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1.250\share\Documents\庶務係\90 【施設管理】\91 施設整備補助金\R4\01 工事\01 給排水設備改修(管理棟・一般教育棟)\01 入札\01 入札資料\Excelデータ\"/>
    </mc:Choice>
  </mc:AlternateContent>
  <xr:revisionPtr revIDLastSave="0" documentId="13_ncr:1_{9C5FA979-4E5A-47ED-A9CD-303CA485BDBE}" xr6:coauthVersionLast="36" xr6:coauthVersionMax="47" xr10:uidLastSave="{00000000-0000-0000-0000-000000000000}"/>
  <bookViews>
    <workbookView xWindow="0" yWindow="0" windowWidth="20490" windowHeight="7455" firstSheet="2" activeTab="5" xr2:uid="{9EF7AAAF-69C8-400F-B0AD-02E952D3516C}"/>
  </bookViews>
  <sheets>
    <sheet name="仕訳書" sheetId="1" r:id="rId1"/>
    <sheet name="仕訳書（建築）" sheetId="2" r:id="rId2"/>
    <sheet name="内訳書（建築）" sheetId="3" r:id="rId3"/>
    <sheet name="仕訳書（機械）" sheetId="4" r:id="rId4"/>
    <sheet name="内訳書（機械）" sheetId="5" r:id="rId5"/>
    <sheet name="仕訳書（電気）" sheetId="6" r:id="rId6"/>
    <sheet name="内訳書（電気） 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HYO02">[2]仕訳書!#REF!</definedName>
    <definedName name="_________HYO03">[2]仕訳書!#REF!</definedName>
    <definedName name="_________HYO04">[2]仕訳書!#REF!</definedName>
    <definedName name="_________HYO05">[2]仕訳書!#REF!</definedName>
    <definedName name="_________HYO06">[2]仕訳書!#REF!</definedName>
    <definedName name="_________HYO07">[2]仕訳書!#REF!</definedName>
    <definedName name="_________HYO08">[2]仕訳書!#REF!</definedName>
    <definedName name="_________HYO09">[2]仕訳書!#REF!</definedName>
    <definedName name="_________HYO10">[2]仕訳書!#REF!</definedName>
    <definedName name="_________HYO11">[2]仕訳書!#REF!</definedName>
    <definedName name="_________HYO12">[2]仕訳書!#REF!</definedName>
    <definedName name="_________HYO13">[2]仕訳書!#REF!</definedName>
    <definedName name="_________HYO14">[2]仕訳書!#REF!</definedName>
    <definedName name="_________HYO15">[2]仕訳書!#REF!</definedName>
    <definedName name="_________HYO16">[2]仕訳書!#REF!</definedName>
    <definedName name="_________HYO17">[2]仕訳書!#REF!</definedName>
    <definedName name="_________HYO18">[2]仕訳書!#REF!</definedName>
    <definedName name="_________HYO35">[2]仕訳書!#REF!</definedName>
    <definedName name="_________HYO36">[2]仕訳書!#REF!</definedName>
    <definedName name="________S1">[0]!________S1</definedName>
    <definedName name="________S10">[0]!________S10</definedName>
    <definedName name="________S2">[0]!________S2</definedName>
    <definedName name="________S3">[0]!________S3</definedName>
    <definedName name="________S4">[0]!________S4</definedName>
    <definedName name="________S5">[0]!________S5</definedName>
    <definedName name="________S6">[0]!________S6</definedName>
    <definedName name="________S7">[0]!________S7</definedName>
    <definedName name="________S8">[0]!________S8</definedName>
    <definedName name="________S9">[0]!________S9</definedName>
    <definedName name="_______HYO02">[2]仕訳書!#REF!</definedName>
    <definedName name="_______HYO03">[2]仕訳書!#REF!</definedName>
    <definedName name="_______HYO04">[2]仕訳書!#REF!</definedName>
    <definedName name="_______HYO05">[2]仕訳書!#REF!</definedName>
    <definedName name="_______HYO06">[2]仕訳書!#REF!</definedName>
    <definedName name="_______HYO07">[2]仕訳書!#REF!</definedName>
    <definedName name="_______HYO08">[2]仕訳書!#REF!</definedName>
    <definedName name="_______HYO09">[2]仕訳書!#REF!</definedName>
    <definedName name="_______HYO10">[2]仕訳書!#REF!</definedName>
    <definedName name="_______HYO11">[2]仕訳書!#REF!</definedName>
    <definedName name="_______HYO12">[2]仕訳書!#REF!</definedName>
    <definedName name="_______HYO13">[2]仕訳書!#REF!</definedName>
    <definedName name="_______HYO14">[2]仕訳書!#REF!</definedName>
    <definedName name="_______HYO15">[2]仕訳書!#REF!</definedName>
    <definedName name="_______HYO16">[2]仕訳書!#REF!</definedName>
    <definedName name="_______HYO17">[2]仕訳書!#REF!</definedName>
    <definedName name="_______HYO18">[2]仕訳書!#REF!</definedName>
    <definedName name="_______HYO35">[2]仕訳書!#REF!</definedName>
    <definedName name="_______HYO36">[2]仕訳書!#REF!</definedName>
    <definedName name="_______S1">[0]!_______S1</definedName>
    <definedName name="_______S10">[0]!_______S10</definedName>
    <definedName name="_______S2">[0]!_______S2</definedName>
    <definedName name="_______S3">[0]!_______S3</definedName>
    <definedName name="_______S4">[0]!_______S4</definedName>
    <definedName name="_______S5">[0]!_______S5</definedName>
    <definedName name="_______S6">[0]!_______S6</definedName>
    <definedName name="_______S7">[0]!_______S7</definedName>
    <definedName name="_______S8">[0]!_______S8</definedName>
    <definedName name="_______S9">[0]!_______S9</definedName>
    <definedName name="______S1">[0]!______S1</definedName>
    <definedName name="______S10">[0]!______S10</definedName>
    <definedName name="______S2">[0]!______S2</definedName>
    <definedName name="______S3">[0]!______S3</definedName>
    <definedName name="______S4">[0]!______S4</definedName>
    <definedName name="______S5">[0]!______S5</definedName>
    <definedName name="______S6">[0]!______S6</definedName>
    <definedName name="______S7">[0]!______S7</definedName>
    <definedName name="______S8">[0]!______S8</definedName>
    <definedName name="______S9">[0]!______S9</definedName>
    <definedName name="_____HYO01">#N/A</definedName>
    <definedName name="_____HYO02">[2]仕訳書!#REF!</definedName>
    <definedName name="_____HYO03">[2]仕訳書!#REF!</definedName>
    <definedName name="_____HYO04">[2]仕訳書!#REF!</definedName>
    <definedName name="_____HYO05">[2]仕訳書!#REF!</definedName>
    <definedName name="_____HYO06">[2]仕訳書!#REF!</definedName>
    <definedName name="_____HYO07">[2]仕訳書!#REF!</definedName>
    <definedName name="_____HYO08">[2]仕訳書!#REF!</definedName>
    <definedName name="_____HYO09">[2]仕訳書!#REF!</definedName>
    <definedName name="_____HYO10">[2]仕訳書!#REF!</definedName>
    <definedName name="_____HYO11">[2]仕訳書!#REF!</definedName>
    <definedName name="_____HYO12">[2]仕訳書!#REF!</definedName>
    <definedName name="_____HYO13">[2]仕訳書!#REF!</definedName>
    <definedName name="_____HYO14">[2]仕訳書!#REF!</definedName>
    <definedName name="_____HYO15">[2]仕訳書!#REF!</definedName>
    <definedName name="_____HYO16">[2]仕訳書!#REF!</definedName>
    <definedName name="_____HYO17">[2]仕訳書!#REF!</definedName>
    <definedName name="_____HYO18">[2]仕訳書!#REF!</definedName>
    <definedName name="_____HYO19">#N/A</definedName>
    <definedName name="_____HYO20">#N/A</definedName>
    <definedName name="_____HYO21">#N/A</definedName>
    <definedName name="_____HYO22">#N/A</definedName>
    <definedName name="_____HYO23">#N/A</definedName>
    <definedName name="_____HYO24">#N/A</definedName>
    <definedName name="_____HYO25">#N/A</definedName>
    <definedName name="_____HYO26">#N/A</definedName>
    <definedName name="_____HYO27">#N/A</definedName>
    <definedName name="_____HYO28">#N/A</definedName>
    <definedName name="_____HYO29">#N/A</definedName>
    <definedName name="_____HYO30">#N/A</definedName>
    <definedName name="_____HYO31">#N/A</definedName>
    <definedName name="_____HYO32">#N/A</definedName>
    <definedName name="_____HYO33">#REF!</definedName>
    <definedName name="_____HYO34">#REF!</definedName>
    <definedName name="_____HYO35">[2]仕訳書!#REF!</definedName>
    <definedName name="_____HYO36">[2]仕訳書!#REF!</definedName>
    <definedName name="_____OP1">[4]共通!$B$2</definedName>
    <definedName name="_____S1">[0]!_____S1</definedName>
    <definedName name="_____S10">[0]!_____S10</definedName>
    <definedName name="_____S2">[0]!_____S2</definedName>
    <definedName name="_____S3">[0]!_____S3</definedName>
    <definedName name="_____S4">[0]!_____S4</definedName>
    <definedName name="_____S5">[0]!_____S5</definedName>
    <definedName name="_____S6">[0]!_____S6</definedName>
    <definedName name="_____S7">[0]!_____S7</definedName>
    <definedName name="_____S8">[0]!_____S8</definedName>
    <definedName name="_____S9">[0]!_____S9</definedName>
    <definedName name="____HYO01">#N/A</definedName>
    <definedName name="____HYO02">[2]仕訳書!#REF!</definedName>
    <definedName name="____HYO03">[2]仕訳書!#REF!</definedName>
    <definedName name="____HYO04">[2]仕訳書!#REF!</definedName>
    <definedName name="____HYO05">[2]仕訳書!#REF!</definedName>
    <definedName name="____HYO06">[2]仕訳書!#REF!</definedName>
    <definedName name="____HYO07">[2]仕訳書!#REF!</definedName>
    <definedName name="____HYO08">[2]仕訳書!#REF!</definedName>
    <definedName name="____HYO09">[2]仕訳書!#REF!</definedName>
    <definedName name="____HYO10">[2]仕訳書!#REF!</definedName>
    <definedName name="____HYO11">[2]仕訳書!#REF!</definedName>
    <definedName name="____HYO12">[2]仕訳書!#REF!</definedName>
    <definedName name="____HYO13">[2]仕訳書!#REF!</definedName>
    <definedName name="____HYO14">[2]仕訳書!#REF!</definedName>
    <definedName name="____HYO15">[2]仕訳書!#REF!</definedName>
    <definedName name="____HYO16">[2]仕訳書!#REF!</definedName>
    <definedName name="____HYO17">[2]仕訳書!#REF!</definedName>
    <definedName name="____HYO18">[2]仕訳書!#REF!</definedName>
    <definedName name="____HYO19">#N/A</definedName>
    <definedName name="____HYO20">#N/A</definedName>
    <definedName name="____HYO21">#N/A</definedName>
    <definedName name="____HYO22">#N/A</definedName>
    <definedName name="____HYO23">#N/A</definedName>
    <definedName name="____HYO24">#N/A</definedName>
    <definedName name="____HYO25">#N/A</definedName>
    <definedName name="____HYO26">#N/A</definedName>
    <definedName name="____HYO27">#N/A</definedName>
    <definedName name="____HYO28">#N/A</definedName>
    <definedName name="____HYO29">#N/A</definedName>
    <definedName name="____HYO30">#N/A</definedName>
    <definedName name="____HYO31">#N/A</definedName>
    <definedName name="____HYO32">#N/A</definedName>
    <definedName name="____HYO33">#REF!</definedName>
    <definedName name="____HYO34">#REF!</definedName>
    <definedName name="____HYO35">[2]仕訳書!#REF!</definedName>
    <definedName name="____HYO36">[2]仕訳書!#REF!</definedName>
    <definedName name="____OP1">[4]共通!$B$2</definedName>
    <definedName name="____S1">[0]!____S1</definedName>
    <definedName name="____S10">[0]!____S10</definedName>
    <definedName name="____S2">[0]!____S2</definedName>
    <definedName name="____S3">[0]!____S3</definedName>
    <definedName name="____S4">[0]!____S4</definedName>
    <definedName name="____S5">[0]!____S5</definedName>
    <definedName name="____S6">[0]!____S6</definedName>
    <definedName name="____S7">[0]!____S7</definedName>
    <definedName name="____S8">[0]!____S8</definedName>
    <definedName name="____S9">[0]!____S9</definedName>
    <definedName name="___HYO01">#N/A</definedName>
    <definedName name="___HYO19">#N/A</definedName>
    <definedName name="___HYO20">#N/A</definedName>
    <definedName name="___HYO21">#N/A</definedName>
    <definedName name="___HYO22">#N/A</definedName>
    <definedName name="___HYO23">#N/A</definedName>
    <definedName name="___HYO24">#N/A</definedName>
    <definedName name="___HYO25">#N/A</definedName>
    <definedName name="___HYO26">#N/A</definedName>
    <definedName name="___HYO27">#N/A</definedName>
    <definedName name="___HYO28">#N/A</definedName>
    <definedName name="___HYO29">#N/A</definedName>
    <definedName name="___HYO30">#N/A</definedName>
    <definedName name="___HYO31">#N/A</definedName>
    <definedName name="___HYO32">#N/A</definedName>
    <definedName name="___HYO33">#REF!</definedName>
    <definedName name="___HYO34">#REF!</definedName>
    <definedName name="___OP1">[4]共通!$B$2</definedName>
    <definedName name="___S1">[0]!___S1</definedName>
    <definedName name="___S10">[0]!___S10</definedName>
    <definedName name="___S2">[0]!___S2</definedName>
    <definedName name="___S3">[0]!___S3</definedName>
    <definedName name="___S4">[0]!___S4</definedName>
    <definedName name="___S5">[0]!___S5</definedName>
    <definedName name="___S6">[0]!___S6</definedName>
    <definedName name="___S7">[0]!___S7</definedName>
    <definedName name="___S8">[0]!___S8</definedName>
    <definedName name="___S9">[0]!___S9</definedName>
    <definedName name="__HYO01">#N/A</definedName>
    <definedName name="__HYO02">[2]仕訳書!#REF!</definedName>
    <definedName name="__HYO03">[2]仕訳書!#REF!</definedName>
    <definedName name="__HYO04">[2]仕訳書!#REF!</definedName>
    <definedName name="__HYO05">[2]仕訳書!#REF!</definedName>
    <definedName name="__HYO06">[2]仕訳書!#REF!</definedName>
    <definedName name="__HYO07">[2]仕訳書!#REF!</definedName>
    <definedName name="__HYO08">[2]仕訳書!#REF!</definedName>
    <definedName name="__HYO09">[2]仕訳書!#REF!</definedName>
    <definedName name="__HYO10">[2]仕訳書!#REF!</definedName>
    <definedName name="__HYO11">[2]仕訳書!#REF!</definedName>
    <definedName name="__HYO12">[2]仕訳書!#REF!</definedName>
    <definedName name="__HYO13">[2]仕訳書!#REF!</definedName>
    <definedName name="__HYO14">[2]仕訳書!#REF!</definedName>
    <definedName name="__HYO15">[2]仕訳書!#REF!</definedName>
    <definedName name="__HYO16">[2]仕訳書!#REF!</definedName>
    <definedName name="__HYO17">[2]仕訳書!#REF!</definedName>
    <definedName name="__HYO18">[2]仕訳書!#REF!</definedName>
    <definedName name="__HYO19">#N/A</definedName>
    <definedName name="__HYO20">#N/A</definedName>
    <definedName name="__HYO21">#N/A</definedName>
    <definedName name="__HYO22">#N/A</definedName>
    <definedName name="__HYO23">#N/A</definedName>
    <definedName name="__HYO24">#N/A</definedName>
    <definedName name="__HYO25">#N/A</definedName>
    <definedName name="__HYO26">#N/A</definedName>
    <definedName name="__HYO27">#N/A</definedName>
    <definedName name="__HYO28">#N/A</definedName>
    <definedName name="__HYO29">#N/A</definedName>
    <definedName name="__HYO30">#N/A</definedName>
    <definedName name="__HYO31">#N/A</definedName>
    <definedName name="__HYO32">#N/A</definedName>
    <definedName name="__HYO33">#REF!</definedName>
    <definedName name="__HYO34">#REF!</definedName>
    <definedName name="__HYO35">[2]仕訳書!#REF!</definedName>
    <definedName name="__HYO36">[2]仕訳書!#REF!</definedName>
    <definedName name="__OP1">[4]共通!$B$2</definedName>
    <definedName name="__S1">[0]!__S1</definedName>
    <definedName name="__S10">[0]!__S10</definedName>
    <definedName name="__S2">[0]!__S2</definedName>
    <definedName name="__S3">[0]!__S3</definedName>
    <definedName name="__S4">[0]!__S4</definedName>
    <definedName name="__S5">[0]!__S5</definedName>
    <definedName name="__S6">[0]!__S6</definedName>
    <definedName name="__S7">[0]!__S7</definedName>
    <definedName name="__S8">[0]!__S8</definedName>
    <definedName name="__S9">[0]!__S9</definedName>
    <definedName name="_001">[4]鏡!#REF!</definedName>
    <definedName name="_002">[4]鏡!#REF!</definedName>
    <definedName name="_003">[4]鏡!#REF!</definedName>
    <definedName name="_004">[4]鏡!#REF!</definedName>
    <definedName name="_005">[4]鏡!#REF!</definedName>
    <definedName name="_006">[4]鏡!#REF!</definedName>
    <definedName name="_008">[4]鏡!#REF!</definedName>
    <definedName name="_009">[4]鏡!#REF!</definedName>
    <definedName name="_01">[4]鏡!#REF!</definedName>
    <definedName name="_010">[4]鏡!#REF!</definedName>
    <definedName name="_011">[4]鏡!#REF!</definedName>
    <definedName name="_012">[4]鏡!#REF!</definedName>
    <definedName name="_013">[4]鏡!#REF!</definedName>
    <definedName name="_014">[4]鏡!#REF!</definedName>
    <definedName name="_015">[4]鏡!#REF!</definedName>
    <definedName name="_02">[4]鏡!#REF!</definedName>
    <definedName name="_03">[4]鏡!#REF!</definedName>
    <definedName name="_04">[4]鏡!#REF!</definedName>
    <definedName name="_05">[4]鏡!#REF!</definedName>
    <definedName name="_06">[4]鏡!#REF!</definedName>
    <definedName name="_07">[4]鏡!#REF!</definedName>
    <definedName name="_08">[4]鏡!#REF!</definedName>
    <definedName name="_09">[4]鏡!#REF!</definedName>
    <definedName name="_1">#N/A</definedName>
    <definedName name="_10">[4]鏡!#REF!</definedName>
    <definedName name="_11">[4]鏡!#REF!</definedName>
    <definedName name="_12">[4]鏡!#REF!</definedName>
    <definedName name="_13">[4]鏡!#REF!</definedName>
    <definedName name="_13_2">[4]鏡!#REF!</definedName>
    <definedName name="_14">[4]鏡!#REF!</definedName>
    <definedName name="_15">[4]鏡!#REF!</definedName>
    <definedName name="_16">[4]鏡!#REF!</definedName>
    <definedName name="_16_1">[4]鏡!#REF!</definedName>
    <definedName name="_16_2">[4]鏡!#REF!</definedName>
    <definedName name="_16_3">[4]鏡!#REF!</definedName>
    <definedName name="_17">#N/A</definedName>
    <definedName name="_18">#N/A</definedName>
    <definedName name="_19">#N/A</definedName>
    <definedName name="_2">#N/A</definedName>
    <definedName name="_20">#N/A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の計">'[4]ｃ.自動制御機器'!#REF!</definedName>
    <definedName name="_3">#N/A</definedName>
    <definedName name="_30">#N/A</definedName>
    <definedName name="_31">#N/A</definedName>
    <definedName name="_32">#N/A</definedName>
    <definedName name="_33">#N/A</definedName>
    <definedName name="_34">#N/A</definedName>
    <definedName name="_3の計">'[4]ｃ.自動制御機器'!#REF!</definedName>
    <definedName name="_4">#N/A</definedName>
    <definedName name="_4の計">'[4]ｃ.自動制御機器'!#REF!</definedName>
    <definedName name="_5">#N/A</definedName>
    <definedName name="_5の計">'[4]ｃ.自動制御機器'!#REF!</definedName>
    <definedName name="_6">#N/A</definedName>
    <definedName name="_6の計">'[4]ｃ.自動制御機器'!#REF!</definedName>
    <definedName name="_7">#N/A</definedName>
    <definedName name="_7_1">[4]鏡!#REF!</definedName>
    <definedName name="_7_2">[4]鏡!#REF!</definedName>
    <definedName name="_7の計">'[4]ｃ.自動制御機器'!#REF!</definedName>
    <definedName name="_8">#N/A</definedName>
    <definedName name="_8の計">'[4]ｃ.自動制御機器'!#REF!</definedName>
    <definedName name="_9">#N/A</definedName>
    <definedName name="_Fill" hidden="1">#REF!</definedName>
    <definedName name="_HYO01">#N/A</definedName>
    <definedName name="_HYO19">#N/A</definedName>
    <definedName name="_HYO20">#N/A</definedName>
    <definedName name="_HYO21">#N/A</definedName>
    <definedName name="_HYO22">#N/A</definedName>
    <definedName name="_HYO23">#N/A</definedName>
    <definedName name="_HYO24">#N/A</definedName>
    <definedName name="_HYO25">#N/A</definedName>
    <definedName name="_HYO26">#N/A</definedName>
    <definedName name="_HYO27">#N/A</definedName>
    <definedName name="_HYO28">#N/A</definedName>
    <definedName name="_HYO29">#N/A</definedName>
    <definedName name="_HYO30">#N/A</definedName>
    <definedName name="_HYO31">#N/A</definedName>
    <definedName name="_HYO32">#N/A</definedName>
    <definedName name="_HYO33">#REF!</definedName>
    <definedName name="_HYO34">#REF!</definedName>
    <definedName name="_Key1" hidden="1">#REF!</definedName>
    <definedName name="_Key2" hidden="1">#REF!</definedName>
    <definedName name="_OP1">[4]共通!$B$2</definedName>
    <definedName name="_Order1" hidden="1">1</definedName>
    <definedName name="_Order2" hidden="1">1</definedName>
    <definedName name="_P1">#REF!</definedName>
    <definedName name="_P2">#REF!</definedName>
    <definedName name="_P3">#REF!</definedName>
    <definedName name="_S1">[0]!_S1</definedName>
    <definedName name="_S10">[0]!_S10</definedName>
    <definedName name="_S2">[0]!_S2</definedName>
    <definedName name="_S3">[0]!_S3</definedName>
    <definedName name="_S4">[0]!_S4</definedName>
    <definedName name="_S5">[0]!_S5</definedName>
    <definedName name="_S6">[0]!_S6</definedName>
    <definedName name="_S7">[0]!_S7</definedName>
    <definedName name="_S8">[0]!_S8</definedName>
    <definedName name="_S9">[0]!_S9</definedName>
    <definedName name="_Sort" hidden="1">#REF!</definedName>
    <definedName name="\">'[4]10内訳変'!#REF!</definedName>
    <definedName name="\0">#REF!</definedName>
    <definedName name="\2">'[4]10内訳変'!#REF!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HYO01">#REF!</definedName>
    <definedName name="\HYO11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M1">#REF!</definedName>
    <definedName name="\M2">#REF!</definedName>
    <definedName name="\M3">#REF!</definedName>
    <definedName name="\M4">#REF!</definedName>
    <definedName name="￥ＭＮ">#REF!</definedName>
    <definedName name="\o">'[4]10内訳変'!#REF!</definedName>
    <definedName name="\p">#REF!</definedName>
    <definedName name="\q">[5]吸込口!#REF!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y">'[4]10内訳変'!#REF!</definedName>
    <definedName name="\Z">#REF!</definedName>
    <definedName name="A">#N/A</definedName>
    <definedName name="A_1">#REF!</definedName>
    <definedName name="AA">#REF!</definedName>
    <definedName name="AAA">'[6]10内訳変'!#REF!</definedName>
    <definedName name="AAAA">#REF!</definedName>
    <definedName name="AAAAA">'[6]10内訳変'!#REF!</definedName>
    <definedName name="AAAAAA">'[6]10内訳変'!#REF!</definedName>
    <definedName name="AAAAAAA">'[6]10内訳変'!#REF!</definedName>
    <definedName name="AAAAAAAA">#N/A</definedName>
    <definedName name="AAAAAAAAAA">#REF!</definedName>
    <definedName name="AAAAAAAAAAA">'[6]10内訳変'!#REF!</definedName>
    <definedName name="AAAAAAAAAAAA">'[6]10内訳変'!#REF!</definedName>
    <definedName name="AAAAAAAAAAAAA">'[6]10内訳変'!#REF!</definedName>
    <definedName name="AAAAAAAAAAAAAAA">'[6]10内訳変'!#REF!</definedName>
    <definedName name="B">[7]内訳書!#REF!</definedName>
    <definedName name="B_1">[8]表紙!#REF!</definedName>
    <definedName name="ＢＤ">#REF!</definedName>
    <definedName name="BUNEN">[4]共通!$B$8</definedName>
    <definedName name="C_">[7]内訳書!#REF!</definedName>
    <definedName name="C_1">[8]表紙!#REF!</definedName>
    <definedName name="CASE">[4]共通!$B$6</definedName>
    <definedName name="_xlnm.Criteria">#REF!</definedName>
    <definedName name="Criteria_MI">#REF!</definedName>
    <definedName name="D">[7]内訳書!#REF!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I">#REF!</definedName>
    <definedName name="_xlnm.Database">#REF!</definedName>
    <definedName name="Database_MI">#REF!</definedName>
    <definedName name="E">#N/A</definedName>
    <definedName name="E_1">[8]表紙!#REF!</definedName>
    <definedName name="edit1">"エディット 61"</definedName>
    <definedName name="_xlnm.Extract">#REF!</definedName>
    <definedName name="Extract_MI">#REF!</definedName>
    <definedName name="F_1">[8]表紙!#REF!</definedName>
    <definedName name="ＦＤＧ">[0]!ＦＤＧ</definedName>
    <definedName name="FILE">#REF!</definedName>
    <definedName name="Ｇ">[0]!Ｇ</definedName>
    <definedName name="G_1">[8]表紙!#REF!</definedName>
    <definedName name="GAMEN1">[5]吸込口!#REF!</definedName>
    <definedName name="GO">#REF!</definedName>
    <definedName name="H_1">[8]表紙!#REF!</definedName>
    <definedName name="H9単価">#REF!</definedName>
    <definedName name="HH数量">#REF!</definedName>
    <definedName name="HINICHI">[4]共通!$C$14</definedName>
    <definedName name="I_1">[8]表紙!#REF!</definedName>
    <definedName name="KEISAN">[5]吸込口!#REF!</definedName>
    <definedName name="KONKYO">[4]共通!$B$7</definedName>
    <definedName name="M1_">#N/A</definedName>
    <definedName name="MENU">#REF!</definedName>
    <definedName name="ND">#REF!</definedName>
    <definedName name="NINGEN">[5]吸込口!#REF!</definedName>
    <definedName name="NLIST">#REF!</definedName>
    <definedName name="NM">[4]共通!$B$3</definedName>
    <definedName name="NMD">#REF!</definedName>
    <definedName name="NN">#REF!</definedName>
    <definedName name="NO.">#REF!</definedName>
    <definedName name="OWARI">[5]吸込口!#REF!</definedName>
    <definedName name="P_01">#REF!</definedName>
    <definedName name="P_02">#REF!</definedName>
    <definedName name="P_03">#REF!</definedName>
    <definedName name="P_04">#REF!</definedName>
    <definedName name="P0">#REF!</definedName>
    <definedName name="PAZI">#REF!</definedName>
    <definedName name="PIPE">#REF!</definedName>
    <definedName name="PKAKAKU">#REF!</definedName>
    <definedName name="PLEN">#REF!</definedName>
    <definedName name="PRIN1">#REF!</definedName>
    <definedName name="PRIN2">#REF!</definedName>
    <definedName name="PRIN3">#REF!</definedName>
    <definedName name="PRIN4">#REF!</definedName>
    <definedName name="_xlnm.Print_Area" localSheetId="0">仕訳書!$A$1:$M$67</definedName>
    <definedName name="_xlnm.Print_Area" localSheetId="3">'仕訳書（機械）'!$A$1:$M$67</definedName>
    <definedName name="_xlnm.Print_Area" localSheetId="1">'仕訳書（建築）'!$A$1:$M$67</definedName>
    <definedName name="_xlnm.Print_Area" localSheetId="5">'仕訳書（電気）'!$A$1:$L$35</definedName>
    <definedName name="_xlnm.Print_Area" localSheetId="4">'内訳書（機械）'!$A$1:$P$340</definedName>
    <definedName name="_xlnm.Print_Area" localSheetId="2">'内訳書（建築）'!$A$1:$P$560</definedName>
    <definedName name="_xlnm.Print_Area" localSheetId="6">'内訳書（電気） '!$A$1:$J$145</definedName>
    <definedName name="_xlnm.Print_Area">#REF!</definedName>
    <definedName name="Print_Area_MI">[4]鏡!#REF!</definedName>
    <definedName name="Ｑ">[0]!Ｑ</definedName>
    <definedName name="QUIT">#REF!</definedName>
    <definedName name="ROMUHI">[4]共通!$B$9</definedName>
    <definedName name="ｓ">[0]!ｓ</definedName>
    <definedName name="SAKUSEI">[4]共通!$C$13</definedName>
    <definedName name="SDATE">[4]共通!$C$19</definedName>
    <definedName name="SHYOJI">[4]共通!$C$16</definedName>
    <definedName name="SIRYO">[4]共通!$C$17</definedName>
    <definedName name="SIRYO2">#REF!</definedName>
    <definedName name="SIRYON">#REF!</definedName>
    <definedName name="SIRYON2">[4]共通!$C$18</definedName>
    <definedName name="SNAME">#REF!</definedName>
    <definedName name="SONOTA">[4]共通!$B$5</definedName>
    <definedName name="SP">[0]!SP</definedName>
    <definedName name="SPIN">[0]!SPIN</definedName>
    <definedName name="SPIN1">[0]!SPIN1</definedName>
    <definedName name="SPIN1_Select">[0]!SPIN1_Select</definedName>
    <definedName name="SPIN10">[0]!SPIN10</definedName>
    <definedName name="SPIN10_Select">[0]!SPIN10_Select</definedName>
    <definedName name="SPIN2">[0]!SPIN2</definedName>
    <definedName name="SPIN2_Select">[0]!SPIN2_Select</definedName>
    <definedName name="SPIN20_Select">[0]!SPIN20_Select</definedName>
    <definedName name="SPIN3">[0]!SPIN3</definedName>
    <definedName name="SPIN3_Select">[0]!SPIN3_Select</definedName>
    <definedName name="SPIN4_Select">[0]!SPIN4_Select</definedName>
    <definedName name="spin5">[0]!spin5</definedName>
    <definedName name="SPIN5_Select">[0]!SPIN5_Select</definedName>
    <definedName name="SPIN55">[0]!SPIN55</definedName>
    <definedName name="SPIN6">[0]!SPIN6</definedName>
    <definedName name="SPIN6_Select">[0]!SPIN6_Select</definedName>
    <definedName name="SPIN66">[0]!SPIN66</definedName>
    <definedName name="SPIN7">[0]!SPIN7</definedName>
    <definedName name="SPIN7_Select">[0]!SPIN7_Select</definedName>
    <definedName name="SPIN8">[0]!SPIN8</definedName>
    <definedName name="SPIN8_Select">[0]!SPIN8_Select</definedName>
    <definedName name="SPIN88">[0]!SPIN88</definedName>
    <definedName name="SPIN9">[0]!SPIN9</definedName>
    <definedName name="SPIN9_Select">[0]!SPIN9_Select</definedName>
    <definedName name="SPIN99">[0]!SPIN99</definedName>
    <definedName name="START">[5]吸込口!#REF!</definedName>
    <definedName name="SYOUMEI">[5]吸込口!#REF!</definedName>
    <definedName name="T">[0]!T</definedName>
    <definedName name="TAISIN">#REF!</definedName>
    <definedName name="x">[9]仕訳書!#REF!</definedName>
    <definedName name="xx">#REF!</definedName>
    <definedName name="xxx">#REF!</definedName>
    <definedName name="xxxx">#REF!</definedName>
    <definedName name="xxxxx">#REF!</definedName>
    <definedName name="xxxxxx">#REF!</definedName>
    <definedName name="xxxxxxx">#REF!</definedName>
    <definedName name="xxxxxxxx">#REF!</definedName>
    <definedName name="xxxxxxxxx">#REF!</definedName>
    <definedName name="xxxxxxxxxx">#REF!</definedName>
    <definedName name="xxxxxxxxxxx">#REF!</definedName>
    <definedName name="YOTO">#REF!</definedName>
    <definedName name="YUKO">[4]共通!$B$4</definedName>
    <definedName name="Z_7FBEE44C_AF5A_48D5_A4C8_BD473B15A5EC_.wvu.PrintArea" localSheetId="0" hidden="1">仕訳書!$A$1:$M$67</definedName>
    <definedName name="Z_7FBEE44C_AF5A_48D5_A4C8_BD473B15A5EC_.wvu.PrintArea" localSheetId="3" hidden="1">'仕訳書（機械）'!$A$1:$M$67</definedName>
    <definedName name="Z_7FBEE44C_AF5A_48D5_A4C8_BD473B15A5EC_.wvu.PrintArea" localSheetId="1" hidden="1">'仕訳書（建築）'!$A$1:$M$67</definedName>
    <definedName name="Z_7FBEE44C_AF5A_48D5_A4C8_BD473B15A5EC_.wvu.PrintArea" localSheetId="4" hidden="1">'内訳書（機械）'!$A$1:$P$204</definedName>
    <definedName name="Z_7FBEE44C_AF5A_48D5_A4C8_BD473B15A5EC_.wvu.PrintArea" localSheetId="2" hidden="1">'内訳書（建築）'!$A$1:$P$70</definedName>
    <definedName name="Z_D03B2DFC_44EE_4117_B71C_96D31C1578CE_.wvu.PrintArea" localSheetId="0" hidden="1">仕訳書!$A$1:$M$67</definedName>
    <definedName name="Z_D03B2DFC_44EE_4117_B71C_96D31C1578CE_.wvu.PrintArea" localSheetId="3" hidden="1">'仕訳書（機械）'!$A$1:$M$67</definedName>
    <definedName name="Z_D03B2DFC_44EE_4117_B71C_96D31C1578CE_.wvu.PrintArea" localSheetId="1" hidden="1">'仕訳書（建築）'!$A$1:$M$67</definedName>
    <definedName name="Z_D03B2DFC_44EE_4117_B71C_96D31C1578CE_.wvu.PrintArea" localSheetId="4" hidden="1">'内訳書（機械）'!$A$1:$P$204</definedName>
    <definedName name="Z_D03B2DFC_44EE_4117_B71C_96D31C1578CE_.wvu.PrintArea" localSheetId="2" hidden="1">'内訳書（建築）'!$A$1:$P$70</definedName>
    <definedName name="Z_DCDA53C0_4BE8_11D6_841C_0040CA1D6BFA_.wvu.PrintArea" localSheetId="0" hidden="1">仕訳書!$A$1:$M$67</definedName>
    <definedName name="Z_DCDA53C0_4BE8_11D6_841C_0040CA1D6BFA_.wvu.PrintArea" localSheetId="3" hidden="1">'仕訳書（機械）'!$A$1:$M$67</definedName>
    <definedName name="Z_DCDA53C0_4BE8_11D6_841C_0040CA1D6BFA_.wvu.PrintArea" localSheetId="1" hidden="1">'仕訳書（建築）'!$A$1:$M$67</definedName>
    <definedName name="Z_DCDA53C0_4BE8_11D6_841C_0040CA1D6BFA_.wvu.PrintArea" localSheetId="4" hidden="1">'内訳書（機械）'!$A$1:$P$204</definedName>
    <definedName name="Z_DCDA53C0_4BE8_11D6_841C_0040CA1D6BFA_.wvu.PrintArea" localSheetId="2" hidden="1">'内訳書（建築）'!$A$1:$P$70</definedName>
    <definedName name="あ">[0]!あ</definedName>
    <definedName name="あ１">#REF!</definedName>
    <definedName name="い">[0]!い</definedName>
    <definedName name="いい">[0]!いい</definedName>
    <definedName name="いいい">[0]!いいい</definedName>
    <definedName name="いいいい">[0]!いいいい</definedName>
    <definedName name="いいいいい">[0]!いいいいい</definedName>
    <definedName name="いいいいいい">[0]!いいいいいい</definedName>
    <definedName name="いいいいいいい">[0]!いいいいいいい</definedName>
    <definedName name="いいいいいいいい">[0]!いいいいいいいい</definedName>
    <definedName name="いいいいいいいいい">[0]!いいいいいいいいい</definedName>
    <definedName name="いいいいいいいいいい">[0]!いいいいいいいいいい</definedName>
    <definedName name="いいいいいいいいいいい">[0]!いいいいいいいいいいい</definedName>
    <definedName name="ｲﾝｻﾂ">#REF!</definedName>
    <definedName name="ｶﾞｽ輸送量">#REF!</definedName>
    <definedName name="クリア">[0]!クリア</definedName>
    <definedName name="クリア１">[0]!クリア１</definedName>
    <definedName name="クリア２">[0]!クリア２</definedName>
    <definedName name="コンクリート工">#REF!</definedName>
    <definedName name="ざ">#N/A</definedName>
    <definedName name="サッシュ工">#REF!</definedName>
    <definedName name="シーリング工">#REF!</definedName>
    <definedName name="タイル工">#REF!</definedName>
    <definedName name="ダクト工">#REF!</definedName>
    <definedName name="ノーマルベンド">#REF!</definedName>
    <definedName name="ﾒﾆｭｰ">#REF!</definedName>
    <definedName name="案分機械">[0]!案分機械</definedName>
    <definedName name="位置寸法表">#REF!</definedName>
    <definedName name="印刷2">#REF!</definedName>
    <definedName name="屋根葺工">#REF!</definedName>
    <definedName name="外構工事">[4]一位単価3!#REF!</definedName>
    <definedName name="外部計">[4]一位単価2!#REF!</definedName>
    <definedName name="各種手元">#REF!</definedName>
    <definedName name="各種助手">#REF!</definedName>
    <definedName name="幹線・動力設備工事">#REF!</definedName>
    <definedName name="関連撤去工事">[4]一位単価2!#REF!</definedName>
    <definedName name="機械">[0]!機械</definedName>
    <definedName name="機械運転工">#REF!</definedName>
    <definedName name="機械設備">#REF!</definedName>
    <definedName name="機械設備工">#REF!</definedName>
    <definedName name="業務名1">#REF!</definedName>
    <definedName name="型枠工">#REF!</definedName>
    <definedName name="軽作業員">#REF!</definedName>
    <definedName name="建築ブロック・レンガ工">#REF!</definedName>
    <definedName name="交通警備員">#REF!</definedName>
    <definedName name="工作物2枚目">[8]!工作物2枚目</definedName>
    <definedName name="工作物2枚目クリア">[8]!工作物2枚目クリア</definedName>
    <definedName name="工事別名称">#REF!</definedName>
    <definedName name="工種別名称">#REF!</definedName>
    <definedName name="左官工">#REF!</definedName>
    <definedName name="左官手元">#REF!</definedName>
    <definedName name="再使用しない">#REF!</definedName>
    <definedName name="材積表">[10]別表!$A$2:$B$5</definedName>
    <definedName name="仕訳">[0]!仕訳</definedName>
    <definedName name="仕訳の増">[0]!仕訳の増</definedName>
    <definedName name="自動車運転工">#REF!</definedName>
    <definedName name="諸経費3">[4]一位単価2!#REF!</definedName>
    <definedName name="諸経費4">#REF!</definedName>
    <definedName name="小運搬費手元">#REF!</definedName>
    <definedName name="床N31">[11]床仕上計算!#REF!</definedName>
    <definedName name="床N32">[11]床仕上計算!#REF!</definedName>
    <definedName name="床O31">[11]床仕上計算!#REF!</definedName>
    <definedName name="床O32">[11]床仕上計算!#REF!</definedName>
    <definedName name="床P31">[11]床仕上計算!#REF!</definedName>
    <definedName name="床P32">[11]床仕上計算!#REF!</definedName>
    <definedName name="硝子工">#REF!</definedName>
    <definedName name="乗入道路工事計">[4]一位単価3!#REF!</definedName>
    <definedName name="厨房">[0]!厨房</definedName>
    <definedName name="世話人">#REF!</definedName>
    <definedName name="石工">#REF!</definedName>
    <definedName name="大工">#REF!</definedName>
    <definedName name="単位">#REF!</definedName>
    <definedName name="単位発熱量">#REF!</definedName>
    <definedName name="単価1996">#REF!</definedName>
    <definedName name="単価1997">#REF!</definedName>
    <definedName name="単価表">#REF!</definedName>
    <definedName name="単価表11_">#REF!</definedName>
    <definedName name="単価表M">#REF!</definedName>
    <definedName name="調査NO">#REF!</definedName>
    <definedName name="調整費">#REF!</definedName>
    <definedName name="鉄筋工">#REF!</definedName>
    <definedName name="鉄骨工">#REF!</definedName>
    <definedName name="電気設備">#REF!</definedName>
    <definedName name="電工">#REF!</definedName>
    <definedName name="塗装工">#REF!</definedName>
    <definedName name="土工">#REF!</definedName>
    <definedName name="特殊作業員">#REF!</definedName>
    <definedName name="鳶工">#REF!</definedName>
    <definedName name="内外装工">#REF!</definedName>
    <definedName name="配管工">#REF!</definedName>
    <definedName name="板金工">#REF!</definedName>
    <definedName name="比較表">[12]複合単価!$X$7</definedName>
    <definedName name="表">[0]!表</definedName>
    <definedName name="表紙1">[0]!表紙1</definedName>
    <definedName name="表紙２">[0]!表紙２</definedName>
    <definedName name="普通作業員">#REF!</definedName>
    <definedName name="部屋寸法">#REF!+#REF!</definedName>
    <definedName name="複合">[0]!複合</definedName>
    <definedName name="複合機械">#REF!</definedName>
    <definedName name="保温工">#REF!</definedName>
    <definedName name="歩掛">#REF!</definedName>
    <definedName name="防水工">#REF!</definedName>
    <definedName name="本館合計">[4]一位単価2!#REF!</definedName>
    <definedName name="木製建具工">#REF!</definedName>
    <definedName name="溶接工">#REF!</definedName>
    <definedName name="用途">#REF!</definedName>
    <definedName name="用途一部">#REF!</definedName>
    <definedName name="斫り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2" i="3"/>
  <c r="J174" i="7"/>
  <c r="I143" i="7"/>
  <c r="I114" i="7"/>
  <c r="I85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J29" i="7"/>
  <c r="I17" i="7"/>
  <c r="I27" i="7" s="1"/>
  <c r="I56" i="7" l="1"/>
  <c r="L340" i="5"/>
  <c r="P312" i="5"/>
  <c r="L312" i="5"/>
  <c r="K312" i="5"/>
  <c r="P292" i="5"/>
  <c r="K292" i="5"/>
  <c r="L292" i="5" s="1"/>
  <c r="P290" i="5"/>
  <c r="O290" i="5"/>
  <c r="N290" i="5"/>
  <c r="L290" i="5"/>
  <c r="K290" i="5"/>
  <c r="P288" i="5"/>
  <c r="O288" i="5"/>
  <c r="N288" i="5"/>
  <c r="P286" i="5"/>
  <c r="K286" i="5"/>
  <c r="P284" i="5"/>
  <c r="O284" i="5"/>
  <c r="N284" i="5"/>
  <c r="L284" i="5"/>
  <c r="K284" i="5"/>
  <c r="K250" i="5"/>
  <c r="L250" i="5" s="1"/>
  <c r="L248" i="5"/>
  <c r="K248" i="5"/>
  <c r="K246" i="5"/>
  <c r="P212" i="5"/>
  <c r="K212" i="5"/>
  <c r="L212" i="5" s="1"/>
  <c r="L200" i="5"/>
  <c r="P198" i="5"/>
  <c r="O198" i="5"/>
  <c r="K198" i="5"/>
  <c r="P196" i="5"/>
  <c r="O196" i="5"/>
  <c r="N196" i="5"/>
  <c r="L196" i="5"/>
  <c r="K196" i="5"/>
  <c r="P194" i="5"/>
  <c r="O194" i="5"/>
  <c r="N194" i="5"/>
  <c r="L194" i="5"/>
  <c r="K194" i="5"/>
  <c r="P192" i="5"/>
  <c r="O192" i="5"/>
  <c r="N192" i="5"/>
  <c r="L192" i="5"/>
  <c r="K192" i="5"/>
  <c r="P190" i="5"/>
  <c r="O190" i="5"/>
  <c r="N190" i="5"/>
  <c r="L190" i="5"/>
  <c r="K190" i="5"/>
  <c r="P188" i="5"/>
  <c r="O188" i="5"/>
  <c r="N188" i="5"/>
  <c r="L188" i="5"/>
  <c r="K188" i="5"/>
  <c r="P186" i="5"/>
  <c r="O186" i="5"/>
  <c r="L186" i="5"/>
  <c r="K186" i="5"/>
  <c r="P184" i="5"/>
  <c r="O184" i="5"/>
  <c r="N184" i="5"/>
  <c r="L184" i="5"/>
  <c r="K184" i="5"/>
  <c r="P182" i="5"/>
  <c r="O182" i="5"/>
  <c r="N182" i="5"/>
  <c r="L182" i="5"/>
  <c r="K182" i="5"/>
  <c r="P180" i="5"/>
  <c r="O180" i="5"/>
  <c r="N180" i="5"/>
  <c r="L180" i="5"/>
  <c r="K180" i="5"/>
  <c r="P178" i="5"/>
  <c r="O178" i="5"/>
  <c r="L178" i="5"/>
  <c r="K178" i="5"/>
  <c r="P176" i="5"/>
  <c r="O176" i="5"/>
  <c r="N176" i="5"/>
  <c r="L176" i="5"/>
  <c r="K176" i="5"/>
  <c r="P174" i="5"/>
  <c r="O174" i="5"/>
  <c r="N174" i="5"/>
  <c r="L174" i="5"/>
  <c r="K174" i="5"/>
  <c r="P172" i="5"/>
  <c r="O172" i="5"/>
  <c r="N172" i="5"/>
  <c r="L172" i="5"/>
  <c r="K172" i="5"/>
  <c r="P170" i="5"/>
  <c r="O170" i="5"/>
  <c r="N170" i="5"/>
  <c r="L170" i="5"/>
  <c r="K170" i="5"/>
  <c r="P168" i="5"/>
  <c r="O168" i="5"/>
  <c r="N168" i="5"/>
  <c r="L168" i="5"/>
  <c r="K168" i="5"/>
  <c r="C138" i="5"/>
  <c r="C274" i="5" s="1"/>
  <c r="P134" i="5"/>
  <c r="O134" i="5"/>
  <c r="P132" i="5"/>
  <c r="K132" i="5"/>
  <c r="P130" i="5"/>
  <c r="O130" i="5"/>
  <c r="N130" i="5"/>
  <c r="L130" i="5"/>
  <c r="K130" i="5"/>
  <c r="P128" i="5"/>
  <c r="O128" i="5"/>
  <c r="N128" i="5"/>
  <c r="L128" i="5"/>
  <c r="K128" i="5"/>
  <c r="P126" i="5"/>
  <c r="O126" i="5"/>
  <c r="N126" i="5"/>
  <c r="L126" i="5"/>
  <c r="K126" i="5"/>
  <c r="P124" i="5"/>
  <c r="O124" i="5"/>
  <c r="N124" i="5"/>
  <c r="L124" i="5"/>
  <c r="K124" i="5"/>
  <c r="P122" i="5"/>
  <c r="O122" i="5"/>
  <c r="N122" i="5"/>
  <c r="L122" i="5"/>
  <c r="K122" i="5"/>
  <c r="P120" i="5"/>
  <c r="O120" i="5"/>
  <c r="N120" i="5"/>
  <c r="L120" i="5"/>
  <c r="K120" i="5"/>
  <c r="P118" i="5"/>
  <c r="L118" i="5"/>
  <c r="K118" i="5"/>
  <c r="P116" i="5"/>
  <c r="O116" i="5"/>
  <c r="N116" i="5"/>
  <c r="L116" i="5"/>
  <c r="K116" i="5"/>
  <c r="P114" i="5"/>
  <c r="O114" i="5"/>
  <c r="N114" i="5"/>
  <c r="L114" i="5"/>
  <c r="K114" i="5"/>
  <c r="P74" i="5"/>
  <c r="K74" i="5"/>
  <c r="C70" i="5"/>
  <c r="C206" i="5" s="1"/>
  <c r="P66" i="5"/>
  <c r="O66" i="5"/>
  <c r="N66" i="5"/>
  <c r="L66" i="5"/>
  <c r="K66" i="5"/>
  <c r="P64" i="5"/>
  <c r="O64" i="5"/>
  <c r="N64" i="5"/>
  <c r="L64" i="5"/>
  <c r="K64" i="5"/>
  <c r="P62" i="5"/>
  <c r="O62" i="5"/>
  <c r="N62" i="5"/>
  <c r="L62" i="5"/>
  <c r="K62" i="5"/>
  <c r="P60" i="5"/>
  <c r="O60" i="5"/>
  <c r="N60" i="5"/>
  <c r="L60" i="5"/>
  <c r="K60" i="5"/>
  <c r="P58" i="5"/>
  <c r="O58" i="5"/>
  <c r="N58" i="5"/>
  <c r="L58" i="5"/>
  <c r="K58" i="5"/>
  <c r="P56" i="5"/>
  <c r="O56" i="5"/>
  <c r="N56" i="5"/>
  <c r="L56" i="5"/>
  <c r="K56" i="5"/>
  <c r="P54" i="5"/>
  <c r="O54" i="5"/>
  <c r="N54" i="5"/>
  <c r="L54" i="5"/>
  <c r="K54" i="5"/>
  <c r="P52" i="5"/>
  <c r="O52" i="5"/>
  <c r="N52" i="5"/>
  <c r="L52" i="5"/>
  <c r="K52" i="5"/>
  <c r="P50" i="5"/>
  <c r="O50" i="5"/>
  <c r="N50" i="5"/>
  <c r="L50" i="5"/>
  <c r="K50" i="5"/>
  <c r="P48" i="5"/>
  <c r="O48" i="5"/>
  <c r="N48" i="5"/>
  <c r="L48" i="5"/>
  <c r="K48" i="5"/>
  <c r="P46" i="5"/>
  <c r="O46" i="5"/>
  <c r="N46" i="5"/>
  <c r="L46" i="5"/>
  <c r="K46" i="5"/>
  <c r="D26" i="4"/>
  <c r="D24" i="4"/>
  <c r="D22" i="4"/>
  <c r="D20" i="4"/>
  <c r="L204" i="5" l="1"/>
  <c r="L136" i="5"/>
  <c r="L68" i="5"/>
  <c r="L548" i="3"/>
  <c r="C548" i="3"/>
  <c r="A548" i="3"/>
  <c r="C496" i="3"/>
  <c r="A496" i="3"/>
  <c r="L478" i="3"/>
  <c r="C426" i="3"/>
  <c r="A426" i="3"/>
  <c r="L408" i="3"/>
  <c r="C408" i="3"/>
  <c r="A408" i="3"/>
  <c r="K356" i="3"/>
  <c r="L356" i="3" s="1"/>
  <c r="I340" i="3"/>
  <c r="L286" i="3"/>
  <c r="L216" i="3"/>
  <c r="L150" i="3"/>
  <c r="L208" i="3" s="1"/>
  <c r="C150" i="3"/>
  <c r="L148" i="3"/>
  <c r="C148" i="3"/>
  <c r="L146" i="3"/>
  <c r="C142" i="3"/>
  <c r="C282" i="3" s="1"/>
  <c r="C76" i="3"/>
  <c r="L76" i="3" s="1"/>
  <c r="A76" i="3"/>
  <c r="C8" i="3"/>
  <c r="A8" i="3"/>
  <c r="C72" i="3"/>
  <c r="C212" i="3" s="1"/>
  <c r="C352" i="3" s="1"/>
  <c r="C422" i="3" s="1"/>
  <c r="C492" i="3" s="1"/>
</calcChain>
</file>

<file path=xl/sharedStrings.xml><?xml version="1.0" encoding="utf-8"?>
<sst xmlns="http://schemas.openxmlformats.org/spreadsheetml/2006/main" count="1222" uniqueCount="482">
  <si>
    <t>工  事  名</t>
    <rPh sb="0" eb="4">
      <t>コウジ</t>
    </rPh>
    <phoneticPr fontId="2"/>
  </si>
  <si>
    <t>構　　　造</t>
  </si>
  <si>
    <t>面　　　積</t>
  </si>
  <si>
    <t>㎡</t>
  </si>
  <si>
    <t>金　　　額</t>
  </si>
  <si>
    <t>工 事 別 内 訳</t>
    <phoneticPr fontId="6"/>
  </si>
  <si>
    <t>NO.</t>
  </si>
  <si>
    <t>工　　事　　別</t>
    <phoneticPr fontId="6"/>
  </si>
  <si>
    <t>％</t>
  </si>
  <si>
    <t>備　　　　　考</t>
    <phoneticPr fontId="6"/>
  </si>
  <si>
    <t>≠</t>
  </si>
  <si>
    <t>建築工事</t>
    <rPh sb="0" eb="2">
      <t>ケンチク</t>
    </rPh>
    <rPh sb="2" eb="4">
      <t>コウジ</t>
    </rPh>
    <phoneticPr fontId="2"/>
  </si>
  <si>
    <t>機械工事</t>
    <rPh sb="0" eb="2">
      <t>キカイ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</si>
  <si>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</si>
  <si>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【総　括】工 事 費 仕 訳 書　　　　　</t>
    <rPh sb="1" eb="2">
      <t>ソウ</t>
    </rPh>
    <rPh sb="3" eb="4">
      <t>クク</t>
    </rPh>
    <phoneticPr fontId="2"/>
  </si>
  <si>
    <t>　　　　　合　　　計</t>
    <phoneticPr fontId="2"/>
  </si>
  <si>
    <t>沖縄県芸術大学管理棟・一般教育棟給排水設備改修工事</t>
    <rPh sb="0" eb="2">
      <t>オキナワ</t>
    </rPh>
    <rPh sb="2" eb="3">
      <t>ケン</t>
    </rPh>
    <rPh sb="3" eb="5">
      <t>ゲイジュツ</t>
    </rPh>
    <rPh sb="5" eb="7">
      <t>ダイガク</t>
    </rPh>
    <rPh sb="7" eb="10">
      <t>カンリトウ</t>
    </rPh>
    <rPh sb="11" eb="25">
      <t>イッパンキョウイクトウキュウハイスイセツビカイシュウコウジ</t>
    </rPh>
    <phoneticPr fontId="6"/>
  </si>
  <si>
    <t>工 事 費 仕 訳 書　　　　　</t>
  </si>
  <si>
    <t>直接仮設工事</t>
    <rPh sb="4" eb="6">
      <t>コウジ</t>
    </rPh>
    <phoneticPr fontId="6"/>
  </si>
  <si>
    <t>内装改修工事</t>
    <rPh sb="0" eb="2">
      <t>ナイソウ</t>
    </rPh>
    <rPh sb="2" eb="4">
      <t>カイシュウ</t>
    </rPh>
    <rPh sb="4" eb="6">
      <t>コウジ</t>
    </rPh>
    <phoneticPr fontId="6"/>
  </si>
  <si>
    <t>建具改修工事</t>
    <rPh sb="0" eb="2">
      <t>タテグ</t>
    </rPh>
    <rPh sb="2" eb="4">
      <t>カイシュウ</t>
    </rPh>
    <rPh sb="4" eb="6">
      <t>コウジ</t>
    </rPh>
    <phoneticPr fontId="6"/>
  </si>
  <si>
    <t>その他改修工事</t>
    <rPh sb="2" eb="3">
      <t>タ</t>
    </rPh>
    <rPh sb="3" eb="5">
      <t>カイシュウ</t>
    </rPh>
    <rPh sb="5" eb="7">
      <t>コウジ</t>
    </rPh>
    <phoneticPr fontId="6"/>
  </si>
  <si>
    <t>撤去工事</t>
    <rPh sb="0" eb="2">
      <t>テッキョ</t>
    </rPh>
    <rPh sb="2" eb="4">
      <t>コウジ</t>
    </rPh>
    <phoneticPr fontId="6"/>
  </si>
  <si>
    <t>発生材処分費</t>
    <rPh sb="0" eb="6">
      <t>ハッセイザイショブンヒ</t>
    </rPh>
    <phoneticPr fontId="6"/>
  </si>
  <si>
    <t>　　　　合　　　計</t>
    <phoneticPr fontId="6"/>
  </si>
  <si>
    <t>内       訳      書</t>
    <rPh sb="0" eb="16">
      <t>ウチワケショ</t>
    </rPh>
    <phoneticPr fontId="2"/>
  </si>
  <si>
    <t>NO</t>
  </si>
  <si>
    <t>名　　  　　称</t>
    <phoneticPr fontId="2"/>
  </si>
  <si>
    <t>規　 　  　　格</t>
    <phoneticPr fontId="2"/>
  </si>
  <si>
    <t>数 量</t>
  </si>
  <si>
    <t>単位</t>
  </si>
  <si>
    <t>単 価</t>
  </si>
  <si>
    <t>金  額</t>
  </si>
  <si>
    <t>備　　　 考</t>
    <phoneticPr fontId="2"/>
  </si>
  <si>
    <t>墨出し（内部改修）</t>
    <rPh sb="0" eb="1">
      <t>スミ</t>
    </rPh>
    <rPh sb="1" eb="2">
      <t>ダ</t>
    </rPh>
    <rPh sb="4" eb="6">
      <t>ナイブ</t>
    </rPh>
    <rPh sb="6" eb="8">
      <t>カイシュウ</t>
    </rPh>
    <phoneticPr fontId="1"/>
  </si>
  <si>
    <t>個別改修</t>
    <rPh sb="0" eb="2">
      <t>コベツ</t>
    </rPh>
    <rPh sb="2" eb="4">
      <t>カイシュウ</t>
    </rPh>
    <phoneticPr fontId="1"/>
  </si>
  <si>
    <t>複合改修</t>
    <rPh sb="0" eb="2">
      <t>フクゴウ</t>
    </rPh>
    <rPh sb="2" eb="4">
      <t>カイシュウ</t>
    </rPh>
    <phoneticPr fontId="1"/>
  </si>
  <si>
    <t>養生（内部改修）</t>
    <rPh sb="0" eb="2">
      <t>ヨウジョウ</t>
    </rPh>
    <rPh sb="3" eb="5">
      <t>ナイブ</t>
    </rPh>
    <rPh sb="5" eb="7">
      <t>カイシュウ</t>
    </rPh>
    <phoneticPr fontId="1"/>
  </si>
  <si>
    <t>整理清掃後片付け</t>
    <rPh sb="5" eb="7">
      <t>カタヅ</t>
    </rPh>
    <phoneticPr fontId="1"/>
  </si>
  <si>
    <t>（内部改修）</t>
    <rPh sb="1" eb="5">
      <t>ナイブカイシュウ</t>
    </rPh>
    <phoneticPr fontId="1"/>
  </si>
  <si>
    <t>内部仕上足場</t>
    <rPh sb="4" eb="6">
      <t>アシバ</t>
    </rPh>
    <phoneticPr fontId="1"/>
  </si>
  <si>
    <t>階高4.0ｍ以下</t>
    <phoneticPr fontId="1"/>
  </si>
  <si>
    <t>脚立足場　一般</t>
    <phoneticPr fontId="1"/>
  </si>
  <si>
    <t>合計</t>
    <rPh sb="0" eb="1">
      <t>ゴウ</t>
    </rPh>
    <rPh sb="1" eb="2">
      <t>ケイ</t>
    </rPh>
    <phoneticPr fontId="2"/>
  </si>
  <si>
    <t>【床】</t>
    <rPh sb="1" eb="2">
      <t>ユカ</t>
    </rPh>
    <phoneticPr fontId="2"/>
  </si>
  <si>
    <t>溶接金網</t>
    <phoneticPr fontId="2"/>
  </si>
  <si>
    <t>㎡</t>
    <phoneticPr fontId="2"/>
  </si>
  <si>
    <t>ビニル床シート</t>
    <rPh sb="3" eb="4">
      <t>ユカ</t>
    </rPh>
    <phoneticPr fontId="1"/>
  </si>
  <si>
    <t>防滑性　厚2.0</t>
    <rPh sb="4" eb="5">
      <t>アツ</t>
    </rPh>
    <phoneticPr fontId="1"/>
  </si>
  <si>
    <t>床モルタル塗り</t>
    <rPh sb="0" eb="1">
      <t>ユカ</t>
    </rPh>
    <rPh sb="5" eb="6">
      <t>ヌ</t>
    </rPh>
    <phoneticPr fontId="1"/>
  </si>
  <si>
    <t>金ごて　モルタル仕上げ　厚25</t>
    <rPh sb="8" eb="10">
      <t>シアゲ</t>
    </rPh>
    <phoneticPr fontId="1"/>
  </si>
  <si>
    <t>金ごて　モルタル仕上げ　厚50</t>
    <rPh sb="8" eb="10">
      <t>シアゲ</t>
    </rPh>
    <phoneticPr fontId="1"/>
  </si>
  <si>
    <t>金ごて　モルタル仕上げ　厚30</t>
    <rPh sb="8" eb="10">
      <t>シアゲ</t>
    </rPh>
    <phoneticPr fontId="1"/>
  </si>
  <si>
    <t>金ごて　モルタル仕上げ　厚60</t>
    <rPh sb="8" eb="10">
      <t>シアゲ</t>
    </rPh>
    <phoneticPr fontId="1"/>
  </si>
  <si>
    <t>1小計</t>
    <rPh sb="1" eb="3">
      <t>ショウケイ</t>
    </rPh>
    <phoneticPr fontId="2"/>
  </si>
  <si>
    <t>【壁】</t>
    <rPh sb="1" eb="2">
      <t>カベ</t>
    </rPh>
    <phoneticPr fontId="2"/>
  </si>
  <si>
    <t>けい酸</t>
  </si>
  <si>
    <t>カルシウム板張り</t>
    <rPh sb="5" eb="6">
      <t>イタ</t>
    </rPh>
    <rPh sb="6" eb="7">
      <t>バ</t>
    </rPh>
    <phoneticPr fontId="1"/>
  </si>
  <si>
    <t>厚6㎜</t>
    <phoneticPr fontId="1"/>
  </si>
  <si>
    <t>ライニング壁</t>
    <rPh sb="5" eb="6">
      <t>カベ</t>
    </rPh>
    <phoneticPr fontId="1"/>
  </si>
  <si>
    <t>軽量鉄骨壁下地</t>
    <rPh sb="0" eb="4">
      <t>ケイリョウテッコツ</t>
    </rPh>
    <rPh sb="4" eb="5">
      <t>カベ</t>
    </rPh>
    <rPh sb="5" eb="7">
      <t>シタジ</t>
    </rPh>
    <phoneticPr fontId="1"/>
  </si>
  <si>
    <t>50形　＠450　下地張りあり</t>
    <phoneticPr fontId="1"/>
  </si>
  <si>
    <t>ライニング</t>
    <phoneticPr fontId="2"/>
  </si>
  <si>
    <t>けい酸カルシウム板張り</t>
    <rPh sb="8" eb="9">
      <t>イタ</t>
    </rPh>
    <rPh sb="9" eb="10">
      <t>バ</t>
    </rPh>
    <phoneticPr fontId="1"/>
  </si>
  <si>
    <t>耐水合板</t>
    <rPh sb="0" eb="2">
      <t>タイスイ</t>
    </rPh>
    <rPh sb="2" eb="4">
      <t>ゴウバン</t>
    </rPh>
    <phoneticPr fontId="1"/>
  </si>
  <si>
    <t>ｔ12</t>
    <phoneticPr fontId="1"/>
  </si>
  <si>
    <t>2小計</t>
    <rPh sb="1" eb="3">
      <t>ショウケイ</t>
    </rPh>
    <phoneticPr fontId="2"/>
  </si>
  <si>
    <t>1小計＋2小計</t>
    <rPh sb="1" eb="3">
      <t>ショウケイ</t>
    </rPh>
    <rPh sb="5" eb="7">
      <t>ショウケイ</t>
    </rPh>
    <phoneticPr fontId="2"/>
  </si>
  <si>
    <t>建具改修工事-1</t>
    <rPh sb="0" eb="2">
      <t>タテグ</t>
    </rPh>
    <rPh sb="2" eb="4">
      <t>カイシュウ</t>
    </rPh>
    <rPh sb="4" eb="6">
      <t>コウジ</t>
    </rPh>
    <phoneticPr fontId="6"/>
  </si>
  <si>
    <t>【トイレブース工事】</t>
    <rPh sb="7" eb="9">
      <t>コウジ</t>
    </rPh>
    <phoneticPr fontId="2"/>
  </si>
  <si>
    <t xml:space="preserve"> 新設トイレブース</t>
    <phoneticPr fontId="2"/>
  </si>
  <si>
    <t>1階女子トイレ</t>
    <rPh sb="1" eb="2">
      <t>カイ</t>
    </rPh>
    <rPh sb="2" eb="4">
      <t>ジョシ</t>
    </rPh>
    <phoneticPr fontId="1"/>
  </si>
  <si>
    <t>1-1/新TB　</t>
    <phoneticPr fontId="1"/>
  </si>
  <si>
    <t>4,325×1,235</t>
    <phoneticPr fontId="1"/>
  </si>
  <si>
    <t>か所</t>
  </si>
  <si>
    <t>1階男子トイレ</t>
    <rPh sb="1" eb="2">
      <t>カイ</t>
    </rPh>
    <rPh sb="2" eb="4">
      <t>ダンシ</t>
    </rPh>
    <phoneticPr fontId="1"/>
  </si>
  <si>
    <t>1-2/新TB　</t>
    <phoneticPr fontId="1"/>
  </si>
  <si>
    <t>4,475×1,235/380</t>
    <phoneticPr fontId="1"/>
  </si>
  <si>
    <t>2階女子トイレ</t>
    <rPh sb="1" eb="2">
      <t>カイ</t>
    </rPh>
    <rPh sb="2" eb="4">
      <t>ジョシ</t>
    </rPh>
    <phoneticPr fontId="1"/>
  </si>
  <si>
    <t>2-1/新TB　</t>
    <phoneticPr fontId="1"/>
  </si>
  <si>
    <t>2階男子トイレ</t>
    <rPh sb="1" eb="2">
      <t>カイ</t>
    </rPh>
    <rPh sb="2" eb="4">
      <t>ダンシ</t>
    </rPh>
    <phoneticPr fontId="1"/>
  </si>
  <si>
    <t>2-2/新TB　</t>
    <phoneticPr fontId="1"/>
  </si>
  <si>
    <t>4,305×1,235/435</t>
    <phoneticPr fontId="1"/>
  </si>
  <si>
    <t>2階兼用トイレ</t>
    <rPh sb="1" eb="2">
      <t>カイ</t>
    </rPh>
    <rPh sb="2" eb="4">
      <t>ケンヨウ</t>
    </rPh>
    <phoneticPr fontId="1"/>
  </si>
  <si>
    <t>2-3/新TD</t>
    <rPh sb="4" eb="5">
      <t>シン</t>
    </rPh>
    <phoneticPr fontId="1"/>
  </si>
  <si>
    <t>600×1900（ドアのみ）</t>
    <phoneticPr fontId="1"/>
  </si>
  <si>
    <t>2階女子トイレ（職員）、男子トイレ（職員）</t>
    <rPh sb="1" eb="2">
      <t>カイ</t>
    </rPh>
    <rPh sb="2" eb="4">
      <t>ジョシ</t>
    </rPh>
    <rPh sb="8" eb="10">
      <t>ショクイン</t>
    </rPh>
    <rPh sb="12" eb="14">
      <t>ダンシ</t>
    </rPh>
    <rPh sb="18" eb="20">
      <t>ショクイン</t>
    </rPh>
    <phoneticPr fontId="1"/>
  </si>
  <si>
    <t>2-1/新TD</t>
    <rPh sb="4" eb="5">
      <t>シン</t>
    </rPh>
    <phoneticPr fontId="1"/>
  </si>
  <si>
    <t>2階女子トイレ（職員）</t>
    <rPh sb="1" eb="2">
      <t>カイ</t>
    </rPh>
    <rPh sb="2" eb="4">
      <t>ジョシ</t>
    </rPh>
    <rPh sb="8" eb="10">
      <t>ショクイン</t>
    </rPh>
    <phoneticPr fontId="1"/>
  </si>
  <si>
    <t>2-2/新TD</t>
    <rPh sb="4" eb="5">
      <t>シン</t>
    </rPh>
    <phoneticPr fontId="1"/>
  </si>
  <si>
    <t>550×1900（ドアのみ）</t>
    <phoneticPr fontId="1"/>
  </si>
  <si>
    <t>3階女子トイレ</t>
    <rPh sb="1" eb="2">
      <t>カイ</t>
    </rPh>
    <rPh sb="2" eb="4">
      <t>ジョシ</t>
    </rPh>
    <phoneticPr fontId="1"/>
  </si>
  <si>
    <t>3-1/新TB　</t>
    <phoneticPr fontId="1"/>
  </si>
  <si>
    <t>3階男子トイレ</t>
    <rPh sb="1" eb="2">
      <t>カイ</t>
    </rPh>
    <rPh sb="2" eb="4">
      <t>ダンシ</t>
    </rPh>
    <phoneticPr fontId="1"/>
  </si>
  <si>
    <t>3-2/新TB　</t>
    <phoneticPr fontId="1"/>
  </si>
  <si>
    <t>4,305×1,235/390</t>
    <phoneticPr fontId="1"/>
  </si>
  <si>
    <t>1-3/新TB</t>
    <rPh sb="4" eb="5">
      <t>シン</t>
    </rPh>
    <phoneticPr fontId="1"/>
  </si>
  <si>
    <t>新設トイレブース</t>
    <rPh sb="0" eb="2">
      <t>シンセツ</t>
    </rPh>
    <phoneticPr fontId="1"/>
  </si>
  <si>
    <t>750×1,900</t>
    <phoneticPr fontId="1"/>
  </si>
  <si>
    <t>建具改修工事-2</t>
    <rPh sb="0" eb="2">
      <t>タテグ</t>
    </rPh>
    <rPh sb="2" eb="4">
      <t>カイシュウ</t>
    </rPh>
    <rPh sb="4" eb="6">
      <t>コウジ</t>
    </rPh>
    <phoneticPr fontId="6"/>
  </si>
  <si>
    <t>【金属製建具】</t>
    <rPh sb="1" eb="4">
      <t>キンゾクセイ</t>
    </rPh>
    <rPh sb="4" eb="6">
      <t>タテグ</t>
    </rPh>
    <phoneticPr fontId="1"/>
  </si>
  <si>
    <t>ア</t>
    <phoneticPr fontId="2"/>
  </si>
  <si>
    <t>男女多目的トイレ建具</t>
    <rPh sb="0" eb="2">
      <t>ダンジョ</t>
    </rPh>
    <rPh sb="2" eb="5">
      <t>タモクテキ</t>
    </rPh>
    <rPh sb="8" eb="10">
      <t>タテグ</t>
    </rPh>
    <phoneticPr fontId="2"/>
  </si>
  <si>
    <t>1-1/新AD</t>
    <rPh sb="4" eb="5">
      <t>シン</t>
    </rPh>
    <phoneticPr fontId="1"/>
  </si>
  <si>
    <t>アルミ製片引き戸</t>
    <rPh sb="4" eb="6">
      <t>カタヒ</t>
    </rPh>
    <rPh sb="7" eb="8">
      <t>ト</t>
    </rPh>
    <phoneticPr fontId="1"/>
  </si>
  <si>
    <t>1,775×2,000</t>
    <phoneticPr fontId="1"/>
  </si>
  <si>
    <t>か所</t>
    <rPh sb="1" eb="2">
      <t>ショ</t>
    </rPh>
    <phoneticPr fontId="1"/>
  </si>
  <si>
    <t>運搬費</t>
    <rPh sb="0" eb="2">
      <t>ウンパン</t>
    </rPh>
    <rPh sb="2" eb="3">
      <t>ヒ</t>
    </rPh>
    <phoneticPr fontId="6"/>
  </si>
  <si>
    <t>式</t>
    <rPh sb="0" eb="1">
      <t>シキ</t>
    </rPh>
    <phoneticPr fontId="1"/>
  </si>
  <si>
    <t>取付調整費</t>
    <rPh sb="0" eb="2">
      <t>トリツケ</t>
    </rPh>
    <rPh sb="2" eb="5">
      <t>チョウセイヒ</t>
    </rPh>
    <phoneticPr fontId="6"/>
  </si>
  <si>
    <t>法定福利費</t>
  </si>
  <si>
    <t>アルミ建具の計</t>
    <rPh sb="3" eb="5">
      <t>タテグ</t>
    </rPh>
    <rPh sb="6" eb="7">
      <t>ケイ</t>
    </rPh>
    <phoneticPr fontId="1"/>
  </si>
  <si>
    <t>建具周囲</t>
    <phoneticPr fontId="1"/>
  </si>
  <si>
    <t>モルタル充填</t>
    <rPh sb="4" eb="6">
      <t>ジュウテン</t>
    </rPh>
    <phoneticPr fontId="1"/>
  </si>
  <si>
    <t>内部建具</t>
    <rPh sb="0" eb="2">
      <t>ナイブ</t>
    </rPh>
    <rPh sb="2" eb="4">
      <t>タテグ</t>
    </rPh>
    <phoneticPr fontId="1"/>
  </si>
  <si>
    <t>m</t>
    <phoneticPr fontId="1"/>
  </si>
  <si>
    <t>【ガラス工事】</t>
    <rPh sb="4" eb="6">
      <t>コウジ</t>
    </rPh>
    <phoneticPr fontId="1"/>
  </si>
  <si>
    <t>型板ガラス</t>
    <rPh sb="0" eb="2">
      <t>カタイタ</t>
    </rPh>
    <phoneticPr fontId="1"/>
  </si>
  <si>
    <t>4㎜　2.18㎡以下　特寸</t>
    <phoneticPr fontId="1"/>
  </si>
  <si>
    <t>㎡</t>
    <phoneticPr fontId="1"/>
  </si>
  <si>
    <t>片面5×5程度　バックアップ材共</t>
    <phoneticPr fontId="1"/>
  </si>
  <si>
    <t>ガラスとめシーリング</t>
    <phoneticPr fontId="1"/>
  </si>
  <si>
    <t>シリコーン系　1成分形</t>
    <phoneticPr fontId="1"/>
  </si>
  <si>
    <t>ｍ</t>
    <phoneticPr fontId="1"/>
  </si>
  <si>
    <t>ガラス清掃</t>
    <rPh sb="3" eb="5">
      <t>セイソウ</t>
    </rPh>
    <phoneticPr fontId="1"/>
  </si>
  <si>
    <t>【ガラス工事】の計</t>
    <phoneticPr fontId="1"/>
  </si>
  <si>
    <t>アルミ製建具の計＋建具周囲モルタル充填＋</t>
    <rPh sb="3" eb="4">
      <t>セイ</t>
    </rPh>
    <rPh sb="4" eb="6">
      <t>タテグ</t>
    </rPh>
    <rPh sb="7" eb="8">
      <t>ケイ</t>
    </rPh>
    <rPh sb="9" eb="11">
      <t>タテグ</t>
    </rPh>
    <rPh sb="11" eb="13">
      <t>シュウイ</t>
    </rPh>
    <rPh sb="17" eb="19">
      <t>ジュウテン</t>
    </rPh>
    <phoneticPr fontId="2"/>
  </si>
  <si>
    <t>小計</t>
    <rPh sb="0" eb="2">
      <t>ショウケイ</t>
    </rPh>
    <phoneticPr fontId="2"/>
  </si>
  <si>
    <t>ガラス工事の計</t>
    <rPh sb="3" eb="5">
      <t>コウジ</t>
    </rPh>
    <rPh sb="6" eb="7">
      <t>ケイ</t>
    </rPh>
    <phoneticPr fontId="2"/>
  </si>
  <si>
    <t>イ</t>
    <phoneticPr fontId="2"/>
  </si>
  <si>
    <t>B1階ポンプ室建具改修</t>
    <rPh sb="2" eb="3">
      <t>カイ</t>
    </rPh>
    <rPh sb="6" eb="7">
      <t>シツ</t>
    </rPh>
    <rPh sb="7" eb="9">
      <t>タテグ</t>
    </rPh>
    <rPh sb="9" eb="11">
      <t>カイシュウ</t>
    </rPh>
    <phoneticPr fontId="2"/>
  </si>
  <si>
    <t>鋼製ドア工事</t>
    <rPh sb="0" eb="2">
      <t>コウセイ</t>
    </rPh>
    <rPh sb="4" eb="6">
      <t>コウジ</t>
    </rPh>
    <phoneticPr fontId="2"/>
  </si>
  <si>
    <t>1/新SD</t>
  </si>
  <si>
    <t>特定防火設備</t>
    <rPh sb="0" eb="6">
      <t>トクテイボウカセツビ</t>
    </rPh>
    <phoneticPr fontId="6"/>
  </si>
  <si>
    <t>鋼製親子開きフラッシュ戸</t>
  </si>
  <si>
    <t>W1,200×H2,000</t>
  </si>
  <si>
    <t>か所</t>
    <rPh sb="1" eb="2">
      <t>ショ</t>
    </rPh>
    <phoneticPr fontId="2"/>
  </si>
  <si>
    <t>か所</t>
    <rPh sb="1" eb="2">
      <t>ショ</t>
    </rPh>
    <phoneticPr fontId="6"/>
  </si>
  <si>
    <t>取付工事費</t>
    <rPh sb="0" eb="2">
      <t>トリツケ</t>
    </rPh>
    <rPh sb="2" eb="4">
      <t>コウジ</t>
    </rPh>
    <rPh sb="4" eb="5">
      <t>ヒ</t>
    </rPh>
    <phoneticPr fontId="6"/>
  </si>
  <si>
    <t>式</t>
    <rPh sb="0" eb="1">
      <t>シキ</t>
    </rPh>
    <phoneticPr fontId="6"/>
  </si>
  <si>
    <t>金具現場取付費</t>
    <rPh sb="0" eb="2">
      <t>カナグ</t>
    </rPh>
    <rPh sb="2" eb="4">
      <t>ゲンバ</t>
    </rPh>
    <rPh sb="4" eb="7">
      <t>トリツケヒ</t>
    </rPh>
    <phoneticPr fontId="6"/>
  </si>
  <si>
    <t>諸経費</t>
    <rPh sb="0" eb="3">
      <t>ショケイヒ</t>
    </rPh>
    <phoneticPr fontId="6"/>
  </si>
  <si>
    <t>設計費</t>
    <rPh sb="0" eb="2">
      <t>セッケイ</t>
    </rPh>
    <rPh sb="2" eb="3">
      <t>ヒ</t>
    </rPh>
    <phoneticPr fontId="6"/>
  </si>
  <si>
    <t>法定福利費</t>
    <rPh sb="0" eb="2">
      <t>ホウテイ</t>
    </rPh>
    <rPh sb="2" eb="4">
      <t>フクリ</t>
    </rPh>
    <rPh sb="4" eb="5">
      <t>ヒ</t>
    </rPh>
    <phoneticPr fontId="2"/>
  </si>
  <si>
    <t>鋼製ドア工事の計</t>
    <rPh sb="0" eb="2">
      <t>コウセイ</t>
    </rPh>
    <rPh sb="4" eb="6">
      <t>コウジ</t>
    </rPh>
    <rPh sb="7" eb="8">
      <t>ケイ</t>
    </rPh>
    <phoneticPr fontId="2"/>
  </si>
  <si>
    <t>建具周囲防水</t>
    <rPh sb="4" eb="6">
      <t>ボウスイ</t>
    </rPh>
    <phoneticPr fontId="2"/>
  </si>
  <si>
    <t>モルタル充填</t>
    <rPh sb="4" eb="6">
      <t>ジュウテン</t>
    </rPh>
    <phoneticPr fontId="2"/>
  </si>
  <si>
    <t>外部建具</t>
    <rPh sb="0" eb="2">
      <t>ガイブ</t>
    </rPh>
    <rPh sb="2" eb="4">
      <t>タテグ</t>
    </rPh>
    <phoneticPr fontId="2"/>
  </si>
  <si>
    <t>ｍ</t>
    <phoneticPr fontId="2"/>
  </si>
  <si>
    <t>建具周囲シーリング</t>
    <rPh sb="0" eb="2">
      <t>タテグ</t>
    </rPh>
    <rPh sb="2" eb="4">
      <t>シュウイ</t>
    </rPh>
    <phoneticPr fontId="2"/>
  </si>
  <si>
    <t>外部</t>
    <rPh sb="0" eb="2">
      <t>ガイブ</t>
    </rPh>
    <phoneticPr fontId="2"/>
  </si>
  <si>
    <t>MS-2</t>
    <phoneticPr fontId="2"/>
  </si>
  <si>
    <t>鋼製ドア工事の計＋建具周囲モルタル充填＋</t>
    <rPh sb="0" eb="2">
      <t>コウセイ</t>
    </rPh>
    <rPh sb="4" eb="6">
      <t>コウジ</t>
    </rPh>
    <rPh sb="7" eb="8">
      <t>ケイ</t>
    </rPh>
    <rPh sb="9" eb="11">
      <t>タテグ</t>
    </rPh>
    <rPh sb="11" eb="13">
      <t>シュウイ</t>
    </rPh>
    <rPh sb="17" eb="19">
      <t>ジュウテン</t>
    </rPh>
    <phoneticPr fontId="2"/>
  </si>
  <si>
    <t>ア小計＋イ小計</t>
    <rPh sb="1" eb="3">
      <t>ショウケイ</t>
    </rPh>
    <rPh sb="5" eb="7">
      <t>ショウケイ</t>
    </rPh>
    <phoneticPr fontId="2"/>
  </si>
  <si>
    <t>その他改修工事</t>
    <rPh sb="3" eb="5">
      <t>カイシュウ</t>
    </rPh>
    <phoneticPr fontId="2"/>
  </si>
  <si>
    <t>【新設】</t>
    <rPh sb="1" eb="3">
      <t>シンセツ</t>
    </rPh>
    <phoneticPr fontId="2"/>
  </si>
  <si>
    <t>新設ライニング壁</t>
    <rPh sb="0" eb="2">
      <t>シンセツ</t>
    </rPh>
    <rPh sb="7" eb="8">
      <t>カベ</t>
    </rPh>
    <phoneticPr fontId="2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</si>
  <si>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2"/>
  </si>
  <si>
    <t>90形＠450　下地張りあり</t>
    <rPh sb="2" eb="3">
      <t>ガタ</t>
    </rPh>
    <rPh sb="8" eb="10">
      <t>シタジ</t>
    </rPh>
    <rPh sb="10" eb="11">
      <t>バ</t>
    </rPh>
    <phoneticPr fontId="2"/>
  </si>
  <si>
    <t>けい酸カルシウム板張り</t>
    <rPh sb="2" eb="3">
      <t>サン</t>
    </rPh>
    <rPh sb="8" eb="9">
      <t>イタ</t>
    </rPh>
    <rPh sb="9" eb="10">
      <t>バ</t>
    </rPh>
    <phoneticPr fontId="2"/>
  </si>
  <si>
    <t>厚さ6㎜</t>
    <rPh sb="0" eb="1">
      <t>アツ</t>
    </rPh>
    <phoneticPr fontId="2"/>
  </si>
  <si>
    <t>耐水合板</t>
    <rPh sb="0" eb="4">
      <t>タイスイゴウバン</t>
    </rPh>
    <phoneticPr fontId="2"/>
  </si>
  <si>
    <t>ｔ12㎜</t>
    <phoneticPr fontId="2"/>
  </si>
  <si>
    <t>流し台</t>
    <rPh sb="0" eb="1">
      <t>ナガ</t>
    </rPh>
    <rPh sb="2" eb="3">
      <t>ダイ</t>
    </rPh>
    <phoneticPr fontId="2"/>
  </si>
  <si>
    <t>219給湯室、230給湯室</t>
    <phoneticPr fontId="2"/>
  </si>
  <si>
    <t>新設流し台</t>
    <rPh sb="0" eb="2">
      <t>シンセツ</t>
    </rPh>
    <rPh sb="2" eb="3">
      <t>ナガ</t>
    </rPh>
    <rPh sb="4" eb="5">
      <t>ダイ</t>
    </rPh>
    <phoneticPr fontId="2"/>
  </si>
  <si>
    <t>L1500</t>
    <phoneticPr fontId="2"/>
  </si>
  <si>
    <t>台</t>
    <rPh sb="0" eb="1">
      <t>ダイ</t>
    </rPh>
    <phoneticPr fontId="2"/>
  </si>
  <si>
    <t>115給湯室</t>
    <phoneticPr fontId="2"/>
  </si>
  <si>
    <t>L1000</t>
    <phoneticPr fontId="2"/>
  </si>
  <si>
    <t>新設コンロ台</t>
    <rPh sb="0" eb="2">
      <t>シンセツ</t>
    </rPh>
    <rPh sb="5" eb="6">
      <t>ダイ</t>
    </rPh>
    <phoneticPr fontId="2"/>
  </si>
  <si>
    <t>L600</t>
    <phoneticPr fontId="2"/>
  </si>
  <si>
    <t>115給湯室、219給湯室、230給湯室</t>
    <phoneticPr fontId="2"/>
  </si>
  <si>
    <t>新設吊戸棚</t>
    <rPh sb="0" eb="2">
      <t>シンセツ</t>
    </rPh>
    <rPh sb="2" eb="5">
      <t>ツリトダナ</t>
    </rPh>
    <phoneticPr fontId="2"/>
  </si>
  <si>
    <t>新設水切棚</t>
    <rPh sb="0" eb="2">
      <t>シンセツ</t>
    </rPh>
    <rPh sb="2" eb="4">
      <t>ミズキ</t>
    </rPh>
    <rPh sb="4" eb="5">
      <t>タナ</t>
    </rPh>
    <phoneticPr fontId="2"/>
  </si>
  <si>
    <t>L1,200</t>
    <phoneticPr fontId="2"/>
  </si>
  <si>
    <t>　　100角磁器質タイル　</t>
    <phoneticPr fontId="2"/>
  </si>
  <si>
    <t>床タイル撤去</t>
    <rPh sb="0" eb="1">
      <t>ユカ</t>
    </rPh>
    <rPh sb="4" eb="6">
      <t>テッキョ</t>
    </rPh>
    <phoneticPr fontId="1"/>
  </si>
  <si>
    <t>下地モルタル共　集積共</t>
    <rPh sb="0" eb="2">
      <t>シタジ</t>
    </rPh>
    <rPh sb="6" eb="7">
      <t>トモ</t>
    </rPh>
    <rPh sb="8" eb="10">
      <t>シュウセキ</t>
    </rPh>
    <rPh sb="10" eb="11">
      <t>トモ</t>
    </rPh>
    <phoneticPr fontId="1"/>
  </si>
  <si>
    <t>壁タイル撤去</t>
    <rPh sb="0" eb="1">
      <t>カベ</t>
    </rPh>
    <rPh sb="4" eb="6">
      <t>テッキョ</t>
    </rPh>
    <phoneticPr fontId="1"/>
  </si>
  <si>
    <t>既存ライニング壁</t>
    <rPh sb="0" eb="2">
      <t>キゾン</t>
    </rPh>
    <rPh sb="7" eb="8">
      <t>カベ</t>
    </rPh>
    <phoneticPr fontId="1"/>
  </si>
  <si>
    <t>CB撤去</t>
    <rPh sb="2" eb="4">
      <t>テッキョ</t>
    </rPh>
    <phoneticPr fontId="1"/>
  </si>
  <si>
    <t>ｍ3</t>
  </si>
  <si>
    <t>2小計</t>
    <phoneticPr fontId="2"/>
  </si>
  <si>
    <t>【トイレブース】</t>
    <phoneticPr fontId="2"/>
  </si>
  <si>
    <t>既存トイレブース撤去</t>
    <rPh sb="0" eb="2">
      <t>キゾン</t>
    </rPh>
    <rPh sb="8" eb="10">
      <t>テッキョ</t>
    </rPh>
    <phoneticPr fontId="1"/>
  </si>
  <si>
    <t>セット</t>
  </si>
  <si>
    <t>【その他撤去】</t>
    <rPh sb="3" eb="4">
      <t>タ</t>
    </rPh>
    <rPh sb="4" eb="6">
      <t>テッキョ</t>
    </rPh>
    <phoneticPr fontId="2"/>
  </si>
  <si>
    <t>101教養101教室、302教養302教室</t>
    <phoneticPr fontId="2"/>
  </si>
  <si>
    <t>手洗いカウンター撤去</t>
    <rPh sb="0" eb="2">
      <t>テアラ</t>
    </rPh>
    <rPh sb="8" eb="10">
      <t>テッキョ</t>
    </rPh>
    <phoneticPr fontId="1"/>
  </si>
  <si>
    <t>ア）30TB製カウンター　1,300×600</t>
    <phoneticPr fontId="2"/>
  </si>
  <si>
    <t>流し台撤去</t>
    <rPh sb="0" eb="1">
      <t>ナガ</t>
    </rPh>
    <rPh sb="2" eb="3">
      <t>ダイ</t>
    </rPh>
    <rPh sb="3" eb="5">
      <t>テッキョ</t>
    </rPh>
    <phoneticPr fontId="2"/>
  </si>
  <si>
    <t>L1500、L1000</t>
    <phoneticPr fontId="2"/>
  </si>
  <si>
    <t>コンロ台撤去</t>
    <rPh sb="3" eb="4">
      <t>ダイ</t>
    </rPh>
    <rPh sb="4" eb="6">
      <t>テッキョ</t>
    </rPh>
    <phoneticPr fontId="2"/>
  </si>
  <si>
    <t>水切り棚撤去</t>
    <rPh sb="0" eb="2">
      <t>ミズキ</t>
    </rPh>
    <rPh sb="3" eb="4">
      <t>タナ</t>
    </rPh>
    <rPh sb="4" eb="6">
      <t>テッキョ</t>
    </rPh>
    <phoneticPr fontId="2"/>
  </si>
  <si>
    <t>L1200</t>
    <phoneticPr fontId="2"/>
  </si>
  <si>
    <t>吊戸棚撤去　</t>
    <rPh sb="0" eb="3">
      <t>ツリトダナ</t>
    </rPh>
    <rPh sb="3" eb="5">
      <t>テッキョ</t>
    </rPh>
    <phoneticPr fontId="19"/>
  </si>
  <si>
    <t>洗面カウンター撤去</t>
    <rPh sb="0" eb="2">
      <t>センメン</t>
    </rPh>
    <rPh sb="7" eb="9">
      <t>テッキョ</t>
    </rPh>
    <phoneticPr fontId="1"/>
  </si>
  <si>
    <t>多目的トイレ</t>
    <phoneticPr fontId="2"/>
  </si>
  <si>
    <t>4小計</t>
    <rPh sb="1" eb="3">
      <t>ショウケイ</t>
    </rPh>
    <phoneticPr fontId="2"/>
  </si>
  <si>
    <t>【B1階ポンプ室】</t>
    <rPh sb="3" eb="4">
      <t>カイ</t>
    </rPh>
    <rPh sb="7" eb="8">
      <t>シツ</t>
    </rPh>
    <phoneticPr fontId="2"/>
  </si>
  <si>
    <t>鋼製建具撤去</t>
    <rPh sb="0" eb="2">
      <t>コウセイ</t>
    </rPh>
    <rPh sb="2" eb="4">
      <t>タテグ</t>
    </rPh>
    <rPh sb="4" eb="6">
      <t>テッキョ</t>
    </rPh>
    <phoneticPr fontId="2"/>
  </si>
  <si>
    <t>W1200×H2000</t>
    <phoneticPr fontId="2"/>
  </si>
  <si>
    <t>建具周囲はつり</t>
    <rPh sb="0" eb="2">
      <t>タテグ</t>
    </rPh>
    <rPh sb="2" eb="4">
      <t>シュウイ</t>
    </rPh>
    <phoneticPr fontId="2"/>
  </si>
  <si>
    <t>RC15ｃｍ　集積共</t>
    <phoneticPr fontId="2"/>
  </si>
  <si>
    <t>5小計</t>
    <rPh sb="1" eb="3">
      <t>ショウケイ</t>
    </rPh>
    <phoneticPr fontId="2"/>
  </si>
  <si>
    <t>【撤去材運搬】</t>
    <rPh sb="1" eb="3">
      <t>テッキョ</t>
    </rPh>
    <rPh sb="3" eb="4">
      <t>ザイ</t>
    </rPh>
    <rPh sb="4" eb="6">
      <t>ウンパン</t>
    </rPh>
    <phoneticPr fontId="2"/>
  </si>
  <si>
    <t>ダンプトラック2ｔ級　人力積込　木材類</t>
    <rPh sb="9" eb="10">
      <t>キュウ</t>
    </rPh>
    <rPh sb="11" eb="13">
      <t>ジンリキ</t>
    </rPh>
    <rPh sb="13" eb="15">
      <t>ツミコ</t>
    </rPh>
    <rPh sb="16" eb="18">
      <t>モクザイ</t>
    </rPh>
    <rPh sb="18" eb="19">
      <t>ルイ</t>
    </rPh>
    <phoneticPr fontId="2"/>
  </si>
  <si>
    <t>撤去材運搬　タイル</t>
    <rPh sb="0" eb="2">
      <t>テッキョ</t>
    </rPh>
    <rPh sb="2" eb="3">
      <t>ザイ</t>
    </rPh>
    <rPh sb="3" eb="5">
      <t>ウンパン</t>
    </rPh>
    <phoneticPr fontId="2"/>
  </si>
  <si>
    <t>DID区間無し　8.5ｋｍ以下</t>
    <rPh sb="3" eb="5">
      <t>クカン</t>
    </rPh>
    <rPh sb="5" eb="6">
      <t>ナ</t>
    </rPh>
    <rPh sb="13" eb="15">
      <t>イカ</t>
    </rPh>
    <phoneticPr fontId="2"/>
  </si>
  <si>
    <t>ｍ3</t>
    <phoneticPr fontId="2"/>
  </si>
  <si>
    <t>ダンプトラック2ｔ級　人力積込　無筋コンクリート類</t>
    <rPh sb="9" eb="10">
      <t>キュウ</t>
    </rPh>
    <rPh sb="11" eb="13">
      <t>ジンリキ</t>
    </rPh>
    <rPh sb="13" eb="15">
      <t>ツミコ</t>
    </rPh>
    <rPh sb="16" eb="18">
      <t>ムキン</t>
    </rPh>
    <rPh sb="24" eb="25">
      <t>ルイ</t>
    </rPh>
    <phoneticPr fontId="2"/>
  </si>
  <si>
    <t>撤去材運搬　テラゾー</t>
    <rPh sb="0" eb="2">
      <t>テッキョ</t>
    </rPh>
    <rPh sb="2" eb="3">
      <t>ザイ</t>
    </rPh>
    <rPh sb="3" eb="5">
      <t>ウンパン</t>
    </rPh>
    <phoneticPr fontId="2"/>
  </si>
  <si>
    <t>6小計</t>
    <rPh sb="1" eb="3">
      <t>ショウケイ</t>
    </rPh>
    <phoneticPr fontId="2"/>
  </si>
  <si>
    <t>スクラップ控除</t>
  </si>
  <si>
    <t>スクラップ控除</t>
    <rPh sb="5" eb="7">
      <t>コウジョ</t>
    </rPh>
    <phoneticPr fontId="2"/>
  </si>
  <si>
    <t>鉄類　H2</t>
    <rPh sb="0" eb="1">
      <t>テツ</t>
    </rPh>
    <rPh sb="1" eb="2">
      <t>ルイ</t>
    </rPh>
    <phoneticPr fontId="2"/>
  </si>
  <si>
    <t>ｔ</t>
    <phoneticPr fontId="2"/>
  </si>
  <si>
    <t>1～7の小計</t>
    <rPh sb="4" eb="6">
      <t>ショウケイ</t>
    </rPh>
    <phoneticPr fontId="2"/>
  </si>
  <si>
    <t>発生材　床タイル</t>
    <rPh sb="0" eb="3">
      <t>ハッセイザイ</t>
    </rPh>
    <rPh sb="4" eb="5">
      <t>ユカ</t>
    </rPh>
    <phoneticPr fontId="2"/>
  </si>
  <si>
    <t>ガラス陶磁器くず</t>
    <phoneticPr fontId="2"/>
  </si>
  <si>
    <t>kg</t>
  </si>
  <si>
    <t>発生材　テラゾー</t>
    <rPh sb="0" eb="3">
      <t>ハッセイザイ</t>
    </rPh>
    <phoneticPr fontId="2"/>
  </si>
  <si>
    <t>混合廃棄物</t>
    <rPh sb="0" eb="5">
      <t>コンゴウハイキブツ</t>
    </rPh>
    <phoneticPr fontId="2"/>
  </si>
  <si>
    <t>発生材　流し台、コンロ台</t>
    <phoneticPr fontId="2"/>
  </si>
  <si>
    <t>吊戸棚、水切り棚</t>
    <rPh sb="0" eb="1">
      <t>ツ</t>
    </rPh>
    <rPh sb="1" eb="2">
      <t>ト</t>
    </rPh>
    <rPh sb="2" eb="3">
      <t>タナ</t>
    </rPh>
    <rPh sb="4" eb="6">
      <t>ミズキ</t>
    </rPh>
    <rPh sb="7" eb="8">
      <t>ダナ</t>
    </rPh>
    <phoneticPr fontId="2"/>
  </si>
  <si>
    <t>トイレブース搬出、廃棄料</t>
    <rPh sb="6" eb="8">
      <t>ハンシュツ</t>
    </rPh>
    <rPh sb="9" eb="11">
      <t>ハイキ</t>
    </rPh>
    <rPh sb="11" eb="12">
      <t>リョウ</t>
    </rPh>
    <phoneticPr fontId="2"/>
  </si>
  <si>
    <t>処分費</t>
    <rPh sb="0" eb="3">
      <t>ショブンヒ</t>
    </rPh>
    <phoneticPr fontId="6"/>
  </si>
  <si>
    <t>混合廃棄物</t>
    <rPh sb="0" eb="2">
      <t>コンゴウ</t>
    </rPh>
    <rPh sb="2" eb="5">
      <t>ハイキブツ</t>
    </rPh>
    <phoneticPr fontId="6"/>
  </si>
  <si>
    <t>　　　　　合　　　計</t>
  </si>
  <si>
    <t>1</t>
    <phoneticPr fontId="6"/>
  </si>
  <si>
    <t>衛生器具設備工事</t>
    <rPh sb="0" eb="2">
      <t>エイセイ</t>
    </rPh>
    <rPh sb="2" eb="4">
      <t>キグ</t>
    </rPh>
    <rPh sb="4" eb="6">
      <t>セツビ</t>
    </rPh>
    <rPh sb="6" eb="8">
      <t>コウジ</t>
    </rPh>
    <phoneticPr fontId="6"/>
  </si>
  <si>
    <t>CS232MB、SH232BA</t>
  </si>
  <si>
    <t>洋風大便器</t>
  </si>
  <si>
    <t>TCF6623（ｳｫｼｭﾚｯﾄSB）</t>
  </si>
  <si>
    <t>組</t>
  </si>
  <si>
    <t>TC301（普通便座）</t>
  </si>
  <si>
    <t>CS20AB、SH30BA</t>
  </si>
  <si>
    <t>多目的便器</t>
  </si>
  <si>
    <t>棚付二連紙巻器</t>
  </si>
  <si>
    <t>YH702</t>
  </si>
  <si>
    <t>MVRS45P</t>
  </si>
  <si>
    <t>ｶｳﾝﾀｰ一体形壁掛洗面器</t>
  </si>
  <si>
    <t>TENA40AW（自働水栓）</t>
  </si>
  <si>
    <t>YM3580FC</t>
  </si>
  <si>
    <t>化粧鏡</t>
  </si>
  <si>
    <t>耐食鏡　300×800H</t>
  </si>
  <si>
    <t>手すり（L型）</t>
  </si>
  <si>
    <t>T112CL9</t>
  </si>
  <si>
    <t>手すり（はね上げﾀｲﾌﾟ）</t>
  </si>
  <si>
    <t>T112HK8</t>
  </si>
  <si>
    <t>小便器用自働ﾌﾗｯｼｭﾊﾞﾙﾌﾞ</t>
  </si>
  <si>
    <t>TEA62ADS</t>
  </si>
  <si>
    <t>小便器用ﾌﾗｯｼｭﾊﾞﾙﾌﾞ</t>
  </si>
  <si>
    <t>T60SQR</t>
  </si>
  <si>
    <t>TEN41AW</t>
  </si>
  <si>
    <t>はめ込洗面器用・自働水栓</t>
  </si>
  <si>
    <t>発電ﾀｲﾌﾟ</t>
  </si>
  <si>
    <t>はめ込洗面器用・立水栓</t>
  </si>
  <si>
    <t>TLC11AR</t>
  </si>
  <si>
    <t>はめ込洗面器用・Pﾄﾗｯﾌﾟ</t>
  </si>
  <si>
    <t>TL60NP1</t>
  </si>
  <si>
    <t>はめ込洗面器用・Sﾄﾗｯﾌﾟ</t>
  </si>
  <si>
    <t>TL590BS</t>
  </si>
  <si>
    <t>掃除用流し</t>
  </si>
  <si>
    <t>SK22A、T23AEQ20C</t>
  </si>
  <si>
    <t>マルチシンク</t>
  </si>
  <si>
    <t>SK510D</t>
  </si>
  <si>
    <t>自在水栓</t>
  </si>
  <si>
    <t>T130AUN13C</t>
  </si>
  <si>
    <t>個</t>
  </si>
  <si>
    <t>T132AUNB13C</t>
  </si>
  <si>
    <t>+水栓取付脚</t>
  </si>
  <si>
    <t>ﾍﾞﾝﾘｰ横型自在水栓</t>
  </si>
  <si>
    <t>A28A2-13</t>
  </si>
  <si>
    <t/>
  </si>
  <si>
    <t>1　の　計</t>
    <rPh sb="4" eb="5">
      <t>ケイ</t>
    </rPh>
    <phoneticPr fontId="6"/>
  </si>
  <si>
    <t>給水設備工事</t>
    <rPh sb="0" eb="2">
      <t>キュウスイ</t>
    </rPh>
    <rPh sb="2" eb="4">
      <t>セツビ</t>
    </rPh>
    <rPh sb="4" eb="6">
      <t>コウジ</t>
    </rPh>
    <phoneticPr fontId="6"/>
  </si>
  <si>
    <t>PW-1</t>
  </si>
  <si>
    <t>型式：自吸ﾀｰﾋﾞﾝﾎﾟﾝﾌﾟ</t>
  </si>
  <si>
    <t>50A×172L/min×25ｍ×2.2kw</t>
  </si>
  <si>
    <t>台</t>
  </si>
  <si>
    <t>PW-2</t>
  </si>
  <si>
    <t>型式：立形渦巻ﾎﾟﾝﾌﾟ</t>
  </si>
  <si>
    <t>揚水ポンプ</t>
  </si>
  <si>
    <t>50A×180L/min×40ｍ×3.7kw</t>
  </si>
  <si>
    <t>防振継手</t>
  </si>
  <si>
    <t>合成ｺﾞﾑ製　50A</t>
  </si>
  <si>
    <t>耐衝撃性ﾎﾟﾘ塩ﾋﾞ管（改修）</t>
  </si>
  <si>
    <t>屋内一般　16A</t>
  </si>
  <si>
    <t>ｍ</t>
  </si>
  <si>
    <t>屋内一般　50A</t>
  </si>
  <si>
    <t>屋内一般　75A</t>
  </si>
  <si>
    <t>便所　16A</t>
  </si>
  <si>
    <t>屋外架空　20A</t>
  </si>
  <si>
    <t>屋外架空　50A</t>
  </si>
  <si>
    <t>屋外架空　75A</t>
  </si>
  <si>
    <t>配管塗装工事</t>
  </si>
  <si>
    <t>16A</t>
  </si>
  <si>
    <t>20A</t>
  </si>
  <si>
    <t>50A</t>
  </si>
  <si>
    <t>75A</t>
  </si>
  <si>
    <t>仕切弁</t>
  </si>
  <si>
    <t>80A</t>
  </si>
  <si>
    <t>ﾌﾚｷｼﾌﾞﾙｼﾞｮｲﾝﾄ</t>
  </si>
  <si>
    <t>2　の　計</t>
    <rPh sb="4" eb="5">
      <t>ケイ</t>
    </rPh>
    <phoneticPr fontId="6"/>
  </si>
  <si>
    <t>排水設備工事</t>
    <rPh sb="0" eb="2">
      <t>ハイスイ</t>
    </rPh>
    <rPh sb="2" eb="4">
      <t>セツビ</t>
    </rPh>
    <rPh sb="4" eb="6">
      <t>コウジ</t>
    </rPh>
    <phoneticPr fontId="6"/>
  </si>
  <si>
    <t>硬質ﾎﾟﾘ塩ﾋﾞﾆｰﾙ管（VP)</t>
  </si>
  <si>
    <t>屋内一般　40A</t>
  </si>
  <si>
    <t>便所　40A</t>
  </si>
  <si>
    <t>便所　50A</t>
  </si>
  <si>
    <t>便所　65A</t>
  </si>
  <si>
    <t>便所　75A</t>
  </si>
  <si>
    <t>便所　100A</t>
  </si>
  <si>
    <t>床上掃除口</t>
  </si>
  <si>
    <t>COA-50</t>
  </si>
  <si>
    <t>COA-80</t>
  </si>
  <si>
    <t>COA-100</t>
  </si>
  <si>
    <t>コアー抜き</t>
  </si>
  <si>
    <t>100～150mm　75mm</t>
  </si>
  <si>
    <t>100～150mm　125mm</t>
  </si>
  <si>
    <t>3　の　計</t>
    <rPh sb="4" eb="5">
      <t>ケイ</t>
    </rPh>
    <phoneticPr fontId="6"/>
  </si>
  <si>
    <t>撤去設備工事</t>
    <rPh sb="0" eb="2">
      <t>テッキョ</t>
    </rPh>
    <rPh sb="2" eb="4">
      <t>セツビ</t>
    </rPh>
    <rPh sb="4" eb="6">
      <t>コウジ</t>
    </rPh>
    <phoneticPr fontId="6"/>
  </si>
  <si>
    <t>イ）衛生器具撤去工事</t>
  </si>
  <si>
    <t>C-750V</t>
  </si>
  <si>
    <t>和風便器（撤去）</t>
  </si>
  <si>
    <t>ﾀﾝｸ式　再使用しない</t>
  </si>
  <si>
    <t>C-150E</t>
  </si>
  <si>
    <t>洋風大便器（撤去）</t>
  </si>
  <si>
    <t>CS-140</t>
  </si>
  <si>
    <t>SUS製</t>
  </si>
  <si>
    <t>紙巻器（撤去）</t>
  </si>
  <si>
    <t>再使用しない</t>
  </si>
  <si>
    <t>U-307　洗浄弁式床置式</t>
  </si>
  <si>
    <t>小便器（撤去）</t>
  </si>
  <si>
    <t>L-525</t>
  </si>
  <si>
    <t>はめ込洗面器（撤去）</t>
  </si>
  <si>
    <t>TS-119GF5</t>
  </si>
  <si>
    <t>化粧鏡（撤去）</t>
  </si>
  <si>
    <t>SK-22　ﾊﾞｯｸ付</t>
  </si>
  <si>
    <t>掃除用流し（撤去）</t>
  </si>
  <si>
    <t>洗面器用・立水栓（撤去）</t>
  </si>
  <si>
    <t>洗面器用・Pﾄﾗｯﾌﾟ（撤去）</t>
  </si>
  <si>
    <t>洗面器用・Sﾄﾗｯﾌﾟ（撤去）</t>
  </si>
  <si>
    <t>小便器用洗浄弁（撤去）</t>
  </si>
  <si>
    <t>T-130AR13</t>
  </si>
  <si>
    <t>自在水栓（撤去）</t>
  </si>
  <si>
    <t>T-130AR13＋取付脚</t>
  </si>
  <si>
    <t>4-イ）　小　計</t>
    <rPh sb="5" eb="6">
      <t>ショウ</t>
    </rPh>
    <rPh sb="7" eb="8">
      <t>ケイ</t>
    </rPh>
    <phoneticPr fontId="6"/>
  </si>
  <si>
    <t>ロ）給水設備撤去工事</t>
  </si>
  <si>
    <t>ﾀｰﾋﾞﾝﾎﾟﾝﾌﾟ出力：2.2kw</t>
  </si>
  <si>
    <t>揚水ポンプ（撤去）</t>
  </si>
  <si>
    <t>渦巻ポンプ出力：3.7kw</t>
  </si>
  <si>
    <t>防振継手（撤去）</t>
  </si>
  <si>
    <t>硬質塩ﾋﾞﾗｲﾆﾝｸﾞ鋼管-VB（撤去）</t>
  </si>
  <si>
    <t>屋内一般　80A</t>
  </si>
  <si>
    <t>屋外架空　80A</t>
  </si>
  <si>
    <t>仕切弁（撤去）</t>
  </si>
  <si>
    <t>ﾌﾚｷｼﾌﾞﾙｼﾞｮｲﾝﾄ（撤去）</t>
  </si>
  <si>
    <t>4-ロ）　小　計</t>
    <rPh sb="5" eb="6">
      <t>ショウ</t>
    </rPh>
    <rPh sb="7" eb="8">
      <t>ケイ</t>
    </rPh>
    <phoneticPr fontId="6"/>
  </si>
  <si>
    <t>ハ）排水設備撤去工事</t>
  </si>
  <si>
    <t>床上掃除口（撤去）</t>
  </si>
  <si>
    <t>便所　　50A</t>
  </si>
  <si>
    <t>硬質ﾎﾟﾘ塩化ﾋﾞﾆｰﾙ管-VP（撤去）</t>
  </si>
  <si>
    <t>便所　　75A</t>
  </si>
  <si>
    <t>便所　　100A</t>
  </si>
  <si>
    <t>4-ハ）　小　計</t>
    <rPh sb="5" eb="6">
      <t>ショウ</t>
    </rPh>
    <rPh sb="7" eb="8">
      <t>ケイ</t>
    </rPh>
    <phoneticPr fontId="6"/>
  </si>
  <si>
    <t>二）処分費</t>
  </si>
  <si>
    <t>処分費</t>
  </si>
  <si>
    <t>混合廃棄物</t>
  </si>
  <si>
    <t>kg</t>
    <phoneticPr fontId="6"/>
  </si>
  <si>
    <t>搬出基準単価</t>
  </si>
  <si>
    <t>4-二）　小　計</t>
    <rPh sb="2" eb="3">
      <t>ニ</t>
    </rPh>
    <rPh sb="5" eb="6">
      <t>ショウ</t>
    </rPh>
    <rPh sb="7" eb="8">
      <t>ケイ</t>
    </rPh>
    <phoneticPr fontId="6"/>
  </si>
  <si>
    <t>4　の　計</t>
    <rPh sb="4" eb="5">
      <t>ケイ</t>
    </rPh>
    <phoneticPr fontId="6"/>
  </si>
  <si>
    <t>工　事　費　仕　訳　書</t>
  </si>
  <si>
    <t>工事名称</t>
  </si>
  <si>
    <t>構造</t>
  </si>
  <si>
    <r>
      <rPr>
        <sz val="10"/>
        <rFont val="MS UI Gothic"/>
        <family val="1"/>
        <charset val="128"/>
      </rPr>
      <t>RC</t>
    </r>
    <r>
      <rPr>
        <sz val="10"/>
        <rFont val="明朝"/>
        <family val="1"/>
        <charset val="128"/>
      </rPr>
      <t>造 　　  （</t>
    </r>
    <r>
      <rPr>
        <sz val="10"/>
        <rFont val="MS UI Gothic"/>
        <family val="1"/>
        <charset val="128"/>
      </rPr>
      <t>3</t>
    </r>
    <r>
      <rPr>
        <sz val="10"/>
        <rFont val="明朝"/>
        <family val="1"/>
        <charset val="128"/>
      </rPr>
      <t>階建）</t>
    </r>
    <rPh sb="2" eb="3">
      <t>ゾウ</t>
    </rPh>
    <rPh sb="10" eb="11">
      <t>カイ</t>
    </rPh>
    <rPh sb="11" eb="12">
      <t>タ</t>
    </rPh>
    <phoneticPr fontId="29"/>
  </si>
  <si>
    <t>面積</t>
  </si>
  <si>
    <r>
      <t xml:space="preserve">  </t>
    </r>
    <r>
      <rPr>
        <sz val="10"/>
        <rFont val="MS UI Gothic"/>
        <family val="1"/>
        <charset val="128"/>
      </rPr>
      <t xml:space="preserve">      </t>
    </r>
    <r>
      <rPr>
        <sz val="10"/>
        <rFont val="明朝"/>
        <family val="1"/>
        <charset val="128"/>
      </rPr>
      <t xml:space="preserve">   </t>
    </r>
    <r>
      <rPr>
        <sz val="10"/>
        <rFont val="Segoe UI Symbol"/>
        <family val="1"/>
      </rPr>
      <t>㎡</t>
    </r>
    <phoneticPr fontId="29"/>
  </si>
  <si>
    <t>工事費</t>
  </si>
  <si>
    <t>\</t>
  </si>
  <si>
    <t>工　事　別　内　訳　書</t>
  </si>
  <si>
    <t>工　事　別</t>
    <phoneticPr fontId="29"/>
  </si>
  <si>
    <t>金　額</t>
    <phoneticPr fontId="29"/>
  </si>
  <si>
    <t>備　考</t>
    <phoneticPr fontId="29"/>
  </si>
  <si>
    <t>幹線設備工事　</t>
    <rPh sb="0" eb="1">
      <t>ミキ</t>
    </rPh>
    <rPh sb="1" eb="2">
      <t>セン</t>
    </rPh>
    <rPh sb="2" eb="3">
      <t>セツ</t>
    </rPh>
    <rPh sb="3" eb="4">
      <t>ビ</t>
    </rPh>
    <rPh sb="4" eb="6">
      <t>コウジ</t>
    </rPh>
    <phoneticPr fontId="29"/>
  </si>
  <si>
    <t>コンセント設備工事　</t>
    <rPh sb="5" eb="6">
      <t>セツ</t>
    </rPh>
    <rPh sb="6" eb="7">
      <t>ビ</t>
    </rPh>
    <rPh sb="7" eb="9">
      <t>コウジ</t>
    </rPh>
    <phoneticPr fontId="29"/>
  </si>
  <si>
    <t>電灯設備工事　</t>
    <rPh sb="0" eb="1">
      <t>デン</t>
    </rPh>
    <rPh sb="1" eb="2">
      <t>ヒ</t>
    </rPh>
    <rPh sb="2" eb="3">
      <t>セツ</t>
    </rPh>
    <rPh sb="3" eb="4">
      <t>ビ</t>
    </rPh>
    <rPh sb="4" eb="6">
      <t>コウジ</t>
    </rPh>
    <phoneticPr fontId="29"/>
  </si>
  <si>
    <t>TV･FMｱﾝﾃﾅ設備工事</t>
    <rPh sb="9" eb="11">
      <t>セツビ</t>
    </rPh>
    <rPh sb="11" eb="13">
      <t>コウジ</t>
    </rPh>
    <phoneticPr fontId="29"/>
  </si>
  <si>
    <t>ポンプ電源設備工事</t>
    <rPh sb="3" eb="5">
      <t>デンゲン</t>
    </rPh>
    <rPh sb="5" eb="7">
      <t>セツビ</t>
    </rPh>
    <rPh sb="7" eb="9">
      <t>コウジ</t>
    </rPh>
    <phoneticPr fontId="29"/>
  </si>
  <si>
    <t xml:space="preserve"> </t>
  </si>
  <si>
    <t>合　計</t>
  </si>
  <si>
    <t>内　　訳　　書</t>
    <phoneticPr fontId="29"/>
  </si>
  <si>
    <t>名　称</t>
  </si>
  <si>
    <t>規　格</t>
  </si>
  <si>
    <t>数　量</t>
  </si>
  <si>
    <t>単　価</t>
  </si>
  <si>
    <t>金　額</t>
  </si>
  <si>
    <t>備　考</t>
  </si>
  <si>
    <t>幹線設備工事</t>
    <rPh sb="0" eb="2">
      <t>カンセン</t>
    </rPh>
    <rPh sb="2" eb="4">
      <t>セツビ</t>
    </rPh>
    <rPh sb="4" eb="6">
      <t>コウジ</t>
    </rPh>
    <phoneticPr fontId="29"/>
  </si>
  <si>
    <t>ケーブル</t>
    <phoneticPr fontId="29"/>
  </si>
  <si>
    <t>EM-EEF2.0-3C,(管内)</t>
    <rPh sb="14" eb="15">
      <t>カン</t>
    </rPh>
    <rPh sb="15" eb="16">
      <t>ナイ</t>
    </rPh>
    <phoneticPr fontId="29"/>
  </si>
  <si>
    <t>ｍ</t>
    <phoneticPr fontId="29"/>
  </si>
  <si>
    <t>EM-EEF2.0-3C,(ﾗｯｸ内)</t>
    <rPh sb="17" eb="18">
      <t>ナイ</t>
    </rPh>
    <phoneticPr fontId="29"/>
  </si>
  <si>
    <t>〃</t>
  </si>
  <si>
    <t>EM-EEF2.0-3C,(天井内)</t>
    <rPh sb="14" eb="16">
      <t>テンジョウ</t>
    </rPh>
    <rPh sb="16" eb="17">
      <t>ナイ</t>
    </rPh>
    <phoneticPr fontId="29"/>
  </si>
  <si>
    <t>1種金属線ぴ</t>
    <rPh sb="0" eb="4">
      <t>シュキンゾクセン</t>
    </rPh>
    <phoneticPr fontId="29"/>
  </si>
  <si>
    <t>Ａ型</t>
    <rPh sb="1" eb="2">
      <t>カタ</t>
    </rPh>
    <phoneticPr fontId="29"/>
  </si>
  <si>
    <t>ｺｰﾅｰﾎﾞｯｸｽ</t>
    <phoneticPr fontId="29"/>
  </si>
  <si>
    <t>個</t>
    <rPh sb="0" eb="1">
      <t>コ</t>
    </rPh>
    <phoneticPr fontId="29"/>
  </si>
  <si>
    <t>壁ｽﾘｰﾌﾞ工事</t>
    <rPh sb="0" eb="1">
      <t>カベ</t>
    </rPh>
    <rPh sb="6" eb="8">
      <t>コウジ</t>
    </rPh>
    <phoneticPr fontId="29"/>
  </si>
  <si>
    <t>Φ30mm、壁厚150mm程度</t>
    <rPh sb="6" eb="8">
      <t>カベアツ</t>
    </rPh>
    <rPh sb="13" eb="15">
      <t>テイド</t>
    </rPh>
    <phoneticPr fontId="29"/>
  </si>
  <si>
    <t>ヶ所</t>
    <rPh sb="0" eb="1">
      <t>ショ</t>
    </rPh>
    <phoneticPr fontId="29"/>
  </si>
  <si>
    <t>配線用遮断器</t>
    <rPh sb="0" eb="5">
      <t>ハイセンヨウシャダンキ</t>
    </rPh>
    <phoneticPr fontId="29"/>
  </si>
  <si>
    <t>MCB－1P　50/20A</t>
    <phoneticPr fontId="29"/>
  </si>
  <si>
    <t>MCB－2P　30/20A</t>
    <phoneticPr fontId="29"/>
  </si>
  <si>
    <t>既設ﾌﾞﾚｰｶｰ　撤去</t>
    <rPh sb="0" eb="2">
      <t>キセツ</t>
    </rPh>
    <rPh sb="9" eb="11">
      <t>テッキョ</t>
    </rPh>
    <phoneticPr fontId="29"/>
  </si>
  <si>
    <t>MCB－2P 50/20A､再使用無</t>
    <rPh sb="14" eb="18">
      <t>サイシヨウナシ</t>
    </rPh>
    <phoneticPr fontId="29"/>
  </si>
  <si>
    <t>樹脂製露出ﾎﾞｯｸｽ</t>
    <rPh sb="0" eb="3">
      <t>ジュシセイ</t>
    </rPh>
    <rPh sb="3" eb="5">
      <t>ロシュツ</t>
    </rPh>
    <phoneticPr fontId="29"/>
  </si>
  <si>
    <t>W200*H300*D120</t>
    <phoneticPr fontId="29"/>
  </si>
  <si>
    <t>１  の  計</t>
    <phoneticPr fontId="29"/>
  </si>
  <si>
    <t>内　　訳　　書</t>
  </si>
  <si>
    <t>コンセント設備工事</t>
    <rPh sb="5" eb="7">
      <t>セツビ</t>
    </rPh>
    <rPh sb="7" eb="9">
      <t>コウジ</t>
    </rPh>
    <phoneticPr fontId="29"/>
  </si>
  <si>
    <t>ｼﾞｬﾝｸｼｮﾝﾎﾞｯｸｽ</t>
    <phoneticPr fontId="29"/>
  </si>
  <si>
    <t>四角、露出型</t>
    <rPh sb="0" eb="1">
      <t>シカク</t>
    </rPh>
    <rPh sb="2" eb="4">
      <t>ロシュツ</t>
    </rPh>
    <rPh sb="4" eb="5">
      <t>カタ</t>
    </rPh>
    <phoneticPr fontId="29"/>
  </si>
  <si>
    <t>ﾌﾞｯｼﾝｸﾞ</t>
    <phoneticPr fontId="29"/>
  </si>
  <si>
    <t>ｽｲｯﾁﾎﾞｯｸｽ</t>
    <phoneticPr fontId="29"/>
  </si>
  <si>
    <t>1個用、露出、Ａ型</t>
    <rPh sb="1" eb="2">
      <t>コ</t>
    </rPh>
    <rPh sb="2" eb="3">
      <t>ヨウ</t>
    </rPh>
    <rPh sb="4" eb="6">
      <t>ロシュツ</t>
    </rPh>
    <rPh sb="8" eb="9">
      <t>カタ</t>
    </rPh>
    <phoneticPr fontId="29"/>
  </si>
  <si>
    <t>コンセント</t>
    <phoneticPr fontId="29"/>
  </si>
  <si>
    <t>2P15A*1,E付,金属ﾌﾟﾚｰﾄ</t>
    <rPh sb="9" eb="10">
      <t>ツキ</t>
    </rPh>
    <rPh sb="11" eb="13">
      <t>キンゾク</t>
    </rPh>
    <phoneticPr fontId="29"/>
  </si>
  <si>
    <t>２  の  計</t>
    <phoneticPr fontId="29"/>
  </si>
  <si>
    <t>電灯設備工事</t>
    <rPh sb="0" eb="2">
      <t>デントウ</t>
    </rPh>
    <rPh sb="2" eb="4">
      <t>セツビ</t>
    </rPh>
    <rPh sb="4" eb="6">
      <t>コウジ</t>
    </rPh>
    <phoneticPr fontId="29"/>
  </si>
  <si>
    <t>照明器具</t>
    <rPh sb="0" eb="3">
      <t>ショウメイキグ</t>
    </rPh>
    <phoneticPr fontId="29"/>
  </si>
  <si>
    <t>天井直付型器具</t>
    <rPh sb="0" eb="1">
      <t>テンジョウ</t>
    </rPh>
    <rPh sb="1" eb="3">
      <t>ジカツケ</t>
    </rPh>
    <rPh sb="3" eb="4">
      <t>カタ</t>
    </rPh>
    <rPh sb="4" eb="6">
      <t>キグ</t>
    </rPh>
    <phoneticPr fontId="29"/>
  </si>
  <si>
    <t>LSS10-4-65 LN</t>
    <phoneticPr fontId="29"/>
  </si>
  <si>
    <t>台</t>
    <rPh sb="0" eb="1">
      <t>ダイ</t>
    </rPh>
    <phoneticPr fontId="29"/>
  </si>
  <si>
    <t>壁掛型器具、防雨型</t>
    <rPh sb="0" eb="2">
      <t>カベカケカタ</t>
    </rPh>
    <rPh sb="2" eb="4">
      <t>キグ</t>
    </rPh>
    <rPh sb="6" eb="8">
      <t>ボウウ</t>
    </rPh>
    <rPh sb="8" eb="9">
      <t>ガタ</t>
    </rPh>
    <phoneticPr fontId="29"/>
  </si>
  <si>
    <t>LBF3MP/RP-2-13 LN</t>
    <phoneticPr fontId="29"/>
  </si>
  <si>
    <t xml:space="preserve">   〃</t>
    <phoneticPr fontId="29"/>
  </si>
  <si>
    <t>LBF3MP/RP-4-26 LN</t>
    <phoneticPr fontId="29"/>
  </si>
  <si>
    <t>照明器具撤去 (直付型)</t>
    <rPh sb="0" eb="4">
      <t>ショウメイキグ</t>
    </rPh>
    <rPh sb="4" eb="6">
      <t>テッキョ</t>
    </rPh>
    <rPh sb="8" eb="10">
      <t>ジカツケ</t>
    </rPh>
    <rPh sb="10" eb="11">
      <t>カタ</t>
    </rPh>
    <phoneticPr fontId="29"/>
  </si>
  <si>
    <t>FL40W*2､再使用無</t>
    <rPh sb="8" eb="11">
      <t>サイシヨウ</t>
    </rPh>
    <rPh sb="11" eb="12">
      <t>ナシ</t>
    </rPh>
    <phoneticPr fontId="29"/>
  </si>
  <si>
    <t xml:space="preserve">   〃　　　　(壁掛型)</t>
    <rPh sb="9" eb="11">
      <t>カベカケ</t>
    </rPh>
    <rPh sb="11" eb="12">
      <t>カタ</t>
    </rPh>
    <phoneticPr fontId="29"/>
  </si>
  <si>
    <t>FL20W*1､再使用無</t>
    <rPh sb="8" eb="11">
      <t>サイシヨウ</t>
    </rPh>
    <rPh sb="11" eb="12">
      <t>ナシ</t>
    </rPh>
    <phoneticPr fontId="29"/>
  </si>
  <si>
    <t>FL40W*1､再使用無</t>
    <rPh sb="8" eb="11">
      <t>サイシヨウ</t>
    </rPh>
    <rPh sb="11" eb="12">
      <t>ナシ</t>
    </rPh>
    <phoneticPr fontId="29"/>
  </si>
  <si>
    <t>３  の  計</t>
    <phoneticPr fontId="29"/>
  </si>
  <si>
    <t>TV･FMアンテナ設備工事</t>
    <rPh sb="9" eb="11">
      <t>セツビ</t>
    </rPh>
    <rPh sb="11" eb="13">
      <t>コウジ</t>
    </rPh>
    <phoneticPr fontId="29"/>
  </si>
  <si>
    <t>ＵＨＦアンテナ</t>
    <phoneticPr fontId="29"/>
  </si>
  <si>
    <t>20素子､SUS製</t>
    <rPh sb="1" eb="3">
      <t>ソシ</t>
    </rPh>
    <rPh sb="7" eb="8">
      <t>セイ</t>
    </rPh>
    <phoneticPr fontId="29"/>
  </si>
  <si>
    <t>アンテナマスト付ベース</t>
    <rPh sb="7" eb="8">
      <t>ツキ</t>
    </rPh>
    <phoneticPr fontId="29"/>
  </si>
  <si>
    <t>溶融亜鉛ﾒｯｷ、2.5m</t>
    <rPh sb="0" eb="1">
      <t>ヨウユウ</t>
    </rPh>
    <rPh sb="1" eb="3">
      <t>アエン</t>
    </rPh>
    <phoneticPr fontId="29"/>
  </si>
  <si>
    <t>基</t>
    <rPh sb="0" eb="1">
      <t>キ</t>
    </rPh>
    <phoneticPr fontId="29"/>
  </si>
  <si>
    <t>ステー金具</t>
    <rPh sb="3" eb="5">
      <t>カナグ</t>
    </rPh>
    <phoneticPr fontId="29"/>
  </si>
  <si>
    <t>溶融亜鉛ﾒｯｷ</t>
    <rPh sb="0" eb="2">
      <t>ヨウユウ</t>
    </rPh>
    <rPh sb="2" eb="4">
      <t>アエン</t>
    </rPh>
    <phoneticPr fontId="29"/>
  </si>
  <si>
    <t>分岐・分配器</t>
    <rPh sb="0" eb="1">
      <t>ブンキ</t>
    </rPh>
    <rPh sb="2" eb="5">
      <t>ブンパイキ</t>
    </rPh>
    <phoneticPr fontId="29"/>
  </si>
  <si>
    <t>２分岐</t>
    <rPh sb="1" eb="3">
      <t>ブンキ</t>
    </rPh>
    <phoneticPr fontId="29"/>
  </si>
  <si>
    <t>支線</t>
    <rPh sb="0" eb="1">
      <t>シセン</t>
    </rPh>
    <phoneticPr fontId="29"/>
  </si>
  <si>
    <t>14ｍｍ2</t>
    <phoneticPr fontId="29"/>
  </si>
  <si>
    <t>同軸ｹｰﾌﾞﾙ</t>
    <rPh sb="0" eb="1">
      <t>ドウジク</t>
    </rPh>
    <phoneticPr fontId="29"/>
  </si>
  <si>
    <t>S-5C-FB</t>
    <phoneticPr fontId="29"/>
  </si>
  <si>
    <t>分岐器施工費</t>
    <rPh sb="0" eb="3">
      <t>ブンキキ</t>
    </rPh>
    <rPh sb="3" eb="6">
      <t>セコウヒ</t>
    </rPh>
    <phoneticPr fontId="29"/>
  </si>
  <si>
    <t>（撤去工事）</t>
    <rPh sb="1" eb="3">
      <t>テッキョ</t>
    </rPh>
    <rPh sb="3" eb="5">
      <t>コウジ</t>
    </rPh>
    <phoneticPr fontId="29"/>
  </si>
  <si>
    <t>20素子×1､再使用無し</t>
    <rPh sb="2" eb="4">
      <t>ソシ</t>
    </rPh>
    <rPh sb="7" eb="11">
      <t>サイシヨウナ</t>
    </rPh>
    <phoneticPr fontId="29"/>
  </si>
  <si>
    <t>組</t>
    <rPh sb="0" eb="1">
      <t>クミ</t>
    </rPh>
    <phoneticPr fontId="29"/>
  </si>
  <si>
    <t>ＶＨＦアンテナ</t>
    <phoneticPr fontId="29"/>
  </si>
  <si>
    <t>12素子×1､再使用無し</t>
    <rPh sb="2" eb="4">
      <t>ソシ</t>
    </rPh>
    <rPh sb="7" eb="11">
      <t>サイシヨウナ</t>
    </rPh>
    <phoneticPr fontId="29"/>
  </si>
  <si>
    <t>ＦＭ・ＡＭアンテナ</t>
    <phoneticPr fontId="29"/>
  </si>
  <si>
    <t>5･8素子+AM､再使用無し</t>
    <rPh sb="3" eb="5">
      <t>ソシ</t>
    </rPh>
    <rPh sb="9" eb="13">
      <t>サイシヨウナ</t>
    </rPh>
    <phoneticPr fontId="29"/>
  </si>
  <si>
    <t>アンテナマスト</t>
    <phoneticPr fontId="29"/>
  </si>
  <si>
    <t>建物上、再使用無し</t>
    <rPh sb="0" eb="1">
      <t>タテモノ</t>
    </rPh>
    <rPh sb="1" eb="2">
      <t>ウエ</t>
    </rPh>
    <rPh sb="3" eb="6">
      <t>サイシヨウ</t>
    </rPh>
    <rPh sb="6" eb="7">
      <t>ナ</t>
    </rPh>
    <phoneticPr fontId="29"/>
  </si>
  <si>
    <t>4  の  計</t>
    <phoneticPr fontId="29"/>
  </si>
  <si>
    <t>ﾎﾟﾝﾌﾟ電源設備工事</t>
    <rPh sb="5" eb="7">
      <t>デンゲン</t>
    </rPh>
    <rPh sb="7" eb="9">
      <t>セツビ</t>
    </rPh>
    <rPh sb="9" eb="11">
      <t>コウジ</t>
    </rPh>
    <phoneticPr fontId="29"/>
  </si>
  <si>
    <t>電　　線</t>
    <rPh sb="2" eb="3">
      <t>セン</t>
    </rPh>
    <phoneticPr fontId="29"/>
  </si>
  <si>
    <t>EM-IE2.0,(管内)</t>
    <rPh sb="10" eb="11">
      <t>カン</t>
    </rPh>
    <rPh sb="11" eb="12">
      <t>ナイ</t>
    </rPh>
    <phoneticPr fontId="29"/>
  </si>
  <si>
    <t>ケーブル撤去</t>
    <rPh sb="3" eb="5">
      <t>テッキョ</t>
    </rPh>
    <phoneticPr fontId="29"/>
  </si>
  <si>
    <t>2.0×3,(配管内）､再使用無し</t>
    <rPh sb="6" eb="8">
      <t>ハイカン</t>
    </rPh>
    <rPh sb="8" eb="9">
      <t>ナイ</t>
    </rPh>
    <rPh sb="11" eb="14">
      <t>サイシヨウ</t>
    </rPh>
    <rPh sb="14" eb="15">
      <t>ナ</t>
    </rPh>
    <phoneticPr fontId="29"/>
  </si>
  <si>
    <t>５  の  計</t>
    <phoneticPr fontId="29"/>
  </si>
  <si>
    <t>（建築）</t>
    <rPh sb="1" eb="3">
      <t>ケンチク</t>
    </rPh>
    <phoneticPr fontId="2"/>
  </si>
  <si>
    <t>沖縄県立芸術大学管理棟・一般教育棟給排水設備改修工事（建築）</t>
    <rPh sb="0" eb="11">
      <t>オキナワケンリツゲイジュツダイガクカンリトウ</t>
    </rPh>
    <rPh sb="12" eb="26">
      <t>イッパンキョウイクトウキュウハイスイセツビカイシュウコウジ</t>
    </rPh>
    <rPh sb="27" eb="29">
      <t>ケンチク</t>
    </rPh>
    <phoneticPr fontId="2"/>
  </si>
  <si>
    <t>沖縄県立芸術大学管理棟・一般教育棟給排水設備改修工事（機械）</t>
    <rPh sb="0" eb="11">
      <t>オキナワケンリツゲイジュツダイガクカンリトウ</t>
    </rPh>
    <rPh sb="12" eb="26">
      <t>イッパンキョウイクトウキュウハイスイセツビカイシュウコウジ</t>
    </rPh>
    <rPh sb="27" eb="29">
      <t>キカイ</t>
    </rPh>
    <phoneticPr fontId="2"/>
  </si>
  <si>
    <t>沖縄県立芸術大学管理棟・一般教育棟給排水設備改修工事（電気）</t>
    <rPh sb="0" eb="11">
      <t>オキナワケンリツゲイジュツダイガクカンリトウ</t>
    </rPh>
    <rPh sb="12" eb="26">
      <t>イッパンキョウイクトウキュウハイスイセツビカイシュウコウジ</t>
    </rPh>
    <rPh sb="27" eb="29">
      <t>デンキ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</si>
</sst>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¥&quot;#,##0;&quot;¥&quot;\-#,##0"/>
    <numFmt numFmtId="6" formatCode="&quot;¥&quot;#,##0;[Red]&quot;¥&quot;\-#,##0"/>
    <numFmt numFmtId="176" formatCode="#,##0.00_);[Red]\(#,##0.00\)"/>
    <numFmt numFmtId="177" formatCode="0.0%"/>
    <numFmt numFmtId="178" formatCode="#,##0_ "/>
    <numFmt numFmtId="179" formatCode="0.000%"/>
    <numFmt numFmtId="180" formatCode=";;;"/>
    <numFmt numFmtId="181" formatCode="#,##0_ ;[Red]\-#,##0\ "/>
    <numFmt numFmtId="182" formatCode="#,##0_);[Red]\(#,##0\)"/>
    <numFmt numFmtId="183" formatCode="0.0_);[Red]\(0.0\)"/>
    <numFmt numFmtId="184" formatCode="0_);[Red]\(0\)"/>
    <numFmt numFmtId="185" formatCode="0.0_ "/>
    <numFmt numFmtId="186" formatCode="#,##0.0_);[Red]\(#,##0.0\)"/>
    <numFmt numFmtId="187" formatCode="0.00_);[Red]\(0.00\)"/>
    <numFmt numFmtId="188" formatCode="&quot;≒&quot;\ \ #,##0;\-#,##0"/>
    <numFmt numFmtId="189" formatCode="0.00_ "/>
    <numFmt numFmtId="190" formatCode="0_ "/>
    <numFmt numFmtId="192" formatCode="#,##0.0;\-#,##0.0"/>
    <numFmt numFmtId="193" formatCode="0.000_);[Red]\(0.000\)"/>
  </numFmts>
  <fonts count="34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u/>
      <sz val="8.25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b/>
      <sz val="14"/>
      <name val="明朝"/>
      <family val="1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MS UI Gothic"/>
      <family val="1"/>
      <charset val="128"/>
    </font>
    <font>
      <sz val="10"/>
      <name val="Segoe UI Symbol"/>
      <family val="1"/>
    </font>
    <font>
      <sz val="14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5" fillId="0" borderId="0">
      <alignment wrapText="1"/>
    </xf>
    <xf numFmtId="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8" fontId="25" fillId="0" borderId="0" applyFont="0" applyFill="0" applyBorder="0" applyProtection="0">
      <alignment wrapText="1"/>
    </xf>
    <xf numFmtId="0" fontId="25" fillId="0" borderId="0"/>
  </cellStyleXfs>
  <cellXfs count="6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7" fontId="1" fillId="0" borderId="0" xfId="0" applyNumberFormat="1" applyFont="1"/>
    <xf numFmtId="0" fontId="3" fillId="0" borderId="0" xfId="0" applyFont="1"/>
    <xf numFmtId="37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37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37" fontId="3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5" fillId="0" borderId="5" xfId="0" applyFont="1" applyBorder="1"/>
    <xf numFmtId="0" fontId="1" fillId="0" borderId="7" xfId="0" applyFont="1" applyBorder="1" applyAlignment="1">
      <alignment horizontal="center"/>
    </xf>
    <xf numFmtId="37" fontId="1" fillId="0" borderId="7" xfId="0" applyNumberFormat="1" applyFont="1" applyBorder="1"/>
    <xf numFmtId="176" fontId="1" fillId="0" borderId="7" xfId="0" applyNumberFormat="1" applyFont="1" applyBorder="1" applyAlignment="1">
      <alignment horizontal="center"/>
    </xf>
    <xf numFmtId="39" fontId="1" fillId="0" borderId="0" xfId="0" applyNumberFormat="1" applyFont="1"/>
    <xf numFmtId="5" fontId="1" fillId="0" borderId="7" xfId="0" applyNumberFormat="1" applyFont="1" applyBorder="1"/>
    <xf numFmtId="39" fontId="1" fillId="0" borderId="7" xfId="0" applyNumberFormat="1" applyFont="1" applyBorder="1" applyAlignment="1">
      <alignment horizontal="center"/>
    </xf>
    <xf numFmtId="37" fontId="1" fillId="0" borderId="7" xfId="0" applyNumberFormat="1" applyFont="1" applyBorder="1" applyAlignment="1">
      <alignment horizontal="left"/>
    </xf>
    <xf numFmtId="5" fontId="1" fillId="0" borderId="0" xfId="0" applyNumberFormat="1" applyFont="1"/>
    <xf numFmtId="0" fontId="1" fillId="0" borderId="0" xfId="0" applyFont="1" applyAlignment="1">
      <alignment horizontal="centerContinuous"/>
    </xf>
    <xf numFmtId="5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37" fontId="1" fillId="0" borderId="2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/>
    <xf numFmtId="37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" fontId="1" fillId="0" borderId="8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right" indent="1"/>
    </xf>
    <xf numFmtId="178" fontId="1" fillId="0" borderId="7" xfId="0" applyNumberFormat="1" applyFont="1" applyBorder="1"/>
    <xf numFmtId="0" fontId="1" fillId="0" borderId="9" xfId="0" applyFont="1" applyBorder="1"/>
    <xf numFmtId="179" fontId="1" fillId="0" borderId="8" xfId="0" applyNumberFormat="1" applyFont="1" applyBorder="1" applyAlignment="1">
      <alignment horizontal="right" indent="1"/>
    </xf>
    <xf numFmtId="0" fontId="8" fillId="0" borderId="7" xfId="0" applyFont="1" applyBorder="1"/>
    <xf numFmtId="0" fontId="8" fillId="0" borderId="0" xfId="0" applyFont="1"/>
    <xf numFmtId="9" fontId="1" fillId="0" borderId="8" xfId="0" applyNumberFormat="1" applyFont="1" applyBorder="1" applyAlignment="1">
      <alignment horizontal="right" indent="1"/>
    </xf>
    <xf numFmtId="178" fontId="1" fillId="0" borderId="7" xfId="0" applyNumberFormat="1" applyFont="1" applyBorder="1" applyAlignment="1">
      <alignment shrinkToFit="1"/>
    </xf>
    <xf numFmtId="1" fontId="8" fillId="0" borderId="8" xfId="0" applyNumberFormat="1" applyFont="1" applyBorder="1" applyAlignment="1">
      <alignment horizontal="center"/>
    </xf>
    <xf numFmtId="0" fontId="8" fillId="0" borderId="8" xfId="0" applyFont="1" applyBorder="1"/>
    <xf numFmtId="180" fontId="1" fillId="0" borderId="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37" fontId="5" fillId="0" borderId="7" xfId="0" applyNumberFormat="1" applyFont="1" applyBorder="1"/>
    <xf numFmtId="0" fontId="5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2" fontId="3" fillId="0" borderId="0" xfId="0" applyNumberFormat="1" applyFont="1"/>
    <xf numFmtId="0" fontId="1" fillId="0" borderId="8" xfId="0" applyFont="1" applyBorder="1" applyAlignment="1"/>
    <xf numFmtId="0" fontId="1" fillId="0" borderId="9" xfId="0" applyFont="1" applyBorder="1" applyAlignment="1"/>
    <xf numFmtId="182" fontId="1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7" fontId="1" fillId="0" borderId="0" xfId="0" applyNumberFormat="1" applyFont="1" applyProtection="1"/>
    <xf numFmtId="37" fontId="3" fillId="0" borderId="0" xfId="0" applyNumberFormat="1" applyFont="1" applyProtection="1"/>
    <xf numFmtId="37" fontId="3" fillId="0" borderId="2" xfId="0" applyNumberFormat="1" applyFont="1" applyBorder="1" applyProtection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0" applyNumberFormat="1" applyFont="1" applyBorder="1" applyProtection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37" fontId="3" fillId="0" borderId="0" xfId="0" applyNumberFormat="1" applyFont="1" applyBorder="1" applyAlignment="1" applyProtection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7" fontId="1" fillId="0" borderId="0" xfId="0" applyNumberFormat="1" applyFont="1" applyBorder="1" applyProtection="1"/>
    <xf numFmtId="37" fontId="1" fillId="0" borderId="7" xfId="0" applyNumberFormat="1" applyFont="1" applyBorder="1" applyProtection="1"/>
    <xf numFmtId="176" fontId="1" fillId="0" borderId="7" xfId="0" applyNumberFormat="1" applyFont="1" applyBorder="1" applyAlignment="1" applyProtection="1">
      <alignment horizontal="center"/>
    </xf>
    <xf numFmtId="39" fontId="1" fillId="0" borderId="0" xfId="0" applyNumberFormat="1" applyFont="1" applyBorder="1" applyProtection="1"/>
    <xf numFmtId="5" fontId="1" fillId="0" borderId="7" xfId="0" applyNumberFormat="1" applyFont="1" applyBorder="1" applyProtection="1"/>
    <xf numFmtId="39" fontId="1" fillId="0" borderId="7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left"/>
    </xf>
    <xf numFmtId="5" fontId="1" fillId="0" borderId="0" xfId="0" applyNumberFormat="1" applyFont="1" applyBorder="1" applyProtection="1"/>
    <xf numFmtId="0" fontId="1" fillId="0" borderId="0" xfId="0" applyFont="1" applyBorder="1" applyAlignment="1">
      <alignment horizontal="centerContinuous"/>
    </xf>
    <xf numFmtId="5" fontId="1" fillId="0" borderId="0" xfId="0" applyNumberFormat="1" applyFont="1" applyBorder="1" applyAlignment="1" applyProtection="1">
      <alignment horizontal="centerContinuous"/>
    </xf>
    <xf numFmtId="37" fontId="1" fillId="0" borderId="0" xfId="0" applyNumberFormat="1" applyFont="1" applyBorder="1" applyAlignment="1" applyProtection="1">
      <alignment horizontal="centerContinuous"/>
    </xf>
    <xf numFmtId="37" fontId="1" fillId="0" borderId="2" xfId="0" applyNumberFormat="1" applyFont="1" applyBorder="1" applyProtection="1"/>
    <xf numFmtId="37" fontId="1" fillId="0" borderId="7" xfId="0" applyNumberFormat="1" applyFont="1" applyBorder="1" applyAlignment="1" applyProtection="1">
      <alignment horizontal="center"/>
    </xf>
    <xf numFmtId="0" fontId="1" fillId="0" borderId="0" xfId="0" applyNumberFormat="1" applyFont="1" applyBorder="1"/>
    <xf numFmtId="1" fontId="1" fillId="0" borderId="8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/>
    <xf numFmtId="0" fontId="1" fillId="0" borderId="7" xfId="0" applyNumberFormat="1" applyFont="1" applyBorder="1"/>
    <xf numFmtId="37" fontId="1" fillId="0" borderId="8" xfId="0" applyNumberFormat="1" applyFont="1" applyBorder="1" applyAlignment="1"/>
    <xf numFmtId="37" fontId="1" fillId="0" borderId="7" xfId="0" applyNumberFormat="1" applyFont="1" applyBorder="1" applyAlignment="1"/>
    <xf numFmtId="0" fontId="8" fillId="0" borderId="0" xfId="0" applyFont="1" applyBorder="1"/>
    <xf numFmtId="1" fontId="8" fillId="0" borderId="8" xfId="0" applyNumberFormat="1" applyFont="1" applyBorder="1" applyAlignment="1" applyProtection="1">
      <alignment horizontal="center"/>
    </xf>
    <xf numFmtId="180" fontId="1" fillId="0" borderId="8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0" fontId="10" fillId="0" borderId="0" xfId="0" applyFont="1"/>
    <xf numFmtId="0" fontId="10" fillId="0" borderId="0" xfId="0" applyFont="1" applyAlignment="1"/>
    <xf numFmtId="0" fontId="10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37" fontId="10" fillId="0" borderId="0" xfId="0" applyNumberFormat="1" applyFont="1" applyProtection="1"/>
    <xf numFmtId="0" fontId="10" fillId="0" borderId="0" xfId="0" applyFont="1" applyAlignment="1">
      <alignment horizontal="center"/>
    </xf>
    <xf numFmtId="183" fontId="10" fillId="0" borderId="0" xfId="0" applyNumberFormat="1" applyFo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183" fontId="10" fillId="0" borderId="0" xfId="0" applyNumberFormat="1" applyFont="1"/>
    <xf numFmtId="37" fontId="10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Continuous" vertical="center"/>
    </xf>
    <xf numFmtId="0" fontId="12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centerContinuous" vertical="center"/>
    </xf>
    <xf numFmtId="0" fontId="10" fillId="0" borderId="0" xfId="0" applyFont="1" applyFill="1" applyBorder="1"/>
    <xf numFmtId="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Protection="1"/>
    <xf numFmtId="37" fontId="10" fillId="2" borderId="0" xfId="0" applyNumberFormat="1" applyFont="1" applyFill="1" applyProtection="1"/>
    <xf numFmtId="37" fontId="10" fillId="2" borderId="0" xfId="0" applyNumberFormat="1" applyFont="1" applyFill="1" applyAlignment="1" applyProtection="1">
      <alignment horizontal="center"/>
    </xf>
    <xf numFmtId="183" fontId="10" fillId="2" borderId="0" xfId="0" applyNumberFormat="1" applyFont="1" applyFill="1" applyProtection="1"/>
    <xf numFmtId="0" fontId="10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0" fillId="2" borderId="0" xfId="0" applyFont="1" applyFill="1"/>
    <xf numFmtId="0" fontId="10" fillId="2" borderId="10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Protection="1"/>
    <xf numFmtId="0" fontId="10" fillId="2" borderId="11" xfId="0" applyFont="1" applyFill="1" applyBorder="1" applyProtection="1"/>
    <xf numFmtId="37" fontId="10" fillId="2" borderId="2" xfId="0" applyNumberFormat="1" applyFont="1" applyFill="1" applyBorder="1" applyProtection="1"/>
    <xf numFmtId="37" fontId="10" fillId="2" borderId="2" xfId="0" applyNumberFormat="1" applyFont="1" applyFill="1" applyBorder="1" applyAlignment="1" applyProtection="1">
      <alignment horizontal="center"/>
    </xf>
    <xf numFmtId="37" fontId="10" fillId="2" borderId="12" xfId="0" applyNumberFormat="1" applyFont="1" applyFill="1" applyBorder="1" applyProtection="1"/>
    <xf numFmtId="183" fontId="10" fillId="2" borderId="2" xfId="0" applyNumberFormat="1" applyFont="1" applyFill="1" applyBorder="1" applyProtection="1"/>
    <xf numFmtId="0" fontId="10" fillId="2" borderId="13" xfId="0" applyFont="1" applyFill="1" applyBorder="1" applyAlignment="1" applyProtection="1">
      <alignment horizontal="center"/>
    </xf>
    <xf numFmtId="37" fontId="10" fillId="2" borderId="13" xfId="0" applyNumberFormat="1" applyFont="1" applyFill="1" applyBorder="1" applyProtection="1"/>
    <xf numFmtId="0" fontId="11" fillId="2" borderId="2" xfId="0" applyFont="1" applyFill="1" applyBorder="1" applyAlignment="1" applyProtection="1">
      <alignment horizontal="center"/>
    </xf>
    <xf numFmtId="0" fontId="10" fillId="2" borderId="3" xfId="0" applyFont="1" applyFill="1" applyBorder="1"/>
    <xf numFmtId="0" fontId="10" fillId="0" borderId="14" xfId="0" applyNumberFormat="1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Continuous"/>
    </xf>
    <xf numFmtId="0" fontId="10" fillId="0" borderId="16" xfId="0" applyFont="1" applyBorder="1" applyAlignment="1" applyProtection="1">
      <alignment horizontal="centerContinuous"/>
    </xf>
    <xf numFmtId="0" fontId="10" fillId="0" borderId="17" xfId="0" applyFont="1" applyBorder="1" applyAlignment="1" applyProtection="1">
      <alignment horizontal="centerContinuous"/>
    </xf>
    <xf numFmtId="183" fontId="10" fillId="0" borderId="15" xfId="0" applyNumberFormat="1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center"/>
    </xf>
    <xf numFmtId="37" fontId="10" fillId="0" borderId="18" xfId="0" applyNumberFormat="1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centerContinuous"/>
    </xf>
    <xf numFmtId="37" fontId="10" fillId="0" borderId="19" xfId="0" applyNumberFormat="1" applyFont="1" applyBorder="1" applyAlignment="1" applyProtection="1">
      <alignment horizontal="centerContinuous"/>
    </xf>
    <xf numFmtId="0" fontId="14" fillId="3" borderId="20" xfId="0" applyNumberFormat="1" applyFont="1" applyFill="1" applyBorder="1" applyAlignment="1" applyProtection="1">
      <alignment horizontal="center"/>
    </xf>
    <xf numFmtId="0" fontId="14" fillId="3" borderId="21" xfId="0" applyFont="1" applyFill="1" applyBorder="1" applyProtection="1"/>
    <xf numFmtId="0" fontId="15" fillId="3" borderId="21" xfId="0" applyFont="1" applyFill="1" applyBorder="1" applyProtection="1"/>
    <xf numFmtId="0" fontId="15" fillId="2" borderId="22" xfId="0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/>
    </xf>
    <xf numFmtId="0" fontId="15" fillId="2" borderId="23" xfId="0" applyFont="1" applyFill="1" applyBorder="1" applyProtection="1"/>
    <xf numFmtId="184" fontId="10" fillId="2" borderId="21" xfId="0" applyNumberFormat="1" applyFont="1" applyFill="1" applyBorder="1" applyProtection="1"/>
    <xf numFmtId="0" fontId="10" fillId="3" borderId="24" xfId="0" applyFont="1" applyFill="1" applyBorder="1" applyAlignment="1" applyProtection="1">
      <alignment horizontal="center"/>
    </xf>
    <xf numFmtId="37" fontId="10" fillId="3" borderId="21" xfId="0" applyNumberFormat="1" applyFont="1" applyFill="1" applyBorder="1" applyProtection="1"/>
    <xf numFmtId="0" fontId="10" fillId="3" borderId="24" xfId="0" applyFont="1" applyFill="1" applyBorder="1" applyProtection="1"/>
    <xf numFmtId="0" fontId="10" fillId="3" borderId="21" xfId="0" applyFont="1" applyFill="1" applyBorder="1" applyProtection="1"/>
    <xf numFmtId="0" fontId="11" fillId="3" borderId="21" xfId="0" applyFont="1" applyFill="1" applyBorder="1" applyAlignment="1" applyProtection="1">
      <alignment horizontal="center"/>
    </xf>
    <xf numFmtId="0" fontId="11" fillId="3" borderId="21" xfId="0" applyFont="1" applyFill="1" applyBorder="1" applyAlignment="1" applyProtection="1">
      <alignment horizontal="right"/>
    </xf>
    <xf numFmtId="0" fontId="10" fillId="3" borderId="25" xfId="0" applyFont="1" applyFill="1" applyBorder="1" applyProtection="1"/>
    <xf numFmtId="0" fontId="14" fillId="3" borderId="14" xfId="0" applyNumberFormat="1" applyFont="1" applyFill="1" applyBorder="1" applyAlignment="1" applyProtection="1">
      <alignment horizontal="center"/>
    </xf>
    <xf numFmtId="0" fontId="10" fillId="3" borderId="15" xfId="0" applyFont="1" applyFill="1" applyBorder="1" applyProtection="1"/>
    <xf numFmtId="0" fontId="10" fillId="3" borderId="15" xfId="0" applyFont="1" applyFill="1" applyBorder="1" applyAlignment="1" applyProtection="1">
      <alignment shrinkToFit="1"/>
    </xf>
    <xf numFmtId="0" fontId="10" fillId="2" borderId="16" xfId="0" applyFont="1" applyFill="1" applyBorder="1" applyAlignment="1" applyProtection="1"/>
    <xf numFmtId="0" fontId="0" fillId="2" borderId="15" xfId="0" applyFill="1" applyBorder="1" applyAlignment="1"/>
    <xf numFmtId="0" fontId="0" fillId="2" borderId="17" xfId="0" applyFill="1" applyBorder="1" applyAlignment="1"/>
    <xf numFmtId="184" fontId="10" fillId="2" borderId="15" xfId="0" applyNumberFormat="1" applyFont="1" applyFill="1" applyBorder="1" applyProtection="1"/>
    <xf numFmtId="0" fontId="10" fillId="3" borderId="18" xfId="0" applyFont="1" applyFill="1" applyBorder="1" applyAlignment="1" applyProtection="1">
      <alignment horizontal="center"/>
    </xf>
    <xf numFmtId="37" fontId="10" fillId="3" borderId="15" xfId="0" applyNumberFormat="1" applyFont="1" applyFill="1" applyBorder="1" applyProtection="1"/>
    <xf numFmtId="182" fontId="10" fillId="3" borderId="18" xfId="0" applyNumberFormat="1" applyFont="1" applyFill="1" applyBorder="1" applyProtection="1"/>
    <xf numFmtId="0" fontId="10" fillId="3" borderId="20" xfId="0" applyNumberFormat="1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</xf>
    <xf numFmtId="0" fontId="10" fillId="2" borderId="21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183" fontId="10" fillId="2" borderId="21" xfId="0" applyNumberFormat="1" applyFont="1" applyFill="1" applyBorder="1" applyAlignment="1" applyProtection="1">
      <alignment horizontal="center"/>
    </xf>
    <xf numFmtId="37" fontId="10" fillId="3" borderId="21" xfId="0" applyNumberFormat="1" applyFont="1" applyFill="1" applyBorder="1" applyAlignment="1" applyProtection="1">
      <alignment horizontal="center"/>
    </xf>
    <xf numFmtId="37" fontId="10" fillId="3" borderId="24" xfId="0" applyNumberFormat="1" applyFont="1" applyFill="1" applyBorder="1" applyAlignment="1" applyProtection="1">
      <alignment horizontal="center"/>
    </xf>
    <xf numFmtId="37" fontId="10" fillId="3" borderId="25" xfId="0" applyNumberFormat="1" applyFont="1" applyFill="1" applyBorder="1" applyAlignment="1" applyProtection="1">
      <alignment horizontal="center"/>
    </xf>
    <xf numFmtId="1" fontId="16" fillId="3" borderId="14" xfId="0" applyNumberFormat="1" applyFont="1" applyFill="1" applyBorder="1" applyAlignment="1" applyProtection="1">
      <alignment horizontal="center"/>
    </xf>
    <xf numFmtId="49" fontId="16" fillId="3" borderId="15" xfId="0" applyNumberFormat="1" applyFont="1" applyFill="1" applyBorder="1" applyAlignment="1" applyProtection="1">
      <alignment horizontal="left"/>
    </xf>
    <xf numFmtId="0" fontId="16" fillId="3" borderId="15" xfId="0" applyFont="1" applyFill="1" applyBorder="1" applyProtection="1"/>
    <xf numFmtId="0" fontId="14" fillId="2" borderId="16" xfId="0" applyFont="1" applyFill="1" applyBorder="1" applyProtection="1"/>
    <xf numFmtId="0" fontId="14" fillId="2" borderId="15" xfId="0" applyFont="1" applyFill="1" applyBorder="1" applyProtection="1"/>
    <xf numFmtId="0" fontId="14" fillId="2" borderId="17" xfId="0" applyFont="1" applyFill="1" applyBorder="1" applyProtection="1"/>
    <xf numFmtId="183" fontId="14" fillId="2" borderId="15" xfId="0" applyNumberFormat="1" applyFont="1" applyFill="1" applyBorder="1" applyProtection="1"/>
    <xf numFmtId="0" fontId="14" fillId="3" borderId="18" xfId="0" applyFont="1" applyFill="1" applyBorder="1" applyAlignment="1" applyProtection="1">
      <alignment horizontal="center"/>
    </xf>
    <xf numFmtId="0" fontId="14" fillId="3" borderId="15" xfId="0" applyFont="1" applyFill="1" applyBorder="1" applyProtection="1"/>
    <xf numFmtId="0" fontId="14" fillId="3" borderId="18" xfId="0" applyFont="1" applyFill="1" applyBorder="1" applyProtection="1"/>
    <xf numFmtId="0" fontId="17" fillId="3" borderId="15" xfId="0" applyFont="1" applyFill="1" applyBorder="1" applyAlignment="1" applyProtection="1">
      <alignment horizontal="left"/>
    </xf>
    <xf numFmtId="0" fontId="14" fillId="3" borderId="19" xfId="0" applyFont="1" applyFill="1" applyBorder="1" applyProtection="1"/>
    <xf numFmtId="49" fontId="14" fillId="3" borderId="21" xfId="0" applyNumberFormat="1" applyFont="1" applyFill="1" applyBorder="1" applyAlignment="1" applyProtection="1">
      <alignment horizontal="left"/>
    </xf>
    <xf numFmtId="0" fontId="15" fillId="2" borderId="21" xfId="0" applyFont="1" applyFill="1" applyBorder="1" applyAlignment="1"/>
    <xf numFmtId="0" fontId="15" fillId="2" borderId="23" xfId="0" applyFont="1" applyFill="1" applyBorder="1" applyAlignment="1" applyProtection="1"/>
    <xf numFmtId="0" fontId="15" fillId="3" borderId="21" xfId="0" applyFont="1" applyFill="1" applyBorder="1" applyAlignment="1" applyProtection="1">
      <alignment horizontal="center"/>
    </xf>
    <xf numFmtId="0" fontId="15" fillId="3" borderId="21" xfId="0" applyFont="1" applyFill="1" applyBorder="1" applyAlignment="1" applyProtection="1">
      <alignment horizontal="right"/>
    </xf>
    <xf numFmtId="0" fontId="15" fillId="3" borderId="25" xfId="0" applyFont="1" applyFill="1" applyBorder="1" applyProtection="1"/>
    <xf numFmtId="0" fontId="15" fillId="2" borderId="16" xfId="0" applyFont="1" applyFill="1" applyBorder="1" applyAlignment="1" applyProtection="1">
      <alignment horizontal="left" indent="1"/>
    </xf>
    <xf numFmtId="0" fontId="15" fillId="2" borderId="15" xfId="0" applyFont="1" applyFill="1" applyBorder="1" applyAlignment="1" applyProtection="1">
      <alignment horizontal="left"/>
    </xf>
    <xf numFmtId="0" fontId="15" fillId="2" borderId="15" xfId="0" applyFont="1" applyFill="1" applyBorder="1" applyAlignment="1" applyProtection="1">
      <alignment horizontal="center"/>
    </xf>
    <xf numFmtId="0" fontId="15" fillId="2" borderId="17" xfId="0" applyFont="1" applyFill="1" applyBorder="1" applyAlignment="1" applyProtection="1">
      <alignment horizontal="center"/>
    </xf>
    <xf numFmtId="0" fontId="15" fillId="3" borderId="15" xfId="0" applyFont="1" applyFill="1" applyBorder="1" applyProtection="1"/>
    <xf numFmtId="0" fontId="15" fillId="3" borderId="15" xfId="0" applyFont="1" applyFill="1" applyBorder="1" applyAlignment="1" applyProtection="1">
      <alignment horizontal="left"/>
    </xf>
    <xf numFmtId="0" fontId="15" fillId="3" borderId="15" xfId="0" applyFont="1" applyFill="1" applyBorder="1" applyAlignment="1" applyProtection="1">
      <alignment horizontal="right"/>
    </xf>
    <xf numFmtId="0" fontId="15" fillId="3" borderId="19" xfId="0" applyFont="1" applyFill="1" applyBorder="1" applyAlignment="1" applyProtection="1">
      <alignment horizontal="right"/>
    </xf>
    <xf numFmtId="0" fontId="15" fillId="3" borderId="23" xfId="0" applyFont="1" applyFill="1" applyBorder="1" applyAlignment="1" applyProtection="1"/>
    <xf numFmtId="183" fontId="10" fillId="3" borderId="21" xfId="0" applyNumberFormat="1" applyFont="1" applyFill="1" applyBorder="1" applyProtection="1"/>
    <xf numFmtId="0" fontId="15" fillId="3" borderId="16" xfId="0" applyFont="1" applyFill="1" applyBorder="1" applyAlignment="1" applyProtection="1">
      <alignment horizontal="left" indent="1"/>
    </xf>
    <xf numFmtId="0" fontId="15" fillId="3" borderId="15" xfId="0" applyFont="1" applyFill="1" applyBorder="1" applyAlignment="1" applyProtection="1">
      <alignment horizontal="centerContinuous"/>
    </xf>
    <xf numFmtId="0" fontId="15" fillId="3" borderId="17" xfId="0" applyFont="1" applyFill="1" applyBorder="1" applyAlignment="1" applyProtection="1">
      <alignment horizontal="center"/>
    </xf>
    <xf numFmtId="183" fontId="10" fillId="3" borderId="15" xfId="0" applyNumberFormat="1" applyFont="1" applyFill="1" applyBorder="1" applyProtection="1"/>
    <xf numFmtId="0" fontId="15" fillId="3" borderId="25" xfId="0" applyFont="1" applyFill="1" applyBorder="1" applyAlignment="1" applyProtection="1">
      <alignment horizontal="right"/>
    </xf>
    <xf numFmtId="185" fontId="10" fillId="0" borderId="0" xfId="0" applyNumberFormat="1" applyFont="1"/>
    <xf numFmtId="0" fontId="15" fillId="3" borderId="22" xfId="0" applyFont="1" applyFill="1" applyBorder="1" applyAlignment="1" applyProtection="1">
      <alignment horizontal="center"/>
    </xf>
    <xf numFmtId="0" fontId="15" fillId="3" borderId="23" xfId="0" applyFont="1" applyFill="1" applyBorder="1" applyProtection="1"/>
    <xf numFmtId="184" fontId="10" fillId="3" borderId="21" xfId="0" applyNumberFormat="1" applyFont="1" applyFill="1" applyBorder="1" applyProtection="1"/>
    <xf numFmtId="182" fontId="10" fillId="0" borderId="0" xfId="0" applyNumberFormat="1" applyFont="1"/>
    <xf numFmtId="0" fontId="10" fillId="3" borderId="16" xfId="0" applyFont="1" applyFill="1" applyBorder="1" applyAlignment="1" applyProtection="1">
      <alignment horizontal="center"/>
    </xf>
    <xf numFmtId="184" fontId="10" fillId="3" borderId="15" xfId="0" applyNumberFormat="1" applyFont="1" applyFill="1" applyBorder="1" applyProtection="1"/>
    <xf numFmtId="0" fontId="16" fillId="3" borderId="15" xfId="0" applyFont="1" applyFill="1" applyBorder="1" applyAlignment="1" applyProtection="1">
      <alignment shrinkToFit="1"/>
    </xf>
    <xf numFmtId="182" fontId="16" fillId="3" borderId="18" xfId="0" applyNumberFormat="1" applyFont="1" applyFill="1" applyBorder="1" applyProtection="1"/>
    <xf numFmtId="0" fontId="15" fillId="3" borderId="23" xfId="0" applyFont="1" applyFill="1" applyBorder="1" applyAlignment="1" applyProtection="1">
      <alignment horizontal="center"/>
    </xf>
    <xf numFmtId="0" fontId="10" fillId="3" borderId="22" xfId="0" applyFont="1" applyFill="1" applyBorder="1" applyProtection="1"/>
    <xf numFmtId="0" fontId="10" fillId="3" borderId="23" xfId="0" applyFont="1" applyFill="1" applyBorder="1" applyProtection="1"/>
    <xf numFmtId="0" fontId="15" fillId="3" borderId="22" xfId="0" applyFont="1" applyFill="1" applyBorder="1" applyAlignment="1" applyProtection="1"/>
    <xf numFmtId="0" fontId="15" fillId="3" borderId="21" xfId="0" applyFont="1" applyFill="1" applyBorder="1" applyAlignment="1" applyProtection="1"/>
    <xf numFmtId="0" fontId="0" fillId="0" borderId="15" xfId="0" applyBorder="1" applyAlignment="1"/>
    <xf numFmtId="0" fontId="0" fillId="0" borderId="17" xfId="0" applyBorder="1" applyAlignment="1"/>
    <xf numFmtId="0" fontId="15" fillId="3" borderId="15" xfId="0" applyFont="1" applyFill="1" applyBorder="1" applyAlignment="1" applyProtection="1"/>
    <xf numFmtId="0" fontId="11" fillId="3" borderId="15" xfId="0" applyFont="1" applyFill="1" applyBorder="1" applyAlignment="1" applyProtection="1"/>
    <xf numFmtId="0" fontId="10" fillId="3" borderId="22" xfId="0" applyFont="1" applyFill="1" applyBorder="1" applyAlignment="1" applyProtection="1"/>
    <xf numFmtId="0" fontId="10" fillId="3" borderId="21" xfId="0" applyFont="1" applyFill="1" applyBorder="1" applyAlignment="1" applyProtection="1"/>
    <xf numFmtId="0" fontId="10" fillId="3" borderId="23" xfId="0" applyFont="1" applyFill="1" applyBorder="1" applyAlignment="1" applyProtection="1"/>
    <xf numFmtId="0" fontId="11" fillId="3" borderId="15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/>
    <xf numFmtId="0" fontId="15" fillId="3" borderId="22" xfId="0" applyFont="1" applyFill="1" applyBorder="1" applyAlignment="1" applyProtection="1">
      <alignment horizontal="left"/>
    </xf>
    <xf numFmtId="0" fontId="15" fillId="3" borderId="16" xfId="0" applyFont="1" applyFill="1" applyBorder="1" applyAlignment="1" applyProtection="1"/>
    <xf numFmtId="37" fontId="10" fillId="2" borderId="21" xfId="0" applyNumberFormat="1" applyFont="1" applyFill="1" applyBorder="1" applyProtection="1"/>
    <xf numFmtId="37" fontId="10" fillId="2" borderId="15" xfId="0" applyNumberFormat="1" applyFont="1" applyFill="1" applyBorder="1" applyProtection="1"/>
    <xf numFmtId="0" fontId="11" fillId="3" borderId="21" xfId="0" applyFont="1" applyFill="1" applyBorder="1" applyProtection="1"/>
    <xf numFmtId="0" fontId="11" fillId="3" borderId="25" xfId="0" applyFont="1" applyFill="1" applyBorder="1" applyAlignment="1" applyProtection="1">
      <alignment horizontal="right"/>
    </xf>
    <xf numFmtId="0" fontId="11" fillId="3" borderId="21" xfId="0" applyFont="1" applyFill="1" applyBorder="1" applyAlignment="1" applyProtection="1">
      <alignment horizontal="left"/>
    </xf>
    <xf numFmtId="0" fontId="11" fillId="3" borderId="15" xfId="0" applyFont="1" applyFill="1" applyBorder="1" applyAlignment="1" applyProtection="1">
      <alignment horizontal="right"/>
    </xf>
    <xf numFmtId="0" fontId="11" fillId="3" borderId="19" xfId="0" applyFont="1" applyFill="1" applyBorder="1" applyAlignment="1" applyProtection="1">
      <alignment horizontal="right"/>
    </xf>
    <xf numFmtId="3" fontId="15" fillId="3" borderId="15" xfId="0" applyNumberFormat="1" applyFont="1" applyFill="1" applyBorder="1" applyAlignment="1" applyProtection="1"/>
    <xf numFmtId="182" fontId="10" fillId="3" borderId="15" xfId="0" applyNumberFormat="1" applyFont="1" applyFill="1" applyBorder="1" applyProtection="1"/>
    <xf numFmtId="186" fontId="10" fillId="3" borderId="15" xfId="0" applyNumberFormat="1" applyFont="1" applyFill="1" applyBorder="1" applyProtection="1"/>
    <xf numFmtId="0" fontId="14" fillId="3" borderId="26" xfId="0" applyNumberFormat="1" applyFont="1" applyFill="1" applyBorder="1" applyAlignment="1" applyProtection="1">
      <alignment horizontal="center"/>
    </xf>
    <xf numFmtId="0" fontId="14" fillId="3" borderId="7" xfId="0" applyFont="1" applyFill="1" applyBorder="1" applyProtection="1"/>
    <xf numFmtId="0" fontId="10" fillId="3" borderId="7" xfId="0" applyFont="1" applyFill="1" applyBorder="1" applyAlignment="1" applyProtection="1">
      <alignment shrinkToFit="1"/>
    </xf>
    <xf numFmtId="184" fontId="10" fillId="3" borderId="7" xfId="0" applyNumberFormat="1" applyFont="1" applyFill="1" applyBorder="1" applyProtection="1"/>
    <xf numFmtId="0" fontId="10" fillId="3" borderId="29" xfId="0" applyFont="1" applyFill="1" applyBorder="1" applyAlignment="1" applyProtection="1">
      <alignment horizontal="center"/>
    </xf>
    <xf numFmtId="37" fontId="10" fillId="3" borderId="7" xfId="0" applyNumberFormat="1" applyFont="1" applyFill="1" applyBorder="1" applyProtection="1"/>
    <xf numFmtId="182" fontId="10" fillId="3" borderId="29" xfId="0" applyNumberFormat="1" applyFont="1" applyFill="1" applyBorder="1" applyProtection="1"/>
    <xf numFmtId="0" fontId="10" fillId="3" borderId="7" xfId="0" applyFont="1" applyFill="1" applyBorder="1" applyProtection="1"/>
    <xf numFmtId="0" fontId="11" fillId="3" borderId="7" xfId="0" applyFont="1" applyFill="1" applyBorder="1" applyAlignment="1" applyProtection="1">
      <alignment horizontal="left"/>
    </xf>
    <xf numFmtId="0" fontId="11" fillId="3" borderId="9" xfId="0" applyFont="1" applyFill="1" applyBorder="1" applyAlignment="1" applyProtection="1">
      <alignment horizontal="left"/>
    </xf>
    <xf numFmtId="0" fontId="15" fillId="3" borderId="19" xfId="0" applyFont="1" applyFill="1" applyBorder="1" applyAlignment="1" applyProtection="1"/>
    <xf numFmtId="184" fontId="10" fillId="3" borderId="15" xfId="0" applyNumberFormat="1" applyFont="1" applyFill="1" applyBorder="1" applyAlignment="1" applyProtection="1"/>
    <xf numFmtId="182" fontId="15" fillId="3" borderId="15" xfId="0" applyNumberFormat="1" applyFont="1" applyFill="1" applyBorder="1" applyAlignment="1" applyProtection="1"/>
    <xf numFmtId="0" fontId="10" fillId="3" borderId="15" xfId="0" applyFont="1" applyFill="1" applyBorder="1" applyAlignment="1" applyProtection="1">
      <alignment horizontal="center"/>
    </xf>
    <xf numFmtId="0" fontId="10" fillId="3" borderId="22" xfId="0" applyFont="1" applyFill="1" applyBorder="1" applyAlignment="1" applyProtection="1">
      <alignment horizontal="left"/>
    </xf>
    <xf numFmtId="0" fontId="14" fillId="3" borderId="0" xfId="0" applyFont="1" applyFill="1" applyBorder="1" applyProtection="1"/>
    <xf numFmtId="0" fontId="10" fillId="3" borderId="16" xfId="0" applyFont="1" applyFill="1" applyBorder="1" applyAlignment="1" applyProtection="1">
      <alignment horizontal="left" indent="1"/>
    </xf>
    <xf numFmtId="0" fontId="15" fillId="3" borderId="15" xfId="0" applyFont="1" applyFill="1" applyBorder="1" applyAlignment="1" applyProtection="1">
      <alignment horizontal="center"/>
    </xf>
    <xf numFmtId="1" fontId="10" fillId="3" borderId="14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left"/>
    </xf>
    <xf numFmtId="0" fontId="15" fillId="2" borderId="16" xfId="0" applyFont="1" applyFill="1" applyBorder="1" applyAlignment="1" applyProtection="1"/>
    <xf numFmtId="0" fontId="11" fillId="3" borderId="15" xfId="0" applyFont="1" applyFill="1" applyBorder="1" applyProtection="1"/>
    <xf numFmtId="0" fontId="11" fillId="3" borderId="15" xfId="0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vertical="top"/>
    </xf>
    <xf numFmtId="0" fontId="11" fillId="3" borderId="19" xfId="0" applyFont="1" applyFill="1" applyBorder="1" applyAlignment="1" applyProtection="1">
      <alignment horizontal="left"/>
    </xf>
    <xf numFmtId="0" fontId="15" fillId="3" borderId="22" xfId="0" applyFont="1" applyFill="1" applyBorder="1" applyProtection="1"/>
    <xf numFmtId="0" fontId="15" fillId="3" borderId="21" xfId="0" applyFont="1" applyFill="1" applyBorder="1" applyAlignment="1" applyProtection="1">
      <alignment horizontal="left"/>
    </xf>
    <xf numFmtId="187" fontId="10" fillId="3" borderId="15" xfId="0" applyNumberFormat="1" applyFont="1" applyFill="1" applyBorder="1" applyProtection="1"/>
    <xf numFmtId="181" fontId="10" fillId="3" borderId="18" xfId="0" applyNumberFormat="1" applyFont="1" applyFill="1" applyBorder="1" applyProtection="1"/>
    <xf numFmtId="181" fontId="1" fillId="0" borderId="8" xfId="0" applyNumberFormat="1" applyFont="1" applyBorder="1" applyAlignment="1">
      <alignment shrinkToFit="1"/>
    </xf>
    <xf numFmtId="0" fontId="9" fillId="0" borderId="7" xfId="0" applyFont="1" applyBorder="1"/>
    <xf numFmtId="37" fontId="7" fillId="0" borderId="7" xfId="0" applyNumberFormat="1" applyFont="1" applyBorder="1" applyAlignment="1">
      <alignment shrinkToFit="1"/>
    </xf>
    <xf numFmtId="0" fontId="0" fillId="0" borderId="7" xfId="0" applyBorder="1" applyAlignment="1">
      <alignment shrinkToFi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shrinkToFit="1"/>
    </xf>
    <xf numFmtId="0" fontId="0" fillId="0" borderId="9" xfId="0" applyBorder="1" applyAlignment="1">
      <alignment shrinkToFit="1"/>
    </xf>
    <xf numFmtId="37" fontId="7" fillId="0" borderId="7" xfId="0" applyNumberFormat="1" applyFont="1" applyBorder="1" applyAlignment="1" applyProtection="1">
      <alignment shrinkToFit="1"/>
    </xf>
    <xf numFmtId="0" fontId="1" fillId="0" borderId="7" xfId="0" applyNumberFormat="1" applyFont="1" applyBorder="1" applyAlignment="1">
      <alignment shrinkToFit="1"/>
    </xf>
    <xf numFmtId="0" fontId="9" fillId="0" borderId="7" xfId="0" applyFont="1" applyBorder="1" applyAlignment="1"/>
    <xf numFmtId="0" fontId="15" fillId="3" borderId="27" xfId="0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6" xfId="0" applyFont="1" applyFill="1" applyBorder="1" applyAlignment="1" applyProtection="1"/>
    <xf numFmtId="0" fontId="0" fillId="0" borderId="15" xfId="0" applyBorder="1" applyAlignment="1"/>
    <xf numFmtId="0" fontId="0" fillId="0" borderId="17" xfId="0" applyBorder="1" applyAlignment="1"/>
    <xf numFmtId="0" fontId="15" fillId="3" borderId="16" xfId="0" applyFont="1" applyFill="1" applyBorder="1" applyAlignment="1" applyProtection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3" borderId="15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</xf>
    <xf numFmtId="0" fontId="15" fillId="3" borderId="16" xfId="0" applyFont="1" applyFill="1" applyBorder="1" applyAlignment="1" applyProtection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15" fillId="2" borderId="22" xfId="0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left"/>
    </xf>
    <xf numFmtId="0" fontId="18" fillId="0" borderId="15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5" fillId="0" borderId="21" xfId="0" applyFont="1" applyBorder="1" applyAlignment="1"/>
    <xf numFmtId="182" fontId="10" fillId="0" borderId="4" xfId="0" applyNumberFormat="1" applyFont="1" applyBorder="1" applyAlignment="1">
      <alignment horizontal="center"/>
    </xf>
    <xf numFmtId="182" fontId="10" fillId="0" borderId="0" xfId="0" applyNumberFormat="1" applyFont="1" applyAlignment="1">
      <alignment horizontal="center"/>
    </xf>
    <xf numFmtId="49" fontId="16" fillId="3" borderId="16" xfId="0" applyNumberFormat="1" applyFont="1" applyFill="1" applyBorder="1" applyAlignment="1" applyProtection="1"/>
    <xf numFmtId="49" fontId="16" fillId="3" borderId="17" xfId="0" applyNumberFormat="1" applyFont="1" applyFill="1" applyBorder="1" applyAlignment="1" applyProtection="1"/>
    <xf numFmtId="0" fontId="15" fillId="2" borderId="15" xfId="0" applyFont="1" applyFill="1" applyBorder="1" applyAlignment="1" applyProtection="1">
      <alignment horizontal="left"/>
    </xf>
    <xf numFmtId="0" fontId="15" fillId="3" borderId="19" xfId="0" applyFont="1" applyFill="1" applyBorder="1" applyAlignment="1" applyProtection="1">
      <alignment horizontal="left"/>
    </xf>
    <xf numFmtId="0" fontId="15" fillId="2" borderId="15" xfId="0" applyFont="1" applyFill="1" applyBorder="1" applyAlignment="1" applyProtection="1"/>
    <xf numFmtId="0" fontId="15" fillId="2" borderId="17" xfId="0" applyFont="1" applyFill="1" applyBorder="1" applyAlignment="1" applyProtection="1"/>
    <xf numFmtId="0" fontId="10" fillId="2" borderId="16" xfId="0" applyFont="1" applyFill="1" applyBorder="1" applyAlignment="1" applyProtection="1"/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3" borderId="16" xfId="0" applyFont="1" applyFill="1" applyBorder="1" applyAlignment="1" applyProtection="1">
      <alignment horizontal="left" indent="1"/>
    </xf>
    <xf numFmtId="0" fontId="0" fillId="0" borderId="15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3" fontId="15" fillId="3" borderId="15" xfId="0" applyNumberFormat="1" applyFont="1" applyFill="1" applyBorder="1" applyAlignment="1" applyProtection="1">
      <alignment horizontal="right"/>
    </xf>
    <xf numFmtId="3" fontId="15" fillId="3" borderId="19" xfId="0" applyNumberFormat="1" applyFont="1" applyFill="1" applyBorder="1" applyAlignment="1" applyProtection="1">
      <alignment horizontal="right"/>
    </xf>
    <xf numFmtId="0" fontId="15" fillId="3" borderId="22" xfId="0" applyFont="1" applyFill="1" applyBorder="1" applyAlignment="1" applyProtection="1">
      <alignment horizontal="left"/>
    </xf>
    <xf numFmtId="0" fontId="15" fillId="0" borderId="21" xfId="0" applyFont="1" applyBorder="1" applyAlignment="1">
      <alignment horizontal="left"/>
    </xf>
    <xf numFmtId="37" fontId="1" fillId="0" borderId="7" xfId="0" quotePrefix="1" applyNumberFormat="1" applyFont="1" applyBorder="1" applyAlignment="1" applyProtection="1">
      <alignment horizontal="right"/>
    </xf>
    <xf numFmtId="0" fontId="10" fillId="0" borderId="10" xfId="0" applyNumberFormat="1" applyFont="1" applyBorder="1" applyAlignment="1" applyProtection="1">
      <alignment horizontal="center"/>
    </xf>
    <xf numFmtId="0" fontId="10" fillId="0" borderId="2" xfId="0" applyFont="1" applyBorder="1" applyProtection="1"/>
    <xf numFmtId="0" fontId="10" fillId="0" borderId="11" xfId="0" applyFont="1" applyBorder="1" applyProtection="1"/>
    <xf numFmtId="37" fontId="10" fillId="0" borderId="2" xfId="0" applyNumberFormat="1" applyFont="1" applyBorder="1" applyProtection="1"/>
    <xf numFmtId="37" fontId="10" fillId="0" borderId="2" xfId="0" applyNumberFormat="1" applyFont="1" applyBorder="1" applyAlignment="1" applyProtection="1">
      <alignment horizontal="center"/>
    </xf>
    <xf numFmtId="37" fontId="10" fillId="0" borderId="12" xfId="0" applyNumberFormat="1" applyFont="1" applyBorder="1" applyProtection="1"/>
    <xf numFmtId="183" fontId="10" fillId="0" borderId="2" xfId="0" applyNumberFormat="1" applyFont="1" applyBorder="1" applyProtection="1"/>
    <xf numFmtId="0" fontId="10" fillId="0" borderId="13" xfId="0" applyFont="1" applyBorder="1" applyAlignment="1" applyProtection="1">
      <alignment horizontal="center"/>
    </xf>
    <xf numFmtId="37" fontId="10" fillId="0" borderId="13" xfId="0" applyNumberFormat="1" applyFont="1" applyBorder="1" applyProtection="1"/>
    <xf numFmtId="0" fontId="11" fillId="0" borderId="2" xfId="0" applyFont="1" applyBorder="1" applyAlignment="1" applyProtection="1">
      <alignment horizontal="center"/>
    </xf>
    <xf numFmtId="0" fontId="10" fillId="0" borderId="3" xfId="0" applyFont="1" applyBorder="1"/>
    <xf numFmtId="0" fontId="10" fillId="3" borderId="22" xfId="0" applyFont="1" applyFill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/>
    </xf>
    <xf numFmtId="183" fontId="10" fillId="3" borderId="21" xfId="0" applyNumberFormat="1" applyFont="1" applyFill="1" applyBorder="1" applyAlignment="1" applyProtection="1">
      <alignment horizontal="center"/>
    </xf>
    <xf numFmtId="0" fontId="10" fillId="3" borderId="14" xfId="0" applyNumberFormat="1" applyFont="1" applyFill="1" applyBorder="1" applyAlignment="1" applyProtection="1">
      <alignment horizontal="center"/>
    </xf>
    <xf numFmtId="0" fontId="14" fillId="3" borderId="16" xfId="0" applyFont="1" applyFill="1" applyBorder="1" applyProtection="1"/>
    <xf numFmtId="0" fontId="14" fillId="3" borderId="17" xfId="0" applyFont="1" applyFill="1" applyBorder="1" applyProtection="1"/>
    <xf numFmtId="183" fontId="14" fillId="3" borderId="15" xfId="0" applyNumberFormat="1" applyFont="1" applyFill="1" applyBorder="1" applyProtection="1"/>
    <xf numFmtId="0" fontId="10" fillId="3" borderId="22" xfId="0" applyFont="1" applyFill="1" applyBorder="1" applyAlignment="1" applyProtection="1">
      <alignment horizontal="center"/>
    </xf>
    <xf numFmtId="0" fontId="0" fillId="0" borderId="21" xfId="0" applyBorder="1" applyAlignment="1"/>
    <xf numFmtId="0" fontId="0" fillId="0" borderId="23" xfId="0" applyBorder="1" applyAlignment="1"/>
    <xf numFmtId="0" fontId="10" fillId="3" borderId="16" xfId="0" applyFont="1" applyFill="1" applyBorder="1" applyAlignment="1" applyProtection="1">
      <alignment horizontal="centerContinuous"/>
    </xf>
    <xf numFmtId="0" fontId="10" fillId="3" borderId="15" xfId="0" applyFont="1" applyFill="1" applyBorder="1" applyAlignment="1" applyProtection="1">
      <alignment horizontal="centerContinuous"/>
    </xf>
    <xf numFmtId="0" fontId="10" fillId="3" borderId="17" xfId="0" applyFont="1" applyFill="1" applyBorder="1" applyAlignment="1" applyProtection="1">
      <alignment horizontal="center"/>
    </xf>
    <xf numFmtId="0" fontId="10" fillId="0" borderId="21" xfId="0" applyFont="1" applyBorder="1" applyAlignment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3" borderId="21" xfId="0" applyFont="1" applyFill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right"/>
    </xf>
    <xf numFmtId="0" fontId="10" fillId="3" borderId="22" xfId="0" applyFont="1" applyFill="1" applyBorder="1" applyAlignment="1" applyProtection="1">
      <alignment horizontal="centerContinuous"/>
    </xf>
    <xf numFmtId="0" fontId="10" fillId="3" borderId="21" xfId="0" applyFont="1" applyFill="1" applyBorder="1" applyAlignment="1" applyProtection="1">
      <alignment horizontal="centerContinuous"/>
    </xf>
    <xf numFmtId="0" fontId="10" fillId="3" borderId="16" xfId="0" applyFont="1" applyFill="1" applyBorder="1" applyAlignment="1" applyProtection="1">
      <alignment horizontal="center" shrinkToFit="1"/>
    </xf>
    <xf numFmtId="0" fontId="0" fillId="0" borderId="15" xfId="0" applyBorder="1" applyAlignment="1">
      <alignment shrinkToFit="1"/>
    </xf>
    <xf numFmtId="0" fontId="0" fillId="0" borderId="17" xfId="0" applyBorder="1" applyAlignment="1">
      <alignment shrinkToFit="1"/>
    </xf>
    <xf numFmtId="182" fontId="10" fillId="3" borderId="24" xfId="0" applyNumberFormat="1" applyFont="1" applyFill="1" applyBorder="1" applyProtection="1"/>
    <xf numFmtId="0" fontId="11" fillId="3" borderId="25" xfId="0" applyFont="1" applyFill="1" applyBorder="1" applyAlignment="1" applyProtection="1">
      <alignment horizontal="left"/>
    </xf>
    <xf numFmtId="0" fontId="10" fillId="3" borderId="7" xfId="0" applyFont="1" applyFill="1" applyBorder="1" applyAlignment="1" applyProtection="1">
      <alignment horizontal="center"/>
    </xf>
    <xf numFmtId="0" fontId="10" fillId="3" borderId="27" xfId="0" applyFont="1" applyFill="1" applyBorder="1" applyProtection="1"/>
    <xf numFmtId="0" fontId="10" fillId="3" borderId="28" xfId="0" applyFont="1" applyFill="1" applyBorder="1" applyProtection="1"/>
    <xf numFmtId="183" fontId="10" fillId="3" borderId="7" xfId="0" applyNumberFormat="1" applyFont="1" applyFill="1" applyBorder="1" applyProtection="1"/>
    <xf numFmtId="37" fontId="10" fillId="3" borderId="7" xfId="0" applyNumberFormat="1" applyFont="1" applyFill="1" applyBorder="1" applyAlignment="1" applyProtection="1">
      <alignment horizontal="right"/>
    </xf>
    <xf numFmtId="188" fontId="21" fillId="3" borderId="7" xfId="0" applyNumberFormat="1" applyFont="1" applyFill="1" applyBorder="1" applyAlignment="1" applyProtection="1">
      <alignment horizontal="center"/>
    </xf>
    <xf numFmtId="188" fontId="21" fillId="0" borderId="7" xfId="0" applyNumberFormat="1" applyFont="1" applyBorder="1" applyAlignment="1">
      <alignment horizontal="center"/>
    </xf>
    <xf numFmtId="188" fontId="21" fillId="0" borderId="9" xfId="0" applyNumberFormat="1" applyFont="1" applyBorder="1" applyAlignment="1">
      <alignment horizontal="center"/>
    </xf>
    <xf numFmtId="0" fontId="22" fillId="0" borderId="0" xfId="0" applyFont="1" applyAlignment="1" applyProtection="1">
      <alignment horizontal="centerContinuous" vertical="center"/>
    </xf>
    <xf numFmtId="0" fontId="23" fillId="0" borderId="0" xfId="0" applyFont="1" applyAlignment="1" applyProtection="1">
      <alignment horizontal="centerContinuous" vertical="center"/>
    </xf>
    <xf numFmtId="0" fontId="0" fillId="0" borderId="0" xfId="0" applyFont="1" applyProtection="1"/>
    <xf numFmtId="37" fontId="0" fillId="0" borderId="0" xfId="0" applyNumberFormat="1" applyFont="1" applyProtection="1"/>
    <xf numFmtId="37" fontId="0" fillId="0" borderId="0" xfId="0" applyNumberFormat="1" applyFont="1" applyAlignment="1" applyProtection="1">
      <alignment horizontal="center"/>
    </xf>
    <xf numFmtId="183" fontId="0" fillId="0" borderId="0" xfId="0" applyNumberFormat="1" applyFont="1" applyProtection="1"/>
    <xf numFmtId="0" fontId="0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0" fillId="0" borderId="0" xfId="0" applyFont="1"/>
    <xf numFmtId="0" fontId="0" fillId="0" borderId="2" xfId="0" applyFont="1" applyBorder="1" applyProtection="1"/>
    <xf numFmtId="0" fontId="0" fillId="0" borderId="11" xfId="0" applyFont="1" applyBorder="1" applyProtection="1"/>
    <xf numFmtId="37" fontId="0" fillId="0" borderId="2" xfId="0" applyNumberFormat="1" applyFont="1" applyBorder="1" applyProtection="1"/>
    <xf numFmtId="37" fontId="0" fillId="0" borderId="2" xfId="0" applyNumberFormat="1" applyFont="1" applyBorder="1" applyAlignment="1" applyProtection="1">
      <alignment horizontal="center"/>
    </xf>
    <xf numFmtId="37" fontId="0" fillId="0" borderId="12" xfId="0" applyNumberFormat="1" applyFont="1" applyBorder="1" applyProtection="1"/>
    <xf numFmtId="183" fontId="0" fillId="0" borderId="2" xfId="0" applyNumberFormat="1" applyFont="1" applyBorder="1" applyProtection="1"/>
    <xf numFmtId="0" fontId="0" fillId="0" borderId="13" xfId="0" applyFont="1" applyBorder="1" applyAlignment="1" applyProtection="1">
      <alignment horizontal="center"/>
    </xf>
    <xf numFmtId="37" fontId="0" fillId="0" borderId="13" xfId="0" applyNumberFormat="1" applyFont="1" applyBorder="1" applyProtection="1"/>
    <xf numFmtId="0" fontId="24" fillId="0" borderId="2" xfId="0" applyFont="1" applyBorder="1" applyAlignment="1" applyProtection="1">
      <alignment horizontal="center"/>
    </xf>
    <xf numFmtId="0" fontId="0" fillId="0" borderId="3" xfId="0" applyFont="1" applyBorder="1"/>
    <xf numFmtId="0" fontId="0" fillId="0" borderId="15" xfId="0" applyFont="1" applyBorder="1" applyAlignment="1" applyProtection="1">
      <alignment horizontal="centerContinuous"/>
    </xf>
    <xf numFmtId="0" fontId="0" fillId="0" borderId="17" xfId="0" applyFont="1" applyBorder="1" applyAlignment="1" applyProtection="1">
      <alignment horizontal="centerContinuous"/>
    </xf>
    <xf numFmtId="37" fontId="3" fillId="0" borderId="15" xfId="0" applyNumberFormat="1" applyFont="1" applyBorder="1" applyAlignment="1" applyProtection="1">
      <alignment horizontal="center"/>
    </xf>
    <xf numFmtId="37" fontId="0" fillId="0" borderId="15" xfId="0" applyNumberFormat="1" applyFont="1" applyBorder="1" applyAlignment="1" applyProtection="1">
      <alignment horizontal="centerContinuous"/>
    </xf>
    <xf numFmtId="37" fontId="0" fillId="0" borderId="19" xfId="0" applyNumberFormat="1" applyFont="1" applyBorder="1" applyAlignment="1" applyProtection="1">
      <alignment horizontal="centerContinuous"/>
    </xf>
    <xf numFmtId="184" fontId="10" fillId="3" borderId="21" xfId="0" applyNumberFormat="1" applyFont="1" applyFill="1" applyBorder="1" applyAlignment="1" applyProtection="1">
      <alignment horizontal="center"/>
    </xf>
    <xf numFmtId="0" fontId="10" fillId="3" borderId="30" xfId="0" applyNumberFormat="1" applyFont="1" applyFill="1" applyBorder="1" applyAlignment="1" applyProtection="1">
      <alignment horizontal="center"/>
    </xf>
    <xf numFmtId="49" fontId="10" fillId="3" borderId="16" xfId="0" applyNumberFormat="1" applyFont="1" applyFill="1" applyBorder="1" applyAlignment="1" applyProtection="1">
      <alignment horizontal="left"/>
    </xf>
    <xf numFmtId="0" fontId="10" fillId="3" borderId="16" xfId="0" applyFont="1" applyFill="1" applyBorder="1" applyProtection="1"/>
    <xf numFmtId="0" fontId="10" fillId="3" borderId="21" xfId="0" applyFont="1" applyFill="1" applyBorder="1" applyAlignment="1" applyProtection="1">
      <alignment shrinkToFit="1"/>
    </xf>
    <xf numFmtId="182" fontId="11" fillId="3" borderId="21" xfId="0" applyNumberFormat="1" applyFont="1" applyFill="1" applyBorder="1" applyAlignment="1" applyProtection="1">
      <alignment horizontal="center"/>
    </xf>
    <xf numFmtId="0" fontId="10" fillId="3" borderId="15" xfId="0" applyFont="1" applyFill="1" applyBorder="1" applyAlignment="1" applyProtection="1">
      <alignment horizontal="center" shrinkToFit="1"/>
    </xf>
    <xf numFmtId="0" fontId="0" fillId="3" borderId="27" xfId="0" applyFont="1" applyFill="1" applyBorder="1" applyProtection="1"/>
    <xf numFmtId="0" fontId="24" fillId="3" borderId="7" xfId="0" applyFont="1" applyFill="1" applyBorder="1" applyAlignment="1" applyProtection="1">
      <alignment horizontal="left"/>
    </xf>
    <xf numFmtId="0" fontId="24" fillId="3" borderId="7" xfId="0" applyFont="1" applyFill="1" applyBorder="1" applyAlignment="1" applyProtection="1">
      <alignment horizontal="center"/>
    </xf>
    <xf numFmtId="0" fontId="24" fillId="3" borderId="9" xfId="0" applyFont="1" applyFill="1" applyBorder="1" applyAlignment="1" applyProtection="1">
      <alignment horizontal="left"/>
    </xf>
    <xf numFmtId="0" fontId="14" fillId="3" borderId="31" xfId="0" applyNumberFormat="1" applyFont="1" applyFill="1" applyBorder="1" applyAlignment="1" applyProtection="1">
      <alignment horizontal="center"/>
    </xf>
    <xf numFmtId="0" fontId="14" fillId="3" borderId="22" xfId="0" applyFont="1" applyFill="1" applyBorder="1" applyProtection="1"/>
    <xf numFmtId="0" fontId="10" fillId="3" borderId="17" xfId="0" applyFont="1" applyFill="1" applyBorder="1" applyProtection="1"/>
    <xf numFmtId="0" fontId="10" fillId="3" borderId="31" xfId="0" applyNumberFormat="1" applyFont="1" applyFill="1" applyBorder="1" applyAlignment="1" applyProtection="1">
      <alignment horizontal="center"/>
    </xf>
    <xf numFmtId="37" fontId="11" fillId="3" borderId="21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/>
    <xf numFmtId="187" fontId="10" fillId="3" borderId="21" xfId="0" applyNumberFormat="1" applyFont="1" applyFill="1" applyBorder="1" applyAlignment="1" applyProtection="1">
      <alignment horizontal="center"/>
    </xf>
    <xf numFmtId="185" fontId="10" fillId="3" borderId="15" xfId="0" applyNumberFormat="1" applyFont="1" applyFill="1" applyBorder="1" applyProtection="1"/>
    <xf numFmtId="189" fontId="10" fillId="3" borderId="15" xfId="0" applyNumberFormat="1" applyFont="1" applyFill="1" applyBorder="1" applyProtection="1"/>
    <xf numFmtId="190" fontId="10" fillId="3" borderId="21" xfId="0" applyNumberFormat="1" applyFont="1" applyFill="1" applyBorder="1" applyProtection="1"/>
    <xf numFmtId="190" fontId="10" fillId="3" borderId="15" xfId="0" applyNumberFormat="1" applyFont="1" applyFill="1" applyBorder="1" applyProtection="1"/>
    <xf numFmtId="0" fontId="10" fillId="3" borderId="25" xfId="0" applyFont="1" applyFill="1" applyBorder="1" applyAlignment="1" applyProtection="1">
      <alignment horizontal="center"/>
    </xf>
    <xf numFmtId="0" fontId="10" fillId="3" borderId="19" xfId="0" applyFont="1" applyFill="1" applyBorder="1" applyAlignment="1" applyProtection="1">
      <alignment horizontal="center"/>
    </xf>
    <xf numFmtId="0" fontId="10" fillId="3" borderId="26" xfId="0" applyNumberFormat="1" applyFont="1" applyFill="1" applyBorder="1" applyAlignment="1" applyProtection="1">
      <alignment horizontal="center"/>
    </xf>
    <xf numFmtId="0" fontId="10" fillId="3" borderId="15" xfId="0" applyFont="1" applyFill="1" applyBorder="1" applyAlignment="1" applyProtection="1"/>
    <xf numFmtId="0" fontId="10" fillId="3" borderId="18" xfId="0" applyFont="1" applyFill="1" applyBorder="1" applyProtection="1"/>
    <xf numFmtId="0" fontId="10" fillId="3" borderId="19" xfId="0" applyFont="1" applyFill="1" applyBorder="1" applyProtection="1"/>
    <xf numFmtId="0" fontId="10" fillId="3" borderId="22" xfId="0" applyFont="1" applyFill="1" applyBorder="1" applyAlignment="1" applyProtection="1">
      <alignment horizontal="center" shrinkToFit="1"/>
    </xf>
    <xf numFmtId="0" fontId="10" fillId="0" borderId="21" xfId="0" applyFont="1" applyBorder="1" applyAlignment="1">
      <alignment horizontal="center" shrinkToFit="1"/>
    </xf>
    <xf numFmtId="0" fontId="0" fillId="0" borderId="23" xfId="0" applyBorder="1" applyAlignment="1">
      <alignment shrinkToFit="1"/>
    </xf>
    <xf numFmtId="0" fontId="11" fillId="3" borderId="22" xfId="0" applyFont="1" applyFill="1" applyBorder="1" applyAlignment="1" applyProtection="1">
      <alignment horizontal="left" shrinkToFit="1"/>
    </xf>
    <xf numFmtId="0" fontId="0" fillId="0" borderId="21" xfId="0" applyBorder="1" applyAlignment="1">
      <alignment horizontal="left" shrinkToFit="1"/>
    </xf>
    <xf numFmtId="178" fontId="11" fillId="3" borderId="21" xfId="0" applyNumberFormat="1" applyFont="1" applyFill="1" applyBorder="1" applyAlignment="1" applyProtection="1">
      <alignment horizontal="center"/>
    </xf>
    <xf numFmtId="0" fontId="24" fillId="0" borderId="2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9" xfId="0" applyBorder="1" applyAlignment="1"/>
    <xf numFmtId="0" fontId="10" fillId="3" borderId="7" xfId="0" applyFont="1" applyFill="1" applyBorder="1" applyAlignment="1" applyProtection="1">
      <alignment horizontal="center" shrinkToFit="1"/>
    </xf>
    <xf numFmtId="0" fontId="24" fillId="3" borderId="15" xfId="0" applyFont="1" applyFill="1" applyBorder="1" applyAlignment="1" applyProtection="1">
      <alignment horizontal="left"/>
    </xf>
    <xf numFmtId="0" fontId="15" fillId="3" borderId="21" xfId="0" applyFont="1" applyFill="1" applyBorder="1" applyAlignment="1" applyProtection="1">
      <alignment shrinkToFit="1"/>
    </xf>
    <xf numFmtId="0" fontId="0" fillId="0" borderId="19" xfId="0" applyBorder="1" applyAlignment="1"/>
    <xf numFmtId="0" fontId="11" fillId="3" borderId="22" xfId="0" applyFont="1" applyFill="1" applyBorder="1" applyAlignment="1" applyProtection="1">
      <alignment horizontal="left" shrinkToFit="1"/>
    </xf>
    <xf numFmtId="0" fontId="0" fillId="0" borderId="21" xfId="0" applyBorder="1" applyAlignment="1">
      <alignment horizontal="left" shrinkToFit="1"/>
    </xf>
    <xf numFmtId="178" fontId="11" fillId="3" borderId="21" xfId="0" applyNumberFormat="1" applyFont="1" applyFill="1" applyBorder="1" applyAlignment="1" applyProtection="1">
      <alignment horizontal="center"/>
    </xf>
    <xf numFmtId="0" fontId="24" fillId="0" borderId="25" xfId="0" applyFont="1" applyBorder="1" applyAlignment="1">
      <alignment horizontal="center"/>
    </xf>
    <xf numFmtId="0" fontId="10" fillId="3" borderId="15" xfId="0" applyFont="1" applyFill="1" applyBorder="1" applyAlignment="1" applyProtection="1">
      <alignment horizontal="center"/>
    </xf>
    <xf numFmtId="182" fontId="11" fillId="3" borderId="15" xfId="0" applyNumberFormat="1" applyFont="1" applyFill="1" applyBorder="1" applyAlignment="1" applyProtection="1">
      <alignment horizontal="left"/>
    </xf>
    <xf numFmtId="0" fontId="11" fillId="3" borderId="21" xfId="0" applyFont="1" applyFill="1" applyBorder="1" applyAlignment="1" applyProtection="1">
      <alignment horizontal="left" shrinkToFit="1"/>
    </xf>
    <xf numFmtId="0" fontId="11" fillId="3" borderId="15" xfId="0" applyFont="1" applyFill="1" applyBorder="1" applyAlignment="1" applyProtection="1">
      <alignment horizontal="left" shrinkToFit="1"/>
    </xf>
    <xf numFmtId="0" fontId="0" fillId="0" borderId="19" xfId="0" applyBorder="1" applyAlignment="1">
      <alignment shrinkToFit="1"/>
    </xf>
    <xf numFmtId="178" fontId="10" fillId="3" borderId="15" xfId="0" applyNumberFormat="1" applyFont="1" applyFill="1" applyBorder="1" applyProtection="1"/>
    <xf numFmtId="192" fontId="10" fillId="3" borderId="15" xfId="0" applyNumberFormat="1" applyFont="1" applyFill="1" applyBorder="1" applyProtection="1"/>
    <xf numFmtId="0" fontId="10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right"/>
    </xf>
    <xf numFmtId="0" fontId="11" fillId="3" borderId="5" xfId="0" applyFont="1" applyFill="1" applyBorder="1" applyAlignment="1" applyProtection="1">
      <alignment horizontal="left"/>
    </xf>
    <xf numFmtId="178" fontId="10" fillId="3" borderId="29" xfId="0" applyNumberFormat="1" applyFont="1" applyFill="1" applyBorder="1" applyProtection="1"/>
    <xf numFmtId="0" fontId="25" fillId="0" borderId="0" xfId="1">
      <alignment wrapText="1"/>
    </xf>
    <xf numFmtId="0" fontId="25" fillId="0" borderId="32" xfId="1" applyBorder="1">
      <alignment wrapText="1"/>
    </xf>
    <xf numFmtId="0" fontId="25" fillId="0" borderId="33" xfId="1" applyBorder="1" applyAlignment="1">
      <alignment horizontal="center"/>
    </xf>
    <xf numFmtId="0" fontId="25" fillId="0" borderId="33" xfId="1" applyBorder="1">
      <alignment wrapText="1"/>
    </xf>
    <xf numFmtId="0" fontId="25" fillId="0" borderId="34" xfId="1" applyBorder="1">
      <alignment wrapText="1"/>
    </xf>
    <xf numFmtId="0" fontId="26" fillId="0" borderId="0" xfId="1" applyFont="1">
      <alignment wrapText="1"/>
    </xf>
    <xf numFmtId="0" fontId="27" fillId="0" borderId="35" xfId="1" applyFont="1" applyBorder="1" applyAlignment="1">
      <alignment horizontal="centerContinuous" vertical="center"/>
    </xf>
    <xf numFmtId="0" fontId="26" fillId="0" borderId="0" xfId="1" applyFont="1" applyBorder="1" applyAlignment="1">
      <alignment horizontal="centerContinuous" vertical="center"/>
    </xf>
    <xf numFmtId="0" fontId="26" fillId="0" borderId="36" xfId="1" applyFont="1" applyBorder="1" applyAlignment="1">
      <alignment horizontal="centerContinuous" vertical="center"/>
    </xf>
    <xf numFmtId="0" fontId="25" fillId="0" borderId="35" xfId="1" applyBorder="1">
      <alignment wrapText="1"/>
    </xf>
    <xf numFmtId="0" fontId="25" fillId="0" borderId="0" xfId="1" applyBorder="1" applyAlignment="1">
      <alignment horizontal="center"/>
    </xf>
    <xf numFmtId="0" fontId="25" fillId="0" borderId="0" xfId="1" applyBorder="1">
      <alignment wrapText="1"/>
    </xf>
    <xf numFmtId="0" fontId="25" fillId="0" borderId="36" xfId="1" applyBorder="1">
      <alignment wrapText="1"/>
    </xf>
    <xf numFmtId="0" fontId="25" fillId="0" borderId="37" xfId="1" applyBorder="1">
      <alignment wrapText="1"/>
    </xf>
    <xf numFmtId="0" fontId="28" fillId="0" borderId="37" xfId="1" applyFont="1" applyBorder="1" applyAlignment="1">
      <alignment horizontal="distributed"/>
    </xf>
    <xf numFmtId="0" fontId="28" fillId="0" borderId="37" xfId="1" applyFont="1" applyBorder="1">
      <alignment wrapText="1"/>
    </xf>
    <xf numFmtId="0" fontId="7" fillId="0" borderId="37" xfId="0" applyFont="1" applyBorder="1" applyAlignment="1" applyProtection="1"/>
    <xf numFmtId="0" fontId="30" fillId="0" borderId="37" xfId="0" applyFont="1" applyBorder="1" applyAlignment="1" applyProtection="1"/>
    <xf numFmtId="0" fontId="25" fillId="0" borderId="37" xfId="1" applyBorder="1" applyAlignment="1"/>
    <xf numFmtId="0" fontId="30" fillId="0" borderId="0" xfId="0" applyFont="1" applyBorder="1" applyAlignment="1" applyProtection="1"/>
    <xf numFmtId="0" fontId="28" fillId="0" borderId="37" xfId="1" applyFont="1" applyBorder="1" applyAlignment="1"/>
    <xf numFmtId="0" fontId="25" fillId="0" borderId="37" xfId="1" applyFont="1" applyBorder="1" applyAlignment="1"/>
    <xf numFmtId="0" fontId="25" fillId="0" borderId="38" xfId="1" applyBorder="1" applyAlignment="1">
      <alignment shrinkToFit="1"/>
    </xf>
    <xf numFmtId="0" fontId="0" fillId="0" borderId="38" xfId="0" applyBorder="1" applyAlignment="1">
      <alignment shrinkToFit="1"/>
    </xf>
    <xf numFmtId="0" fontId="28" fillId="0" borderId="37" xfId="1" applyFont="1" applyBorder="1" applyAlignment="1">
      <alignment horizontal="right" wrapText="1"/>
    </xf>
    <xf numFmtId="38" fontId="28" fillId="0" borderId="37" xfId="1" applyNumberFormat="1" applyFont="1" applyBorder="1" applyAlignment="1">
      <alignment horizontal="left" wrapText="1"/>
    </xf>
    <xf numFmtId="38" fontId="25" fillId="0" borderId="37" xfId="1" applyNumberFormat="1" applyBorder="1" applyAlignment="1">
      <alignment horizontal="left" wrapText="1"/>
    </xf>
    <xf numFmtId="6" fontId="25" fillId="0" borderId="37" xfId="2" applyNumberFormat="1" applyFont="1" applyBorder="1" applyAlignment="1">
      <alignment horizontal="left"/>
    </xf>
    <xf numFmtId="0" fontId="33" fillId="0" borderId="0" xfId="1" applyFont="1">
      <alignment wrapText="1"/>
    </xf>
    <xf numFmtId="0" fontId="33" fillId="0" borderId="0" xfId="1" applyFont="1" applyBorder="1" applyAlignment="1">
      <alignment horizontal="centerContinuous" vertical="center"/>
    </xf>
    <xf numFmtId="0" fontId="33" fillId="0" borderId="36" xfId="1" applyFont="1" applyBorder="1" applyAlignment="1">
      <alignment horizontal="centerContinuous" vertical="center"/>
    </xf>
    <xf numFmtId="0" fontId="25" fillId="0" borderId="35" xfId="1" applyBorder="1" applyAlignment="1">
      <alignment horizontal="center" vertical="center"/>
    </xf>
    <xf numFmtId="0" fontId="25" fillId="0" borderId="39" xfId="1" applyBorder="1" applyAlignment="1">
      <alignment horizontal="center" vertical="center"/>
    </xf>
    <xf numFmtId="0" fontId="28" fillId="0" borderId="40" xfId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5" fillId="0" borderId="33" xfId="1" applyBorder="1" applyAlignment="1">
      <alignment horizontal="centerContinuous" vertical="center"/>
    </xf>
    <xf numFmtId="0" fontId="28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Continuous" vertical="center"/>
    </xf>
    <xf numFmtId="0" fontId="25" fillId="0" borderId="34" xfId="1" applyBorder="1" applyAlignment="1">
      <alignment horizontal="centerContinuous" vertical="center"/>
    </xf>
    <xf numFmtId="0" fontId="25" fillId="0" borderId="36" xfId="1" applyBorder="1" applyAlignment="1">
      <alignment horizontal="center" vertical="center"/>
    </xf>
    <xf numFmtId="0" fontId="25" fillId="0" borderId="0" xfId="1" applyAlignment="1">
      <alignment horizontal="center" vertical="center"/>
    </xf>
    <xf numFmtId="0" fontId="25" fillId="0" borderId="44" xfId="1" applyBorder="1" applyAlignment="1">
      <alignment horizontal="center"/>
    </xf>
    <xf numFmtId="0" fontId="25" fillId="0" borderId="38" xfId="1" applyBorder="1">
      <alignment wrapText="1"/>
    </xf>
    <xf numFmtId="0" fontId="15" fillId="0" borderId="38" xfId="1" applyFont="1" applyBorder="1" applyAlignment="1">
      <alignment horizontal="distributed"/>
    </xf>
    <xf numFmtId="0" fontId="15" fillId="0" borderId="38" xfId="0" applyFont="1" applyBorder="1" applyAlignment="1">
      <alignment horizontal="distributed"/>
    </xf>
    <xf numFmtId="0" fontId="0" fillId="0" borderId="45" xfId="0" applyBorder="1" applyAlignment="1">
      <alignment horizontal="distributed"/>
    </xf>
    <xf numFmtId="38" fontId="28" fillId="0" borderId="46" xfId="1" applyNumberFormat="1" applyFont="1" applyBorder="1">
      <alignment wrapText="1"/>
    </xf>
    <xf numFmtId="177" fontId="7" fillId="0" borderId="47" xfId="3" applyNumberFormat="1" applyFont="1" applyFill="1" applyBorder="1"/>
    <xf numFmtId="193" fontId="25" fillId="0" borderId="48" xfId="1" applyNumberFormat="1" applyBorder="1" applyAlignment="1"/>
    <xf numFmtId="0" fontId="25" fillId="0" borderId="49" xfId="1" applyBorder="1" applyAlignment="1">
      <alignment horizontal="centerContinuous"/>
    </xf>
    <xf numFmtId="0" fontId="0" fillId="0" borderId="38" xfId="0" applyBorder="1" applyAlignment="1">
      <alignment horizontal="distributed"/>
    </xf>
    <xf numFmtId="0" fontId="25" fillId="0" borderId="49" xfId="1" applyBorder="1">
      <alignment wrapText="1"/>
    </xf>
    <xf numFmtId="0" fontId="18" fillId="0" borderId="0" xfId="1" applyFont="1" applyAlignment="1">
      <alignment shrinkToFit="1"/>
    </xf>
    <xf numFmtId="0" fontId="18" fillId="0" borderId="0" xfId="0" applyFont="1" applyAlignment="1">
      <alignment shrinkToFit="1"/>
    </xf>
    <xf numFmtId="38" fontId="25" fillId="0" borderId="0" xfId="1" applyNumberFormat="1" applyAlignment="1">
      <alignment shrinkToFit="1"/>
    </xf>
    <xf numFmtId="0" fontId="0" fillId="0" borderId="0" xfId="0" applyAlignment="1">
      <alignment shrinkToFit="1"/>
    </xf>
    <xf numFmtId="193" fontId="25" fillId="0" borderId="50" xfId="1" applyNumberFormat="1" applyBorder="1">
      <alignment wrapText="1"/>
    </xf>
    <xf numFmtId="0" fontId="25" fillId="0" borderId="50" xfId="1" applyBorder="1">
      <alignment wrapText="1"/>
    </xf>
    <xf numFmtId="0" fontId="18" fillId="0" borderId="51" xfId="1" applyFont="1" applyBorder="1">
      <alignment wrapText="1"/>
    </xf>
    <xf numFmtId="38" fontId="18" fillId="0" borderId="46" xfId="1" applyNumberFormat="1" applyFont="1" applyBorder="1">
      <alignment wrapText="1"/>
    </xf>
    <xf numFmtId="177" fontId="18" fillId="0" borderId="47" xfId="3" applyNumberFormat="1" applyFont="1" applyFill="1" applyBorder="1"/>
    <xf numFmtId="0" fontId="18" fillId="0" borderId="52" xfId="1" applyFont="1" applyBorder="1">
      <alignment wrapText="1"/>
    </xf>
    <xf numFmtId="5" fontId="15" fillId="0" borderId="38" xfId="1" applyNumberFormat="1" applyFont="1" applyBorder="1" applyAlignment="1">
      <alignment horizontal="distributed"/>
    </xf>
    <xf numFmtId="5" fontId="15" fillId="0" borderId="38" xfId="0" applyNumberFormat="1" applyFont="1" applyBorder="1" applyAlignment="1">
      <alignment horizontal="distributed"/>
    </xf>
    <xf numFmtId="0" fontId="18" fillId="0" borderId="38" xfId="1" applyFont="1" applyBorder="1" applyAlignment="1">
      <alignment horizontal="left"/>
    </xf>
    <xf numFmtId="0" fontId="18" fillId="0" borderId="38" xfId="1" applyFont="1" applyBorder="1">
      <alignment wrapText="1"/>
    </xf>
    <xf numFmtId="177" fontId="18" fillId="0" borderId="46" xfId="1" applyNumberFormat="1" applyFont="1" applyBorder="1">
      <alignment wrapText="1"/>
    </xf>
    <xf numFmtId="0" fontId="25" fillId="0" borderId="50" xfId="1" applyBorder="1" applyAlignment="1">
      <alignment horizontal="right"/>
    </xf>
    <xf numFmtId="38" fontId="25" fillId="0" borderId="50" xfId="1" applyNumberFormat="1" applyBorder="1">
      <alignment wrapText="1"/>
    </xf>
    <xf numFmtId="38" fontId="25" fillId="0" borderId="50" xfId="1" applyNumberFormat="1" applyBorder="1" applyAlignment="1">
      <alignment horizontal="right"/>
    </xf>
    <xf numFmtId="0" fontId="25" fillId="0" borderId="53" xfId="1" applyBorder="1">
      <alignment wrapText="1"/>
    </xf>
    <xf numFmtId="0" fontId="25" fillId="0" borderId="38" xfId="1" applyBorder="1" applyAlignment="1">
      <alignment horizontal="centerContinuous"/>
    </xf>
    <xf numFmtId="0" fontId="28" fillId="0" borderId="38" xfId="1" applyFont="1" applyBorder="1" applyAlignment="1">
      <alignment horizontal="centerContinuous"/>
    </xf>
    <xf numFmtId="0" fontId="28" fillId="0" borderId="51" xfId="1" applyFont="1" applyBorder="1" applyAlignment="1">
      <alignment horizontal="centerContinuous"/>
    </xf>
    <xf numFmtId="177" fontId="28" fillId="0" borderId="46" xfId="1" applyNumberFormat="1" applyFont="1" applyBorder="1">
      <alignment wrapText="1"/>
    </xf>
    <xf numFmtId="0" fontId="25" fillId="0" borderId="54" xfId="1" applyBorder="1" applyAlignment="1">
      <alignment horizontal="center"/>
    </xf>
    <xf numFmtId="0" fontId="25" fillId="0" borderId="6" xfId="1" applyBorder="1">
      <alignment wrapText="1"/>
    </xf>
    <xf numFmtId="0" fontId="25" fillId="0" borderId="55" xfId="1" applyBorder="1">
      <alignment wrapText="1"/>
    </xf>
    <xf numFmtId="0" fontId="25" fillId="0" borderId="56" xfId="1" applyBorder="1">
      <alignment wrapText="1"/>
    </xf>
    <xf numFmtId="0" fontId="25" fillId="0" borderId="57" xfId="1" applyBorder="1">
      <alignment wrapText="1"/>
    </xf>
    <xf numFmtId="0" fontId="25" fillId="0" borderId="58" xfId="1" applyBorder="1">
      <alignment wrapText="1"/>
    </xf>
    <xf numFmtId="0" fontId="25" fillId="0" borderId="6" xfId="1" applyBorder="1" applyAlignment="1">
      <alignment horizontal="center"/>
    </xf>
    <xf numFmtId="0" fontId="25" fillId="0" borderId="59" xfId="1" applyBorder="1">
      <alignment wrapText="1"/>
    </xf>
    <xf numFmtId="0" fontId="27" fillId="0" borderId="0" xfId="1" applyFont="1" applyBorder="1" applyAlignment="1">
      <alignment horizontal="centerContinuous" vertical="center"/>
    </xf>
    <xf numFmtId="0" fontId="18" fillId="0" borderId="0" xfId="1" applyFont="1" applyBorder="1" applyAlignment="1">
      <alignment horizontal="distributed"/>
    </xf>
    <xf numFmtId="0" fontId="18" fillId="0" borderId="0" xfId="1" applyFont="1" applyBorder="1">
      <alignment wrapText="1"/>
    </xf>
    <xf numFmtId="0" fontId="18" fillId="0" borderId="0" xfId="0" applyFont="1" applyBorder="1" applyAlignment="1" applyProtection="1"/>
    <xf numFmtId="0" fontId="25" fillId="0" borderId="0" xfId="1" applyBorder="1" applyAlignment="1"/>
    <xf numFmtId="0" fontId="18" fillId="0" borderId="0" xfId="1" applyFont="1" applyBorder="1" applyAlignment="1"/>
    <xf numFmtId="0" fontId="25" fillId="0" borderId="0" xfId="1" applyFont="1" applyBorder="1" applyAlignment="1"/>
    <xf numFmtId="0" fontId="18" fillId="0" borderId="0" xfId="1" applyFont="1" applyBorder="1" applyAlignment="1">
      <alignment horizontal="right" wrapText="1"/>
    </xf>
    <xf numFmtId="38" fontId="18" fillId="0" borderId="0" xfId="1" applyNumberFormat="1" applyFont="1" applyBorder="1" applyAlignment="1">
      <alignment horizontal="left" wrapText="1"/>
    </xf>
    <xf numFmtId="38" fontId="25" fillId="0" borderId="0" xfId="1" applyNumberFormat="1" applyBorder="1" applyAlignment="1">
      <alignment horizontal="left" wrapText="1"/>
    </xf>
    <xf numFmtId="6" fontId="25" fillId="0" borderId="0" xfId="2" applyNumberFormat="1" applyFont="1" applyBorder="1" applyAlignment="1">
      <alignment horizontal="left"/>
    </xf>
    <xf numFmtId="0" fontId="25" fillId="0" borderId="0" xfId="1" applyBorder="1" applyAlignment="1">
      <alignment horizontal="center" vertical="center"/>
    </xf>
    <xf numFmtId="0" fontId="25" fillId="0" borderId="0" xfId="1" applyBorder="1" applyAlignment="1">
      <alignment horizontal="centerContinuous" vertical="center"/>
    </xf>
    <xf numFmtId="0" fontId="18" fillId="0" borderId="0" xfId="1" applyFont="1" applyBorder="1" applyAlignment="1">
      <alignment horizontal="distributed"/>
    </xf>
    <xf numFmtId="0" fontId="18" fillId="0" borderId="0" xfId="0" applyFont="1" applyBorder="1" applyAlignment="1">
      <alignment horizontal="distributed"/>
    </xf>
    <xf numFmtId="0" fontId="18" fillId="0" borderId="0" xfId="1" applyFont="1" applyBorder="1" applyAlignment="1">
      <alignment horizontal="center" wrapText="1"/>
    </xf>
    <xf numFmtId="38" fontId="18" fillId="0" borderId="0" xfId="1" applyNumberFormat="1" applyFont="1" applyBorder="1">
      <alignment wrapText="1"/>
    </xf>
    <xf numFmtId="185" fontId="25" fillId="0" borderId="0" xfId="1" applyNumberFormat="1" applyBorder="1">
      <alignment wrapText="1"/>
    </xf>
    <xf numFmtId="193" fontId="25" fillId="0" borderId="0" xfId="1" applyNumberFormat="1" applyBorder="1" applyAlignment="1"/>
    <xf numFmtId="0" fontId="25" fillId="0" borderId="0" xfId="1" applyBorder="1" applyAlignment="1">
      <alignment horizontal="centerContinuous"/>
    </xf>
    <xf numFmtId="0" fontId="18" fillId="0" borderId="0" xfId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5" fillId="0" borderId="0" xfId="1" applyFont="1" applyBorder="1" applyAlignment="1">
      <alignment horizontal="left"/>
    </xf>
    <xf numFmtId="0" fontId="0" fillId="0" borderId="0" xfId="0" applyBorder="1" applyAlignment="1"/>
    <xf numFmtId="0" fontId="25" fillId="0" borderId="0" xfId="1" applyBorder="1" applyAlignment="1">
      <alignment horizontal="center" wrapText="1"/>
    </xf>
    <xf numFmtId="38" fontId="25" fillId="0" borderId="0" xfId="1" applyNumberFormat="1" applyBorder="1">
      <alignment wrapText="1"/>
    </xf>
    <xf numFmtId="0" fontId="25" fillId="0" borderId="0" xfId="1" quotePrefix="1" applyFont="1" applyBorder="1" applyAlignment="1">
      <alignment horizontal="left"/>
    </xf>
    <xf numFmtId="193" fontId="25" fillId="0" borderId="0" xfId="1" applyNumberFormat="1" applyBorder="1">
      <alignment wrapText="1"/>
    </xf>
    <xf numFmtId="0" fontId="25" fillId="0" borderId="0" xfId="1" applyBorder="1" applyAlignment="1">
      <alignment horizontal="left"/>
    </xf>
    <xf numFmtId="0" fontId="25" fillId="0" borderId="0" xfId="1" applyBorder="1" applyAlignment="1">
      <alignment horizontal="right"/>
    </xf>
    <xf numFmtId="38" fontId="25" fillId="0" borderId="0" xfId="1" applyNumberFormat="1" applyBorder="1" applyAlignment="1">
      <alignment horizontal="right"/>
    </xf>
    <xf numFmtId="0" fontId="28" fillId="0" borderId="0" xfId="1" applyFont="1" applyBorder="1" applyAlignment="1">
      <alignment horizontal="centerContinuous"/>
    </xf>
    <xf numFmtId="38" fontId="28" fillId="0" borderId="0" xfId="1" applyNumberFormat="1" applyFont="1" applyBorder="1">
      <alignment wrapText="1"/>
    </xf>
    <xf numFmtId="0" fontId="25" fillId="0" borderId="0" xfId="1" applyAlignment="1">
      <alignment horizontal="center"/>
    </xf>
    <xf numFmtId="0" fontId="27" fillId="0" borderId="60" xfId="1" applyFont="1" applyBorder="1" applyAlignment="1">
      <alignment horizontal="centerContinuous" vertical="center"/>
    </xf>
    <xf numFmtId="0" fontId="25" fillId="0" borderId="61" xfId="1" applyBorder="1" applyAlignment="1">
      <alignment horizontal="centerContinuous" vertical="center"/>
    </xf>
    <xf numFmtId="186" fontId="25" fillId="0" borderId="61" xfId="1" applyNumberFormat="1" applyBorder="1" applyAlignment="1">
      <alignment horizontal="centerContinuous" vertical="center"/>
    </xf>
    <xf numFmtId="38" fontId="25" fillId="0" borderId="61" xfId="4" applyBorder="1" applyAlignment="1">
      <alignment horizontal="centerContinuous" vertical="center"/>
    </xf>
    <xf numFmtId="0" fontId="25" fillId="0" borderId="62" xfId="1" applyBorder="1" applyAlignment="1">
      <alignment horizontal="centerContinuous" vertical="center"/>
    </xf>
    <xf numFmtId="0" fontId="25" fillId="0" borderId="63" xfId="1" applyBorder="1" applyAlignment="1">
      <alignment horizontal="center"/>
    </xf>
    <xf numFmtId="0" fontId="25" fillId="0" borderId="47" xfId="1" applyBorder="1" applyAlignment="1">
      <alignment horizontal="centerContinuous"/>
    </xf>
    <xf numFmtId="186" fontId="25" fillId="0" borderId="47" xfId="1" applyNumberFormat="1" applyBorder="1" applyAlignment="1">
      <alignment horizontal="center"/>
    </xf>
    <xf numFmtId="0" fontId="25" fillId="0" borderId="47" xfId="1" applyBorder="1" applyAlignment="1">
      <alignment horizontal="center"/>
    </xf>
    <xf numFmtId="38" fontId="25" fillId="0" borderId="47" xfId="4" applyBorder="1" applyAlignment="1">
      <alignment horizontal="center"/>
    </xf>
    <xf numFmtId="0" fontId="25" fillId="0" borderId="64" xfId="1" applyBorder="1" applyAlignment="1">
      <alignment horizontal="center"/>
    </xf>
    <xf numFmtId="0" fontId="30" fillId="0" borderId="63" xfId="1" applyFont="1" applyBorder="1" applyAlignment="1">
      <alignment horizontal="center"/>
    </xf>
    <xf numFmtId="0" fontId="30" fillId="0" borderId="38" xfId="1" applyFont="1" applyBorder="1" applyAlignment="1">
      <alignment horizontal="centerContinuous"/>
    </xf>
    <xf numFmtId="0" fontId="30" fillId="0" borderId="38" xfId="1" applyFont="1" applyBorder="1" applyAlignment="1">
      <alignment horizontal="left"/>
    </xf>
    <xf numFmtId="0" fontId="30" fillId="0" borderId="48" xfId="1" applyFont="1" applyBorder="1" applyAlignment="1">
      <alignment horizontal="centerContinuous"/>
    </xf>
    <xf numFmtId="186" fontId="30" fillId="0" borderId="47" xfId="4" applyNumberFormat="1" applyFont="1" applyBorder="1">
      <alignment wrapText="1"/>
    </xf>
    <xf numFmtId="0" fontId="30" fillId="0" borderId="47" xfId="1" applyFont="1" applyBorder="1" applyAlignment="1">
      <alignment horizontal="center"/>
    </xf>
    <xf numFmtId="38" fontId="30" fillId="0" borderId="47" xfId="4" applyFont="1" applyBorder="1">
      <alignment wrapText="1"/>
    </xf>
    <xf numFmtId="0" fontId="30" fillId="0" borderId="64" xfId="1" applyFont="1" applyBorder="1">
      <alignment wrapText="1"/>
    </xf>
    <xf numFmtId="0" fontId="30" fillId="0" borderId="38" xfId="1" quotePrefix="1" applyFont="1" applyBorder="1" applyAlignment="1">
      <alignment horizontal="left"/>
    </xf>
    <xf numFmtId="0" fontId="30" fillId="0" borderId="38" xfId="1" quotePrefix="1" applyFont="1" applyBorder="1" applyAlignment="1">
      <alignment horizontal="left" wrapText="1"/>
    </xf>
    <xf numFmtId="0" fontId="30" fillId="0" borderId="47" xfId="1" quotePrefix="1" applyFont="1" applyBorder="1" applyAlignment="1">
      <alignment horizontal="center"/>
    </xf>
    <xf numFmtId="0" fontId="30" fillId="0" borderId="64" xfId="1" applyFont="1" applyBorder="1" applyAlignment="1">
      <alignment wrapText="1"/>
    </xf>
    <xf numFmtId="0" fontId="30" fillId="0" borderId="38" xfId="1" quotePrefix="1" applyFont="1" applyBorder="1" applyAlignment="1">
      <alignment wrapText="1"/>
    </xf>
    <xf numFmtId="38" fontId="25" fillId="0" borderId="0" xfId="4" applyBorder="1">
      <alignment wrapText="1"/>
    </xf>
    <xf numFmtId="0" fontId="25" fillId="0" borderId="0" xfId="1" quotePrefix="1" applyBorder="1" applyAlignment="1">
      <alignment horizontal="left" wrapText="1"/>
    </xf>
    <xf numFmtId="0" fontId="30" fillId="0" borderId="38" xfId="1" applyFont="1" applyBorder="1" applyAlignment="1"/>
    <xf numFmtId="183" fontId="30" fillId="0" borderId="47" xfId="4" applyNumberFormat="1" applyFont="1" applyBorder="1">
      <alignment wrapText="1"/>
    </xf>
    <xf numFmtId="184" fontId="30" fillId="0" borderId="47" xfId="4" applyNumberFormat="1" applyFont="1" applyBorder="1">
      <alignment wrapText="1"/>
    </xf>
    <xf numFmtId="0" fontId="25" fillId="0" borderId="48" xfId="1" applyBorder="1">
      <alignment wrapText="1"/>
    </xf>
    <xf numFmtId="0" fontId="30" fillId="0" borderId="47" xfId="1" quotePrefix="1" applyFont="1" applyBorder="1" applyAlignment="1">
      <alignment horizontal="center" shrinkToFit="1"/>
    </xf>
    <xf numFmtId="0" fontId="25" fillId="0" borderId="48" xfId="1" applyBorder="1" applyAlignment="1">
      <alignment horizontal="centerContinuous"/>
    </xf>
    <xf numFmtId="0" fontId="30" fillId="0" borderId="38" xfId="1" applyFont="1" applyBorder="1" applyAlignment="1">
      <alignment horizontal="left" wrapText="1"/>
    </xf>
    <xf numFmtId="184" fontId="30" fillId="0" borderId="47" xfId="1" applyNumberFormat="1" applyFont="1" applyBorder="1">
      <alignment wrapText="1"/>
    </xf>
    <xf numFmtId="182" fontId="30" fillId="0" borderId="47" xfId="4" applyNumberFormat="1" applyFont="1" applyBorder="1">
      <alignment wrapText="1"/>
    </xf>
    <xf numFmtId="0" fontId="25" fillId="0" borderId="38" xfId="1" applyBorder="1" applyAlignment="1">
      <alignment horizontal="left"/>
    </xf>
    <xf numFmtId="0" fontId="30" fillId="0" borderId="51" xfId="1" applyFont="1" applyBorder="1" applyAlignment="1">
      <alignment horizontal="center"/>
    </xf>
    <xf numFmtId="186" fontId="30" fillId="0" borderId="47" xfId="1" applyNumberFormat="1" applyFont="1" applyBorder="1">
      <alignment wrapText="1"/>
    </xf>
    <xf numFmtId="38" fontId="30" fillId="0" borderId="64" xfId="1" applyNumberFormat="1" applyFont="1" applyBorder="1">
      <alignment wrapText="1"/>
    </xf>
    <xf numFmtId="0" fontId="25" fillId="0" borderId="6" xfId="1" applyBorder="1" applyAlignment="1">
      <alignment horizontal="centerContinuous"/>
    </xf>
    <xf numFmtId="0" fontId="25" fillId="0" borderId="65" xfId="1" applyFont="1" applyBorder="1" applyAlignment="1">
      <alignment horizontal="center"/>
    </xf>
    <xf numFmtId="0" fontId="25" fillId="0" borderId="66" xfId="1" applyBorder="1" applyAlignment="1">
      <alignment horizontal="centerContinuous"/>
    </xf>
    <xf numFmtId="186" fontId="25" fillId="0" borderId="55" xfId="1" applyNumberFormat="1" applyBorder="1">
      <alignment wrapText="1"/>
    </xf>
    <xf numFmtId="0" fontId="25" fillId="0" borderId="55" xfId="1" applyBorder="1" applyAlignment="1">
      <alignment horizontal="center"/>
    </xf>
    <xf numFmtId="38" fontId="25" fillId="0" borderId="55" xfId="4" applyBorder="1">
      <alignment wrapText="1"/>
    </xf>
    <xf numFmtId="38" fontId="25" fillId="0" borderId="67" xfId="4" applyBorder="1">
      <alignment wrapText="1"/>
    </xf>
    <xf numFmtId="0" fontId="25" fillId="0" borderId="68" xfId="1" applyBorder="1">
      <alignment wrapText="1"/>
    </xf>
    <xf numFmtId="0" fontId="25" fillId="0" borderId="0" xfId="1" applyAlignment="1">
      <alignment horizontal="left"/>
    </xf>
    <xf numFmtId="186" fontId="25" fillId="0" borderId="0" xfId="1" applyNumberFormat="1">
      <alignment wrapText="1"/>
    </xf>
    <xf numFmtId="38" fontId="25" fillId="0" borderId="0" xfId="4">
      <alignment wrapText="1"/>
    </xf>
    <xf numFmtId="0" fontId="25" fillId="0" borderId="0" xfId="5" applyFont="1" applyFill="1" applyAlignment="1">
      <alignment horizontal="right"/>
    </xf>
    <xf numFmtId="0" fontId="30" fillId="0" borderId="69" xfId="1" applyFont="1" applyBorder="1" applyAlignment="1">
      <alignment horizontal="centerContinuous"/>
    </xf>
    <xf numFmtId="0" fontId="30" fillId="0" borderId="37" xfId="1" applyFont="1" applyBorder="1" applyAlignment="1">
      <alignment shrinkToFit="1"/>
    </xf>
    <xf numFmtId="184" fontId="30" fillId="0" borderId="70" xfId="1" applyNumberFormat="1" applyFont="1" applyBorder="1">
      <alignment wrapText="1"/>
    </xf>
    <xf numFmtId="0" fontId="30" fillId="0" borderId="37" xfId="1" applyFont="1" applyBorder="1" applyAlignment="1"/>
    <xf numFmtId="0" fontId="30" fillId="0" borderId="48" xfId="1" applyFont="1" applyBorder="1" applyAlignment="1"/>
    <xf numFmtId="182" fontId="30" fillId="0" borderId="47" xfId="1" applyNumberFormat="1" applyFont="1" applyBorder="1">
      <alignment wrapText="1"/>
    </xf>
    <xf numFmtId="0" fontId="30" fillId="0" borderId="54" xfId="1" applyFont="1" applyBorder="1" applyAlignment="1">
      <alignment horizontal="center"/>
    </xf>
    <xf numFmtId="0" fontId="30" fillId="0" borderId="6" xfId="1" applyFont="1" applyBorder="1" applyAlignment="1">
      <alignment horizontal="centerContinuous"/>
    </xf>
    <xf numFmtId="0" fontId="30" fillId="0" borderId="52" xfId="1" applyFont="1" applyBorder="1" applyAlignment="1">
      <alignment horizontal="center"/>
    </xf>
    <xf numFmtId="0" fontId="30" fillId="0" borderId="66" xfId="1" applyFont="1" applyBorder="1" applyAlignment="1">
      <alignment horizontal="centerContinuous"/>
    </xf>
    <xf numFmtId="186" fontId="30" fillId="0" borderId="67" xfId="1" applyNumberFormat="1" applyFont="1" applyBorder="1">
      <alignment wrapText="1"/>
    </xf>
    <xf numFmtId="0" fontId="30" fillId="0" borderId="67" xfId="1" applyFont="1" applyBorder="1" applyAlignment="1">
      <alignment horizontal="center"/>
    </xf>
    <xf numFmtId="38" fontId="30" fillId="0" borderId="67" xfId="4" applyFont="1" applyBorder="1">
      <alignment wrapText="1"/>
    </xf>
    <xf numFmtId="0" fontId="30" fillId="0" borderId="68" xfId="1" applyFont="1" applyBorder="1">
      <alignment wrapText="1"/>
    </xf>
    <xf numFmtId="0" fontId="25" fillId="0" borderId="33" xfId="1" applyBorder="1" applyAlignment="1">
      <alignment horizontal="left"/>
    </xf>
    <xf numFmtId="0" fontId="30" fillId="0" borderId="38" xfId="1" applyFont="1" applyBorder="1" applyAlignment="1">
      <alignment horizontal="left" shrinkToFit="1"/>
    </xf>
    <xf numFmtId="183" fontId="30" fillId="0" borderId="47" xfId="1" applyNumberFormat="1" applyFont="1" applyBorder="1">
      <alignment wrapText="1"/>
    </xf>
    <xf numFmtId="184" fontId="30" fillId="0" borderId="65" xfId="1" applyNumberFormat="1" applyFont="1" applyBorder="1" applyAlignment="1">
      <alignment horizontal="center"/>
    </xf>
    <xf numFmtId="184" fontId="30" fillId="0" borderId="56" xfId="1" applyNumberFormat="1" applyFont="1" applyBorder="1" applyAlignment="1">
      <alignment horizontal="centerContinuous"/>
    </xf>
    <xf numFmtId="184" fontId="30" fillId="0" borderId="71" xfId="1" applyNumberFormat="1" applyFont="1" applyBorder="1" applyAlignment="1">
      <alignment horizontal="centerContinuous"/>
    </xf>
    <xf numFmtId="184" fontId="30" fillId="0" borderId="55" xfId="1" applyNumberFormat="1" applyFont="1" applyBorder="1">
      <alignment wrapText="1"/>
    </xf>
    <xf numFmtId="184" fontId="30" fillId="0" borderId="55" xfId="1" applyNumberFormat="1" applyFont="1" applyBorder="1" applyAlignment="1">
      <alignment horizontal="center"/>
    </xf>
    <xf numFmtId="184" fontId="30" fillId="0" borderId="55" xfId="4" applyNumberFormat="1" applyFont="1" applyBorder="1">
      <alignment wrapText="1"/>
    </xf>
    <xf numFmtId="182" fontId="30" fillId="0" borderId="55" xfId="4" applyNumberFormat="1" applyFont="1" applyBorder="1">
      <alignment wrapText="1"/>
    </xf>
    <xf numFmtId="0" fontId="30" fillId="0" borderId="38" xfId="1" quotePrefix="1" applyFont="1" applyBorder="1" applyAlignment="1">
      <alignment horizontal="left" shrinkToFit="1"/>
    </xf>
    <xf numFmtId="186" fontId="25" fillId="0" borderId="47" xfId="1" applyNumberFormat="1" applyBorder="1">
      <alignment wrapText="1"/>
    </xf>
    <xf numFmtId="38" fontId="25" fillId="0" borderId="47" xfId="4" applyBorder="1">
      <alignment wrapText="1"/>
    </xf>
    <xf numFmtId="0" fontId="25" fillId="0" borderId="64" xfId="1" applyBorder="1">
      <alignment wrapText="1"/>
    </xf>
    <xf numFmtId="0" fontId="30" fillId="0" borderId="65" xfId="1" applyFont="1" applyBorder="1" applyAlignment="1">
      <alignment horizontal="center"/>
    </xf>
    <xf numFmtId="0" fontId="30" fillId="0" borderId="56" xfId="1" applyFont="1" applyBorder="1" applyAlignment="1">
      <alignment horizontal="centerContinuous"/>
    </xf>
    <xf numFmtId="0" fontId="30" fillId="0" borderId="71" xfId="1" applyFont="1" applyBorder="1" applyAlignment="1">
      <alignment horizontal="centerContinuous"/>
    </xf>
    <xf numFmtId="186" fontId="30" fillId="0" borderId="55" xfId="1" applyNumberFormat="1" applyFont="1" applyBorder="1">
      <alignment wrapText="1"/>
    </xf>
    <xf numFmtId="0" fontId="30" fillId="0" borderId="55" xfId="1" applyFont="1" applyBorder="1" applyAlignment="1">
      <alignment horizontal="center"/>
    </xf>
    <xf numFmtId="38" fontId="30" fillId="0" borderId="55" xfId="4" applyFont="1" applyBorder="1">
      <alignment wrapText="1"/>
    </xf>
    <xf numFmtId="38" fontId="30" fillId="0" borderId="68" xfId="1" applyNumberFormat="1" applyFont="1" applyBorder="1">
      <alignment wrapText="1"/>
    </xf>
    <xf numFmtId="186" fontId="25" fillId="0" borderId="0" xfId="1" applyNumberFormat="1" applyBorder="1" applyAlignment="1">
      <alignment horizontal="centerContinuous" vertical="center"/>
    </xf>
    <xf numFmtId="38" fontId="25" fillId="0" borderId="0" xfId="4" applyBorder="1" applyAlignment="1">
      <alignment horizontal="centerContinuous" vertical="center"/>
    </xf>
    <xf numFmtId="186" fontId="25" fillId="0" borderId="0" xfId="1" applyNumberFormat="1" applyBorder="1" applyAlignment="1">
      <alignment horizontal="center"/>
    </xf>
    <xf numFmtId="38" fontId="25" fillId="0" borderId="0" xfId="4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Continuous"/>
    </xf>
    <xf numFmtId="0" fontId="30" fillId="0" borderId="0" xfId="1" applyFont="1" applyBorder="1" applyAlignment="1">
      <alignment horizontal="left"/>
    </xf>
    <xf numFmtId="186" fontId="30" fillId="0" borderId="0" xfId="4" applyNumberFormat="1" applyFont="1" applyBorder="1">
      <alignment wrapText="1"/>
    </xf>
    <xf numFmtId="38" fontId="30" fillId="0" borderId="0" xfId="4" applyFont="1" applyBorder="1">
      <alignment wrapText="1"/>
    </xf>
    <xf numFmtId="0" fontId="30" fillId="0" borderId="0" xfId="1" applyFont="1" applyBorder="1">
      <alignment wrapText="1"/>
    </xf>
    <xf numFmtId="0" fontId="30" fillId="0" borderId="0" xfId="1" quotePrefix="1" applyFont="1" applyBorder="1" applyAlignment="1">
      <alignment horizontal="left"/>
    </xf>
    <xf numFmtId="0" fontId="30" fillId="0" borderId="0" xfId="1" quotePrefix="1" applyFont="1" applyBorder="1" applyAlignment="1">
      <alignment horizontal="left" wrapText="1"/>
    </xf>
    <xf numFmtId="0" fontId="30" fillId="0" borderId="0" xfId="1" applyFont="1" applyBorder="1" applyAlignment="1">
      <alignment wrapText="1"/>
    </xf>
    <xf numFmtId="0" fontId="30" fillId="0" borderId="0" xfId="1" quotePrefix="1" applyFont="1" applyBorder="1" applyAlignment="1">
      <alignment wrapText="1"/>
    </xf>
    <xf numFmtId="184" fontId="30" fillId="0" borderId="0" xfId="4" applyNumberFormat="1" applyFont="1" applyBorder="1">
      <alignment wrapText="1"/>
    </xf>
    <xf numFmtId="0" fontId="30" fillId="0" borderId="0" xfId="1" quotePrefix="1" applyFont="1" applyBorder="1" applyAlignment="1">
      <alignment horizontal="center"/>
    </xf>
    <xf numFmtId="184" fontId="30" fillId="0" borderId="0" xfId="1" applyNumberFormat="1" applyFont="1" applyBorder="1">
      <alignment wrapText="1"/>
    </xf>
    <xf numFmtId="0" fontId="30" fillId="0" borderId="0" xfId="1" applyFont="1" applyBorder="1" applyAlignment="1">
      <alignment horizontal="left" shrinkToFit="1"/>
    </xf>
    <xf numFmtId="0" fontId="30" fillId="0" borderId="0" xfId="1" quotePrefix="1" applyFont="1" applyBorder="1" applyAlignment="1">
      <alignment horizontal="left" shrinkToFit="1"/>
    </xf>
    <xf numFmtId="0" fontId="30" fillId="0" borderId="0" xfId="1" applyFont="1" applyBorder="1" applyAlignment="1">
      <alignment horizontal="left" wrapText="1"/>
    </xf>
    <xf numFmtId="182" fontId="30" fillId="0" borderId="0" xfId="4" applyNumberFormat="1" applyFont="1" applyBorder="1">
      <alignment wrapText="1"/>
    </xf>
    <xf numFmtId="186" fontId="30" fillId="0" borderId="0" xfId="1" applyNumberFormat="1" applyFont="1" applyBorder="1">
      <alignment wrapText="1"/>
    </xf>
    <xf numFmtId="38" fontId="30" fillId="0" borderId="0" xfId="1" applyNumberFormat="1" applyFont="1" applyBorder="1">
      <alignment wrapText="1"/>
    </xf>
  </cellXfs>
  <cellStyles count="6">
    <cellStyle name="パーセント 2" xfId="3" xr:uid="{9A10F16A-ECAA-44AB-AFA3-7A0C491A956B}"/>
    <cellStyle name="桁区切り_仕訳内訳" xfId="4" xr:uid="{9E6439E6-6980-46AE-A999-2AFA0B07ECEA}"/>
    <cellStyle name="通貨 2" xfId="2" xr:uid="{E7C03209-EAD5-49B6-BE34-3CF6DA5AE0C6}"/>
    <cellStyle name="標準" xfId="0" builtinId="0"/>
    <cellStyle name="標準_仕訳内訳" xfId="1" xr:uid="{46D7B96A-9EC6-4E17-B8A2-261BE82429B6}"/>
    <cellStyle name="標準_東村農林水産物直売・食材供給施設新築工事" xfId="5" xr:uid="{4542C344-1C82-4F7D-A12C-F21B53D5F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65288;&#37329;&#25244;&#12365;&#65289;&#20181;&#35379;&#12539;&#20869;&#35379;&#26360;&#65288;&#24314;&#3168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&#65411;&#65438;&#65405;&#65400;&#65412;&#65391;&#65420;&#65439;\H11RC&#37096;&#2030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26032;&#37117;\&#26360;&#24335;\&#65300;&#38542;&#20869;&#37096;\WINDOWS\&#65411;&#65438;&#65405;&#65400;&#65412;&#65391;&#65420;&#65439;\&#20869;&#37096;&#20181;&#19978;&#35336;&#31639;&#26360;&#21442;&#3277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zayasu\&#12487;&#12473;&#12463;&#12488;&#12483;&#12503;\&#21271;&#22823;&#26481;&#31309;&#31639;&#22793;&#26356;\Documents%20and%20Settings\Owner\My%20Documents\&#35373;&#35336;&#20107;&#21209;&#25152;\&#20013;&#22830;&#35373;&#20633;\&#21271;&#37096;&#24037;&#26657;&#22823;&#25913;&#36896;\&#26360;&#39006;\&#35373;&#35336;&#26360;&#23436;&#25104;&#274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zayasu\&#12487;&#12473;&#12463;&#12488;&#12483;&#12503;\&#21271;&#22823;&#26481;&#31309;&#31639;&#22793;&#26356;\Documents%20and%20Settings\Owner\My%20Documents\&#24179;&#25104;20&#24180;&#24230;&#26989;&#21209;&#65288;&#40845;&#20043;&#20171;&#65289;\&#20869;&#38291;\&#12399;&#12372;&#12429;&#12418;20&#24180;&#24230;&#26989;&#21209;\Documents%20and%20Settings\Owner\My%20Documents\&#35373;&#35336;&#20107;&#21209;&#25152;\&#30495;&#29577;&#27211;&#35373;&#35336;\&#32654;&#26481;&#20013;&#23627;&#20307;\&#35373;&#35336;&#26360;\&#20869;&#35379;&#26360;&#65288;&#35519;&#2597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&#12288;&#65288;&#37329;&#25244;&#12365;&#65289;&#20181;&#35379;&#26360;&#12539;&#20869;&#35379;&#26360;&#12288;&#38651;&#27671;&#35373;&#206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&#20013;&#37096;\&#28006;&#28155;&#24066;\&#24179;&#23433;&#20445;&#32946;&#22290;\&#24179;&#23433;&#20445;&#32946;&#22290;&#31354;&#35519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8450;&#34907;&#30452;&#36676;\&#22025;&#65300;&#65297;&#65301;\&#35336;&#31639;&#26360;\&#31354;&#35519;\&#65288;&#26032;&#65289;&#31354;&#35519;&#35336;&#3163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1\USER\&#38651;&#27671;&#20849;&#36890;\&#33287;&#37027;&#23994;\&#65315;&#65412;&#65438;&#65431;&#65394;&#65420;&#65438;\&#30707;&#27700;&#12398;&#37324;\&#24179;10&#24180;&#24230;\10&#20869;&#35379;&#22793;.WJ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7798;&#32260;&#24066;\&#23665;&#20869;&#24188;&#31258;&#22290;\&#38450;&#31309;&#31639;\&#20844;&#20849;&#24037;&#20107;&#26360;&#39006;\&#24314;&#31689;&#20869;&#3537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zayasu\&#12487;&#12473;&#12463;&#12488;&#12483;&#12503;\&#21271;&#22823;&#26481;&#31309;&#31639;&#22793;&#26356;\&#20869;&#35379;&#26360;&#24335;&#31561;\&#30476;&#27096;&#24335;\&#30476;&#27096;&#24335;A4-&#32294;&#65288;&#21407;&#31295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zayasu\&#12487;&#12473;&#12463;&#12488;&#12483;&#12503;\&#21271;&#22823;&#26481;&#31309;&#31639;&#22793;&#26356;\Documents%20and%20Settings\Owner\My%20Documents\&#24179;&#25104;20&#24180;&#24230;&#26989;&#21209;&#65288;&#35373;&#35336;&#20107;&#21209;&#25152;&#65289;\&#20013;&#22830;&#35373;&#20633;&#35373;&#35336;\&#20013;&#22478;&#28286;&#28207;&#65288;&#65423;&#65432;&#65413;&#65394;&#65437;&#65420;&#65431;&#65289;&#26360;&#39006;&#12289;&#20181;&#19978;\Documents%20and%20Settings\Owner\My%20Documents\&#35373;&#35336;&#20107;&#21209;&#25152;\&#65393;&#65431;&#65400;&#35373;&#35336;\&#12373;&#12374;&#12394;&#12415;&#20445;&#32946;&#22290;\&#38450;&#26360;&#39006;\&#38450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（建築）"/>
      <sheetName val="内訳書（建築）"/>
    </sheetNames>
    <sheetDataSet>
      <sheetData sheetId="0">
        <row r="10">
          <cell r="G10" t="str">
            <v>沖縄県芸術大学給排水設備改修工事（建築）</v>
          </cell>
        </row>
        <row r="24">
          <cell r="D24">
            <v>1</v>
          </cell>
          <cell r="F24" t="str">
            <v>直接仮設工事</v>
          </cell>
        </row>
        <row r="26">
          <cell r="D26">
            <v>2</v>
          </cell>
          <cell r="F26" t="str">
            <v>内装改修工事</v>
          </cell>
        </row>
        <row r="32">
          <cell r="D32">
            <v>5</v>
          </cell>
          <cell r="F32" t="str">
            <v>撤去工事</v>
          </cell>
        </row>
        <row r="34">
          <cell r="D34">
            <v>6</v>
          </cell>
          <cell r="F34" t="str">
            <v>発生材処分費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基本"/>
      <sheetName val="仕訳"/>
      <sheetName val="内訳"/>
      <sheetName val="合成単価"/>
      <sheetName val="代価(1)"/>
      <sheetName val="代価(2)"/>
      <sheetName val="統計値"/>
      <sheetName val="集計"/>
      <sheetName val="足場"/>
      <sheetName val="土間"/>
      <sheetName val="ｺﾝｸﾘｰﾄ"/>
      <sheetName val="屋根"/>
      <sheetName val="外部CB"/>
      <sheetName val="外壁"/>
      <sheetName val="外部計算"/>
      <sheetName val="外部天井"/>
      <sheetName val="外部雑"/>
      <sheetName val="内部床"/>
      <sheetName val="内部CB"/>
      <sheetName val="間仕切"/>
      <sheetName val="内壁"/>
      <sheetName val="造作"/>
      <sheetName val="内部天井"/>
      <sheetName val="内部計算"/>
      <sheetName val="内部雑"/>
      <sheetName val="発生材"/>
      <sheetName val="H10単価"/>
      <sheetName val="Page管理Sheet"/>
      <sheetName val="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床仕上計算"/>
      <sheetName val="室名ボックス"/>
      <sheetName val="公式ボックス"/>
      <sheetName val="数量ボックス"/>
      <sheetName val="数量"/>
      <sheetName val="建具符号抽出ボックス"/>
      <sheetName val="建具符号ボックス"/>
      <sheetName val="金属製建具代価マクロ"/>
      <sheetName val="Module5"/>
      <sheetName val="Dialog1"/>
      <sheetName val="内部仕上マクロ"/>
      <sheetName val="番号ボックス"/>
      <sheetName val="内部仕上集計"/>
      <sheetName val="天井仕上計算"/>
      <sheetName val="壁仕上計算"/>
      <sheetName val="結合"/>
      <sheetName val="室名符号"/>
      <sheetName val="数量マクロ"/>
      <sheetName val="Module11"/>
      <sheetName val="モジュール-1"/>
      <sheetName val="モジュール-2"/>
      <sheetName val="計算マクロ"/>
      <sheetName val="額縁抽出ボックス"/>
      <sheetName val="額縁種類ボックス"/>
      <sheetName val="建具名称抽出ボックス"/>
      <sheetName val="床･壁･天井マクロ"/>
      <sheetName val="Sheet1"/>
      <sheetName val="金属製代価表"/>
      <sheetName val="金属製建具"/>
      <sheetName val="建具リスト"/>
      <sheetName val="金属製建具マクロ"/>
      <sheetName val="Module9"/>
      <sheetName val="Module4"/>
      <sheetName val="Module1"/>
      <sheetName val="Module2"/>
      <sheetName val="Module6"/>
      <sheetName val="Module3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屋外幹線"/>
      <sheetName val="2.屋外計装用配線"/>
      <sheetName val="3.屋外動力設備"/>
      <sheetName val="4.屋内動力設備 "/>
      <sheetName val="5.既設器具撤去"/>
      <sheetName val="屋外幹線土工事 "/>
      <sheetName val="仕訳表紙"/>
      <sheetName val="仕訳書"/>
      <sheetName val="内訳書"/>
      <sheetName val="複単表紙"/>
      <sheetName val="複合単価"/>
      <sheetName val="単価比較"/>
      <sheetName val="盤歩掛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・制御盤電工集計表"/>
      <sheetName val="仕訳書"/>
      <sheetName val="内訳書"/>
      <sheetName val="内訳書 (その他)"/>
      <sheetName val="単価表"/>
      <sheetName val="複合単価"/>
      <sheetName val="表紙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（電気）"/>
      <sheetName val="内訳書（電気） 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安保育園空調計算"/>
      <sheetName val="一位単価2"/>
      <sheetName val="一位単価3"/>
      <sheetName val="ｃ.自動制御機器"/>
      <sheetName val="鏡"/>
      <sheetName val="#REF"/>
      <sheetName val="10内訳変"/>
      <sheetName val="共通"/>
      <sheetName val="吸込口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ｶﾞﾗﾘ-寸法"/>
      <sheetName val="吹出口"/>
      <sheetName val="吹出口器具"/>
      <sheetName val="人員比較"/>
      <sheetName val="給水"/>
      <sheetName val="面  積"/>
      <sheetName val="吸込口"/>
      <sheetName val="吸込口寸法"/>
      <sheetName val="膨張ﾀﾝｸ"/>
      <sheetName val="様式31"/>
      <sheetName val="各室風量"/>
      <sheetName val="負荷集計"/>
      <sheetName val="冷凍機算定"/>
      <sheetName val="ｴｱﾊﾝ算定"/>
      <sheetName val="水量算定"/>
      <sheetName val="電動三方弁"/>
      <sheetName val="ｸｯｼｮﾝﾀﾝ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10内訳変"/>
      <sheetName val="立木調査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内訳書"/>
      <sheetName val="仕訳書"/>
      <sheetName val="代価表"/>
      <sheetName val="見積り比較"/>
      <sheetName val="営繕単価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仕訳書"/>
      <sheetName val="内訳書"/>
      <sheetName val="県様式A4-縦（原稿）"/>
    </sheetNames>
    <definedNames>
      <definedName name="工作物2枚目"/>
      <definedName name="工作物2枚目クリア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仕訳書"/>
      <sheetName val="内訳書"/>
      <sheetName val="複合単価"/>
      <sheetName val="盤歩掛集計"/>
      <sheetName val="幹線設備"/>
      <sheetName val="動力設備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AADB-D6D1-4D7F-B91B-8066A9E61EB4}">
  <dimension ref="A1:P389"/>
  <sheetViews>
    <sheetView view="pageBreakPreview" zoomScaleNormal="100" zoomScaleSheetLayoutView="100" workbookViewId="0">
      <selection activeCell="P7" sqref="P7"/>
    </sheetView>
  </sheetViews>
  <sheetFormatPr defaultColWidth="13.375" defaultRowHeight="13.5"/>
  <cols>
    <col min="1" max="1" width="2.625" style="4" customWidth="1"/>
    <col min="2" max="2" width="7.125" style="6" customWidth="1"/>
    <col min="3" max="3" width="2.625" style="6" customWidth="1"/>
    <col min="4" max="5" width="20.875" style="4" customWidth="1"/>
    <col min="6" max="6" width="3.375" style="4" customWidth="1"/>
    <col min="7" max="7" width="18.375" style="5" customWidth="1"/>
    <col min="8" max="8" width="3.375" style="4" customWidth="1"/>
    <col min="9" max="9" width="13.375" style="4"/>
    <col min="10" max="10" width="7.125" style="4" customWidth="1"/>
    <col min="11" max="11" width="12.75" style="4" customWidth="1"/>
    <col min="12" max="12" width="3.625" style="4" customWidth="1"/>
    <col min="13" max="13" width="2.625" style="4" customWidth="1"/>
    <col min="14" max="14" width="13.375" style="4"/>
    <col min="15" max="15" width="7.125" style="4" customWidth="1"/>
    <col min="16" max="256" width="13.375" style="4"/>
    <col min="257" max="257" width="2.625" style="4" customWidth="1"/>
    <col min="258" max="258" width="7.125" style="4" customWidth="1"/>
    <col min="259" max="259" width="2.625" style="4" customWidth="1"/>
    <col min="260" max="261" width="20.875" style="4" customWidth="1"/>
    <col min="262" max="262" width="3.375" style="4" customWidth="1"/>
    <col min="263" max="263" width="18.375" style="4" customWidth="1"/>
    <col min="264" max="264" width="3.375" style="4" customWidth="1"/>
    <col min="265" max="265" width="13.375" style="4"/>
    <col min="266" max="266" width="7.125" style="4" customWidth="1"/>
    <col min="267" max="267" width="12.75" style="4" customWidth="1"/>
    <col min="268" max="268" width="3.625" style="4" customWidth="1"/>
    <col min="269" max="269" width="2.625" style="4" customWidth="1"/>
    <col min="270" max="270" width="13.375" style="4"/>
    <col min="271" max="271" width="7.125" style="4" customWidth="1"/>
    <col min="272" max="512" width="13.375" style="4"/>
    <col min="513" max="513" width="2.625" style="4" customWidth="1"/>
    <col min="514" max="514" width="7.125" style="4" customWidth="1"/>
    <col min="515" max="515" width="2.625" style="4" customWidth="1"/>
    <col min="516" max="517" width="20.875" style="4" customWidth="1"/>
    <col min="518" max="518" width="3.375" style="4" customWidth="1"/>
    <col min="519" max="519" width="18.375" style="4" customWidth="1"/>
    <col min="520" max="520" width="3.375" style="4" customWidth="1"/>
    <col min="521" max="521" width="13.375" style="4"/>
    <col min="522" max="522" width="7.125" style="4" customWidth="1"/>
    <col min="523" max="523" width="12.75" style="4" customWidth="1"/>
    <col min="524" max="524" width="3.625" style="4" customWidth="1"/>
    <col min="525" max="525" width="2.625" style="4" customWidth="1"/>
    <col min="526" max="526" width="13.375" style="4"/>
    <col min="527" max="527" width="7.125" style="4" customWidth="1"/>
    <col min="528" max="768" width="13.375" style="4"/>
    <col min="769" max="769" width="2.625" style="4" customWidth="1"/>
    <col min="770" max="770" width="7.125" style="4" customWidth="1"/>
    <col min="771" max="771" width="2.625" style="4" customWidth="1"/>
    <col min="772" max="773" width="20.875" style="4" customWidth="1"/>
    <col min="774" max="774" width="3.375" style="4" customWidth="1"/>
    <col min="775" max="775" width="18.375" style="4" customWidth="1"/>
    <col min="776" max="776" width="3.375" style="4" customWidth="1"/>
    <col min="777" max="777" width="13.375" style="4"/>
    <col min="778" max="778" width="7.125" style="4" customWidth="1"/>
    <col min="779" max="779" width="12.75" style="4" customWidth="1"/>
    <col min="780" max="780" width="3.625" style="4" customWidth="1"/>
    <col min="781" max="781" width="2.625" style="4" customWidth="1"/>
    <col min="782" max="782" width="13.375" style="4"/>
    <col min="783" max="783" width="7.125" style="4" customWidth="1"/>
    <col min="784" max="1024" width="13.375" style="4"/>
    <col min="1025" max="1025" width="2.625" style="4" customWidth="1"/>
    <col min="1026" max="1026" width="7.125" style="4" customWidth="1"/>
    <col min="1027" max="1027" width="2.625" style="4" customWidth="1"/>
    <col min="1028" max="1029" width="20.875" style="4" customWidth="1"/>
    <col min="1030" max="1030" width="3.375" style="4" customWidth="1"/>
    <col min="1031" max="1031" width="18.375" style="4" customWidth="1"/>
    <col min="1032" max="1032" width="3.375" style="4" customWidth="1"/>
    <col min="1033" max="1033" width="13.375" style="4"/>
    <col min="1034" max="1034" width="7.125" style="4" customWidth="1"/>
    <col min="1035" max="1035" width="12.75" style="4" customWidth="1"/>
    <col min="1036" max="1036" width="3.625" style="4" customWidth="1"/>
    <col min="1037" max="1037" width="2.625" style="4" customWidth="1"/>
    <col min="1038" max="1038" width="13.375" style="4"/>
    <col min="1039" max="1039" width="7.125" style="4" customWidth="1"/>
    <col min="1040" max="1280" width="13.375" style="4"/>
    <col min="1281" max="1281" width="2.625" style="4" customWidth="1"/>
    <col min="1282" max="1282" width="7.125" style="4" customWidth="1"/>
    <col min="1283" max="1283" width="2.625" style="4" customWidth="1"/>
    <col min="1284" max="1285" width="20.875" style="4" customWidth="1"/>
    <col min="1286" max="1286" width="3.375" style="4" customWidth="1"/>
    <col min="1287" max="1287" width="18.375" style="4" customWidth="1"/>
    <col min="1288" max="1288" width="3.375" style="4" customWidth="1"/>
    <col min="1289" max="1289" width="13.375" style="4"/>
    <col min="1290" max="1290" width="7.125" style="4" customWidth="1"/>
    <col min="1291" max="1291" width="12.75" style="4" customWidth="1"/>
    <col min="1292" max="1292" width="3.625" style="4" customWidth="1"/>
    <col min="1293" max="1293" width="2.625" style="4" customWidth="1"/>
    <col min="1294" max="1294" width="13.375" style="4"/>
    <col min="1295" max="1295" width="7.125" style="4" customWidth="1"/>
    <col min="1296" max="1536" width="13.375" style="4"/>
    <col min="1537" max="1537" width="2.625" style="4" customWidth="1"/>
    <col min="1538" max="1538" width="7.125" style="4" customWidth="1"/>
    <col min="1539" max="1539" width="2.625" style="4" customWidth="1"/>
    <col min="1540" max="1541" width="20.875" style="4" customWidth="1"/>
    <col min="1542" max="1542" width="3.375" style="4" customWidth="1"/>
    <col min="1543" max="1543" width="18.375" style="4" customWidth="1"/>
    <col min="1544" max="1544" width="3.375" style="4" customWidth="1"/>
    <col min="1545" max="1545" width="13.375" style="4"/>
    <col min="1546" max="1546" width="7.125" style="4" customWidth="1"/>
    <col min="1547" max="1547" width="12.75" style="4" customWidth="1"/>
    <col min="1548" max="1548" width="3.625" style="4" customWidth="1"/>
    <col min="1549" max="1549" width="2.625" style="4" customWidth="1"/>
    <col min="1550" max="1550" width="13.375" style="4"/>
    <col min="1551" max="1551" width="7.125" style="4" customWidth="1"/>
    <col min="1552" max="1792" width="13.375" style="4"/>
    <col min="1793" max="1793" width="2.625" style="4" customWidth="1"/>
    <col min="1794" max="1794" width="7.125" style="4" customWidth="1"/>
    <col min="1795" max="1795" width="2.625" style="4" customWidth="1"/>
    <col min="1796" max="1797" width="20.875" style="4" customWidth="1"/>
    <col min="1798" max="1798" width="3.375" style="4" customWidth="1"/>
    <col min="1799" max="1799" width="18.375" style="4" customWidth="1"/>
    <col min="1800" max="1800" width="3.375" style="4" customWidth="1"/>
    <col min="1801" max="1801" width="13.375" style="4"/>
    <col min="1802" max="1802" width="7.125" style="4" customWidth="1"/>
    <col min="1803" max="1803" width="12.75" style="4" customWidth="1"/>
    <col min="1804" max="1804" width="3.625" style="4" customWidth="1"/>
    <col min="1805" max="1805" width="2.625" style="4" customWidth="1"/>
    <col min="1806" max="1806" width="13.375" style="4"/>
    <col min="1807" max="1807" width="7.125" style="4" customWidth="1"/>
    <col min="1808" max="2048" width="13.375" style="4"/>
    <col min="2049" max="2049" width="2.625" style="4" customWidth="1"/>
    <col min="2050" max="2050" width="7.125" style="4" customWidth="1"/>
    <col min="2051" max="2051" width="2.625" style="4" customWidth="1"/>
    <col min="2052" max="2053" width="20.875" style="4" customWidth="1"/>
    <col min="2054" max="2054" width="3.375" style="4" customWidth="1"/>
    <col min="2055" max="2055" width="18.375" style="4" customWidth="1"/>
    <col min="2056" max="2056" width="3.375" style="4" customWidth="1"/>
    <col min="2057" max="2057" width="13.375" style="4"/>
    <col min="2058" max="2058" width="7.125" style="4" customWidth="1"/>
    <col min="2059" max="2059" width="12.75" style="4" customWidth="1"/>
    <col min="2060" max="2060" width="3.625" style="4" customWidth="1"/>
    <col min="2061" max="2061" width="2.625" style="4" customWidth="1"/>
    <col min="2062" max="2062" width="13.375" style="4"/>
    <col min="2063" max="2063" width="7.125" style="4" customWidth="1"/>
    <col min="2064" max="2304" width="13.375" style="4"/>
    <col min="2305" max="2305" width="2.625" style="4" customWidth="1"/>
    <col min="2306" max="2306" width="7.125" style="4" customWidth="1"/>
    <col min="2307" max="2307" width="2.625" style="4" customWidth="1"/>
    <col min="2308" max="2309" width="20.875" style="4" customWidth="1"/>
    <col min="2310" max="2310" width="3.375" style="4" customWidth="1"/>
    <col min="2311" max="2311" width="18.375" style="4" customWidth="1"/>
    <col min="2312" max="2312" width="3.375" style="4" customWidth="1"/>
    <col min="2313" max="2313" width="13.375" style="4"/>
    <col min="2314" max="2314" width="7.125" style="4" customWidth="1"/>
    <col min="2315" max="2315" width="12.75" style="4" customWidth="1"/>
    <col min="2316" max="2316" width="3.625" style="4" customWidth="1"/>
    <col min="2317" max="2317" width="2.625" style="4" customWidth="1"/>
    <col min="2318" max="2318" width="13.375" style="4"/>
    <col min="2319" max="2319" width="7.125" style="4" customWidth="1"/>
    <col min="2320" max="2560" width="13.375" style="4"/>
    <col min="2561" max="2561" width="2.625" style="4" customWidth="1"/>
    <col min="2562" max="2562" width="7.125" style="4" customWidth="1"/>
    <col min="2563" max="2563" width="2.625" style="4" customWidth="1"/>
    <col min="2564" max="2565" width="20.875" style="4" customWidth="1"/>
    <col min="2566" max="2566" width="3.375" style="4" customWidth="1"/>
    <col min="2567" max="2567" width="18.375" style="4" customWidth="1"/>
    <col min="2568" max="2568" width="3.375" style="4" customWidth="1"/>
    <col min="2569" max="2569" width="13.375" style="4"/>
    <col min="2570" max="2570" width="7.125" style="4" customWidth="1"/>
    <col min="2571" max="2571" width="12.75" style="4" customWidth="1"/>
    <col min="2572" max="2572" width="3.625" style="4" customWidth="1"/>
    <col min="2573" max="2573" width="2.625" style="4" customWidth="1"/>
    <col min="2574" max="2574" width="13.375" style="4"/>
    <col min="2575" max="2575" width="7.125" style="4" customWidth="1"/>
    <col min="2576" max="2816" width="13.375" style="4"/>
    <col min="2817" max="2817" width="2.625" style="4" customWidth="1"/>
    <col min="2818" max="2818" width="7.125" style="4" customWidth="1"/>
    <col min="2819" max="2819" width="2.625" style="4" customWidth="1"/>
    <col min="2820" max="2821" width="20.875" style="4" customWidth="1"/>
    <col min="2822" max="2822" width="3.375" style="4" customWidth="1"/>
    <col min="2823" max="2823" width="18.375" style="4" customWidth="1"/>
    <col min="2824" max="2824" width="3.375" style="4" customWidth="1"/>
    <col min="2825" max="2825" width="13.375" style="4"/>
    <col min="2826" max="2826" width="7.125" style="4" customWidth="1"/>
    <col min="2827" max="2827" width="12.75" style="4" customWidth="1"/>
    <col min="2828" max="2828" width="3.625" style="4" customWidth="1"/>
    <col min="2829" max="2829" width="2.625" style="4" customWidth="1"/>
    <col min="2830" max="2830" width="13.375" style="4"/>
    <col min="2831" max="2831" width="7.125" style="4" customWidth="1"/>
    <col min="2832" max="3072" width="13.375" style="4"/>
    <col min="3073" max="3073" width="2.625" style="4" customWidth="1"/>
    <col min="3074" max="3074" width="7.125" style="4" customWidth="1"/>
    <col min="3075" max="3075" width="2.625" style="4" customWidth="1"/>
    <col min="3076" max="3077" width="20.875" style="4" customWidth="1"/>
    <col min="3078" max="3078" width="3.375" style="4" customWidth="1"/>
    <col min="3079" max="3079" width="18.375" style="4" customWidth="1"/>
    <col min="3080" max="3080" width="3.375" style="4" customWidth="1"/>
    <col min="3081" max="3081" width="13.375" style="4"/>
    <col min="3082" max="3082" width="7.125" style="4" customWidth="1"/>
    <col min="3083" max="3083" width="12.75" style="4" customWidth="1"/>
    <col min="3084" max="3084" width="3.625" style="4" customWidth="1"/>
    <col min="3085" max="3085" width="2.625" style="4" customWidth="1"/>
    <col min="3086" max="3086" width="13.375" style="4"/>
    <col min="3087" max="3087" width="7.125" style="4" customWidth="1"/>
    <col min="3088" max="3328" width="13.375" style="4"/>
    <col min="3329" max="3329" width="2.625" style="4" customWidth="1"/>
    <col min="3330" max="3330" width="7.125" style="4" customWidth="1"/>
    <col min="3331" max="3331" width="2.625" style="4" customWidth="1"/>
    <col min="3332" max="3333" width="20.875" style="4" customWidth="1"/>
    <col min="3334" max="3334" width="3.375" style="4" customWidth="1"/>
    <col min="3335" max="3335" width="18.375" style="4" customWidth="1"/>
    <col min="3336" max="3336" width="3.375" style="4" customWidth="1"/>
    <col min="3337" max="3337" width="13.375" style="4"/>
    <col min="3338" max="3338" width="7.125" style="4" customWidth="1"/>
    <col min="3339" max="3339" width="12.75" style="4" customWidth="1"/>
    <col min="3340" max="3340" width="3.625" style="4" customWidth="1"/>
    <col min="3341" max="3341" width="2.625" style="4" customWidth="1"/>
    <col min="3342" max="3342" width="13.375" style="4"/>
    <col min="3343" max="3343" width="7.125" style="4" customWidth="1"/>
    <col min="3344" max="3584" width="13.375" style="4"/>
    <col min="3585" max="3585" width="2.625" style="4" customWidth="1"/>
    <col min="3586" max="3586" width="7.125" style="4" customWidth="1"/>
    <col min="3587" max="3587" width="2.625" style="4" customWidth="1"/>
    <col min="3588" max="3589" width="20.875" style="4" customWidth="1"/>
    <col min="3590" max="3590" width="3.375" style="4" customWidth="1"/>
    <col min="3591" max="3591" width="18.375" style="4" customWidth="1"/>
    <col min="3592" max="3592" width="3.375" style="4" customWidth="1"/>
    <col min="3593" max="3593" width="13.375" style="4"/>
    <col min="3594" max="3594" width="7.125" style="4" customWidth="1"/>
    <col min="3595" max="3595" width="12.75" style="4" customWidth="1"/>
    <col min="3596" max="3596" width="3.625" style="4" customWidth="1"/>
    <col min="3597" max="3597" width="2.625" style="4" customWidth="1"/>
    <col min="3598" max="3598" width="13.375" style="4"/>
    <col min="3599" max="3599" width="7.125" style="4" customWidth="1"/>
    <col min="3600" max="3840" width="13.375" style="4"/>
    <col min="3841" max="3841" width="2.625" style="4" customWidth="1"/>
    <col min="3842" max="3842" width="7.125" style="4" customWidth="1"/>
    <col min="3843" max="3843" width="2.625" style="4" customWidth="1"/>
    <col min="3844" max="3845" width="20.875" style="4" customWidth="1"/>
    <col min="3846" max="3846" width="3.375" style="4" customWidth="1"/>
    <col min="3847" max="3847" width="18.375" style="4" customWidth="1"/>
    <col min="3848" max="3848" width="3.375" style="4" customWidth="1"/>
    <col min="3849" max="3849" width="13.375" style="4"/>
    <col min="3850" max="3850" width="7.125" style="4" customWidth="1"/>
    <col min="3851" max="3851" width="12.75" style="4" customWidth="1"/>
    <col min="3852" max="3852" width="3.625" style="4" customWidth="1"/>
    <col min="3853" max="3853" width="2.625" style="4" customWidth="1"/>
    <col min="3854" max="3854" width="13.375" style="4"/>
    <col min="3855" max="3855" width="7.125" style="4" customWidth="1"/>
    <col min="3856" max="4096" width="13.375" style="4"/>
    <col min="4097" max="4097" width="2.625" style="4" customWidth="1"/>
    <col min="4098" max="4098" width="7.125" style="4" customWidth="1"/>
    <col min="4099" max="4099" width="2.625" style="4" customWidth="1"/>
    <col min="4100" max="4101" width="20.875" style="4" customWidth="1"/>
    <col min="4102" max="4102" width="3.375" style="4" customWidth="1"/>
    <col min="4103" max="4103" width="18.375" style="4" customWidth="1"/>
    <col min="4104" max="4104" width="3.375" style="4" customWidth="1"/>
    <col min="4105" max="4105" width="13.375" style="4"/>
    <col min="4106" max="4106" width="7.125" style="4" customWidth="1"/>
    <col min="4107" max="4107" width="12.75" style="4" customWidth="1"/>
    <col min="4108" max="4108" width="3.625" style="4" customWidth="1"/>
    <col min="4109" max="4109" width="2.625" style="4" customWidth="1"/>
    <col min="4110" max="4110" width="13.375" style="4"/>
    <col min="4111" max="4111" width="7.125" style="4" customWidth="1"/>
    <col min="4112" max="4352" width="13.375" style="4"/>
    <col min="4353" max="4353" width="2.625" style="4" customWidth="1"/>
    <col min="4354" max="4354" width="7.125" style="4" customWidth="1"/>
    <col min="4355" max="4355" width="2.625" style="4" customWidth="1"/>
    <col min="4356" max="4357" width="20.875" style="4" customWidth="1"/>
    <col min="4358" max="4358" width="3.375" style="4" customWidth="1"/>
    <col min="4359" max="4359" width="18.375" style="4" customWidth="1"/>
    <col min="4360" max="4360" width="3.375" style="4" customWidth="1"/>
    <col min="4361" max="4361" width="13.375" style="4"/>
    <col min="4362" max="4362" width="7.125" style="4" customWidth="1"/>
    <col min="4363" max="4363" width="12.75" style="4" customWidth="1"/>
    <col min="4364" max="4364" width="3.625" style="4" customWidth="1"/>
    <col min="4365" max="4365" width="2.625" style="4" customWidth="1"/>
    <col min="4366" max="4366" width="13.375" style="4"/>
    <col min="4367" max="4367" width="7.125" style="4" customWidth="1"/>
    <col min="4368" max="4608" width="13.375" style="4"/>
    <col min="4609" max="4609" width="2.625" style="4" customWidth="1"/>
    <col min="4610" max="4610" width="7.125" style="4" customWidth="1"/>
    <col min="4611" max="4611" width="2.625" style="4" customWidth="1"/>
    <col min="4612" max="4613" width="20.875" style="4" customWidth="1"/>
    <col min="4614" max="4614" width="3.375" style="4" customWidth="1"/>
    <col min="4615" max="4615" width="18.375" style="4" customWidth="1"/>
    <col min="4616" max="4616" width="3.375" style="4" customWidth="1"/>
    <col min="4617" max="4617" width="13.375" style="4"/>
    <col min="4618" max="4618" width="7.125" style="4" customWidth="1"/>
    <col min="4619" max="4619" width="12.75" style="4" customWidth="1"/>
    <col min="4620" max="4620" width="3.625" style="4" customWidth="1"/>
    <col min="4621" max="4621" width="2.625" style="4" customWidth="1"/>
    <col min="4622" max="4622" width="13.375" style="4"/>
    <col min="4623" max="4623" width="7.125" style="4" customWidth="1"/>
    <col min="4624" max="4864" width="13.375" style="4"/>
    <col min="4865" max="4865" width="2.625" style="4" customWidth="1"/>
    <col min="4866" max="4866" width="7.125" style="4" customWidth="1"/>
    <col min="4867" max="4867" width="2.625" style="4" customWidth="1"/>
    <col min="4868" max="4869" width="20.875" style="4" customWidth="1"/>
    <col min="4870" max="4870" width="3.375" style="4" customWidth="1"/>
    <col min="4871" max="4871" width="18.375" style="4" customWidth="1"/>
    <col min="4872" max="4872" width="3.375" style="4" customWidth="1"/>
    <col min="4873" max="4873" width="13.375" style="4"/>
    <col min="4874" max="4874" width="7.125" style="4" customWidth="1"/>
    <col min="4875" max="4875" width="12.75" style="4" customWidth="1"/>
    <col min="4876" max="4876" width="3.625" style="4" customWidth="1"/>
    <col min="4877" max="4877" width="2.625" style="4" customWidth="1"/>
    <col min="4878" max="4878" width="13.375" style="4"/>
    <col min="4879" max="4879" width="7.125" style="4" customWidth="1"/>
    <col min="4880" max="5120" width="13.375" style="4"/>
    <col min="5121" max="5121" width="2.625" style="4" customWidth="1"/>
    <col min="5122" max="5122" width="7.125" style="4" customWidth="1"/>
    <col min="5123" max="5123" width="2.625" style="4" customWidth="1"/>
    <col min="5124" max="5125" width="20.875" style="4" customWidth="1"/>
    <col min="5126" max="5126" width="3.375" style="4" customWidth="1"/>
    <col min="5127" max="5127" width="18.375" style="4" customWidth="1"/>
    <col min="5128" max="5128" width="3.375" style="4" customWidth="1"/>
    <col min="5129" max="5129" width="13.375" style="4"/>
    <col min="5130" max="5130" width="7.125" style="4" customWidth="1"/>
    <col min="5131" max="5131" width="12.75" style="4" customWidth="1"/>
    <col min="5132" max="5132" width="3.625" style="4" customWidth="1"/>
    <col min="5133" max="5133" width="2.625" style="4" customWidth="1"/>
    <col min="5134" max="5134" width="13.375" style="4"/>
    <col min="5135" max="5135" width="7.125" style="4" customWidth="1"/>
    <col min="5136" max="5376" width="13.375" style="4"/>
    <col min="5377" max="5377" width="2.625" style="4" customWidth="1"/>
    <col min="5378" max="5378" width="7.125" style="4" customWidth="1"/>
    <col min="5379" max="5379" width="2.625" style="4" customWidth="1"/>
    <col min="5380" max="5381" width="20.875" style="4" customWidth="1"/>
    <col min="5382" max="5382" width="3.375" style="4" customWidth="1"/>
    <col min="5383" max="5383" width="18.375" style="4" customWidth="1"/>
    <col min="5384" max="5384" width="3.375" style="4" customWidth="1"/>
    <col min="5385" max="5385" width="13.375" style="4"/>
    <col min="5386" max="5386" width="7.125" style="4" customWidth="1"/>
    <col min="5387" max="5387" width="12.75" style="4" customWidth="1"/>
    <col min="5388" max="5388" width="3.625" style="4" customWidth="1"/>
    <col min="5389" max="5389" width="2.625" style="4" customWidth="1"/>
    <col min="5390" max="5390" width="13.375" style="4"/>
    <col min="5391" max="5391" width="7.125" style="4" customWidth="1"/>
    <col min="5392" max="5632" width="13.375" style="4"/>
    <col min="5633" max="5633" width="2.625" style="4" customWidth="1"/>
    <col min="5634" max="5634" width="7.125" style="4" customWidth="1"/>
    <col min="5635" max="5635" width="2.625" style="4" customWidth="1"/>
    <col min="5636" max="5637" width="20.875" style="4" customWidth="1"/>
    <col min="5638" max="5638" width="3.375" style="4" customWidth="1"/>
    <col min="5639" max="5639" width="18.375" style="4" customWidth="1"/>
    <col min="5640" max="5640" width="3.375" style="4" customWidth="1"/>
    <col min="5641" max="5641" width="13.375" style="4"/>
    <col min="5642" max="5642" width="7.125" style="4" customWidth="1"/>
    <col min="5643" max="5643" width="12.75" style="4" customWidth="1"/>
    <col min="5644" max="5644" width="3.625" style="4" customWidth="1"/>
    <col min="5645" max="5645" width="2.625" style="4" customWidth="1"/>
    <col min="5646" max="5646" width="13.375" style="4"/>
    <col min="5647" max="5647" width="7.125" style="4" customWidth="1"/>
    <col min="5648" max="5888" width="13.375" style="4"/>
    <col min="5889" max="5889" width="2.625" style="4" customWidth="1"/>
    <col min="5890" max="5890" width="7.125" style="4" customWidth="1"/>
    <col min="5891" max="5891" width="2.625" style="4" customWidth="1"/>
    <col min="5892" max="5893" width="20.875" style="4" customWidth="1"/>
    <col min="5894" max="5894" width="3.375" style="4" customWidth="1"/>
    <col min="5895" max="5895" width="18.375" style="4" customWidth="1"/>
    <col min="5896" max="5896" width="3.375" style="4" customWidth="1"/>
    <col min="5897" max="5897" width="13.375" style="4"/>
    <col min="5898" max="5898" width="7.125" style="4" customWidth="1"/>
    <col min="5899" max="5899" width="12.75" style="4" customWidth="1"/>
    <col min="5900" max="5900" width="3.625" style="4" customWidth="1"/>
    <col min="5901" max="5901" width="2.625" style="4" customWidth="1"/>
    <col min="5902" max="5902" width="13.375" style="4"/>
    <col min="5903" max="5903" width="7.125" style="4" customWidth="1"/>
    <col min="5904" max="6144" width="13.375" style="4"/>
    <col min="6145" max="6145" width="2.625" style="4" customWidth="1"/>
    <col min="6146" max="6146" width="7.125" style="4" customWidth="1"/>
    <col min="6147" max="6147" width="2.625" style="4" customWidth="1"/>
    <col min="6148" max="6149" width="20.875" style="4" customWidth="1"/>
    <col min="6150" max="6150" width="3.375" style="4" customWidth="1"/>
    <col min="6151" max="6151" width="18.375" style="4" customWidth="1"/>
    <col min="6152" max="6152" width="3.375" style="4" customWidth="1"/>
    <col min="6153" max="6153" width="13.375" style="4"/>
    <col min="6154" max="6154" width="7.125" style="4" customWidth="1"/>
    <col min="6155" max="6155" width="12.75" style="4" customWidth="1"/>
    <col min="6156" max="6156" width="3.625" style="4" customWidth="1"/>
    <col min="6157" max="6157" width="2.625" style="4" customWidth="1"/>
    <col min="6158" max="6158" width="13.375" style="4"/>
    <col min="6159" max="6159" width="7.125" style="4" customWidth="1"/>
    <col min="6160" max="6400" width="13.375" style="4"/>
    <col min="6401" max="6401" width="2.625" style="4" customWidth="1"/>
    <col min="6402" max="6402" width="7.125" style="4" customWidth="1"/>
    <col min="6403" max="6403" width="2.625" style="4" customWidth="1"/>
    <col min="6404" max="6405" width="20.875" style="4" customWidth="1"/>
    <col min="6406" max="6406" width="3.375" style="4" customWidth="1"/>
    <col min="6407" max="6407" width="18.375" style="4" customWidth="1"/>
    <col min="6408" max="6408" width="3.375" style="4" customWidth="1"/>
    <col min="6409" max="6409" width="13.375" style="4"/>
    <col min="6410" max="6410" width="7.125" style="4" customWidth="1"/>
    <col min="6411" max="6411" width="12.75" style="4" customWidth="1"/>
    <col min="6412" max="6412" width="3.625" style="4" customWidth="1"/>
    <col min="6413" max="6413" width="2.625" style="4" customWidth="1"/>
    <col min="6414" max="6414" width="13.375" style="4"/>
    <col min="6415" max="6415" width="7.125" style="4" customWidth="1"/>
    <col min="6416" max="6656" width="13.375" style="4"/>
    <col min="6657" max="6657" width="2.625" style="4" customWidth="1"/>
    <col min="6658" max="6658" width="7.125" style="4" customWidth="1"/>
    <col min="6659" max="6659" width="2.625" style="4" customWidth="1"/>
    <col min="6660" max="6661" width="20.875" style="4" customWidth="1"/>
    <col min="6662" max="6662" width="3.375" style="4" customWidth="1"/>
    <col min="6663" max="6663" width="18.375" style="4" customWidth="1"/>
    <col min="6664" max="6664" width="3.375" style="4" customWidth="1"/>
    <col min="6665" max="6665" width="13.375" style="4"/>
    <col min="6666" max="6666" width="7.125" style="4" customWidth="1"/>
    <col min="6667" max="6667" width="12.75" style="4" customWidth="1"/>
    <col min="6668" max="6668" width="3.625" style="4" customWidth="1"/>
    <col min="6669" max="6669" width="2.625" style="4" customWidth="1"/>
    <col min="6670" max="6670" width="13.375" style="4"/>
    <col min="6671" max="6671" width="7.125" style="4" customWidth="1"/>
    <col min="6672" max="6912" width="13.375" style="4"/>
    <col min="6913" max="6913" width="2.625" style="4" customWidth="1"/>
    <col min="6914" max="6914" width="7.125" style="4" customWidth="1"/>
    <col min="6915" max="6915" width="2.625" style="4" customWidth="1"/>
    <col min="6916" max="6917" width="20.875" style="4" customWidth="1"/>
    <col min="6918" max="6918" width="3.375" style="4" customWidth="1"/>
    <col min="6919" max="6919" width="18.375" style="4" customWidth="1"/>
    <col min="6920" max="6920" width="3.375" style="4" customWidth="1"/>
    <col min="6921" max="6921" width="13.375" style="4"/>
    <col min="6922" max="6922" width="7.125" style="4" customWidth="1"/>
    <col min="6923" max="6923" width="12.75" style="4" customWidth="1"/>
    <col min="6924" max="6924" width="3.625" style="4" customWidth="1"/>
    <col min="6925" max="6925" width="2.625" style="4" customWidth="1"/>
    <col min="6926" max="6926" width="13.375" style="4"/>
    <col min="6927" max="6927" width="7.125" style="4" customWidth="1"/>
    <col min="6928" max="7168" width="13.375" style="4"/>
    <col min="7169" max="7169" width="2.625" style="4" customWidth="1"/>
    <col min="7170" max="7170" width="7.125" style="4" customWidth="1"/>
    <col min="7171" max="7171" width="2.625" style="4" customWidth="1"/>
    <col min="7172" max="7173" width="20.875" style="4" customWidth="1"/>
    <col min="7174" max="7174" width="3.375" style="4" customWidth="1"/>
    <col min="7175" max="7175" width="18.375" style="4" customWidth="1"/>
    <col min="7176" max="7176" width="3.375" style="4" customWidth="1"/>
    <col min="7177" max="7177" width="13.375" style="4"/>
    <col min="7178" max="7178" width="7.125" style="4" customWidth="1"/>
    <col min="7179" max="7179" width="12.75" style="4" customWidth="1"/>
    <col min="7180" max="7180" width="3.625" style="4" customWidth="1"/>
    <col min="7181" max="7181" width="2.625" style="4" customWidth="1"/>
    <col min="7182" max="7182" width="13.375" style="4"/>
    <col min="7183" max="7183" width="7.125" style="4" customWidth="1"/>
    <col min="7184" max="7424" width="13.375" style="4"/>
    <col min="7425" max="7425" width="2.625" style="4" customWidth="1"/>
    <col min="7426" max="7426" width="7.125" style="4" customWidth="1"/>
    <col min="7427" max="7427" width="2.625" style="4" customWidth="1"/>
    <col min="7428" max="7429" width="20.875" style="4" customWidth="1"/>
    <col min="7430" max="7430" width="3.375" style="4" customWidth="1"/>
    <col min="7431" max="7431" width="18.375" style="4" customWidth="1"/>
    <col min="7432" max="7432" width="3.375" style="4" customWidth="1"/>
    <col min="7433" max="7433" width="13.375" style="4"/>
    <col min="7434" max="7434" width="7.125" style="4" customWidth="1"/>
    <col min="7435" max="7435" width="12.75" style="4" customWidth="1"/>
    <col min="7436" max="7436" width="3.625" style="4" customWidth="1"/>
    <col min="7437" max="7437" width="2.625" style="4" customWidth="1"/>
    <col min="7438" max="7438" width="13.375" style="4"/>
    <col min="7439" max="7439" width="7.125" style="4" customWidth="1"/>
    <col min="7440" max="7680" width="13.375" style="4"/>
    <col min="7681" max="7681" width="2.625" style="4" customWidth="1"/>
    <col min="7682" max="7682" width="7.125" style="4" customWidth="1"/>
    <col min="7683" max="7683" width="2.625" style="4" customWidth="1"/>
    <col min="7684" max="7685" width="20.875" style="4" customWidth="1"/>
    <col min="7686" max="7686" width="3.375" style="4" customWidth="1"/>
    <col min="7687" max="7687" width="18.375" style="4" customWidth="1"/>
    <col min="7688" max="7688" width="3.375" style="4" customWidth="1"/>
    <col min="7689" max="7689" width="13.375" style="4"/>
    <col min="7690" max="7690" width="7.125" style="4" customWidth="1"/>
    <col min="7691" max="7691" width="12.75" style="4" customWidth="1"/>
    <col min="7692" max="7692" width="3.625" style="4" customWidth="1"/>
    <col min="7693" max="7693" width="2.625" style="4" customWidth="1"/>
    <col min="7694" max="7694" width="13.375" style="4"/>
    <col min="7695" max="7695" width="7.125" style="4" customWidth="1"/>
    <col min="7696" max="7936" width="13.375" style="4"/>
    <col min="7937" max="7937" width="2.625" style="4" customWidth="1"/>
    <col min="7938" max="7938" width="7.125" style="4" customWidth="1"/>
    <col min="7939" max="7939" width="2.625" style="4" customWidth="1"/>
    <col min="7940" max="7941" width="20.875" style="4" customWidth="1"/>
    <col min="7942" max="7942" width="3.375" style="4" customWidth="1"/>
    <col min="7943" max="7943" width="18.375" style="4" customWidth="1"/>
    <col min="7944" max="7944" width="3.375" style="4" customWidth="1"/>
    <col min="7945" max="7945" width="13.375" style="4"/>
    <col min="7946" max="7946" width="7.125" style="4" customWidth="1"/>
    <col min="7947" max="7947" width="12.75" style="4" customWidth="1"/>
    <col min="7948" max="7948" width="3.625" style="4" customWidth="1"/>
    <col min="7949" max="7949" width="2.625" style="4" customWidth="1"/>
    <col min="7950" max="7950" width="13.375" style="4"/>
    <col min="7951" max="7951" width="7.125" style="4" customWidth="1"/>
    <col min="7952" max="8192" width="13.375" style="4"/>
    <col min="8193" max="8193" width="2.625" style="4" customWidth="1"/>
    <col min="8194" max="8194" width="7.125" style="4" customWidth="1"/>
    <col min="8195" max="8195" width="2.625" style="4" customWidth="1"/>
    <col min="8196" max="8197" width="20.875" style="4" customWidth="1"/>
    <col min="8198" max="8198" width="3.375" style="4" customWidth="1"/>
    <col min="8199" max="8199" width="18.375" style="4" customWidth="1"/>
    <col min="8200" max="8200" width="3.375" style="4" customWidth="1"/>
    <col min="8201" max="8201" width="13.375" style="4"/>
    <col min="8202" max="8202" width="7.125" style="4" customWidth="1"/>
    <col min="8203" max="8203" width="12.75" style="4" customWidth="1"/>
    <col min="8204" max="8204" width="3.625" style="4" customWidth="1"/>
    <col min="8205" max="8205" width="2.625" style="4" customWidth="1"/>
    <col min="8206" max="8206" width="13.375" style="4"/>
    <col min="8207" max="8207" width="7.125" style="4" customWidth="1"/>
    <col min="8208" max="8448" width="13.375" style="4"/>
    <col min="8449" max="8449" width="2.625" style="4" customWidth="1"/>
    <col min="8450" max="8450" width="7.125" style="4" customWidth="1"/>
    <col min="8451" max="8451" width="2.625" style="4" customWidth="1"/>
    <col min="8452" max="8453" width="20.875" style="4" customWidth="1"/>
    <col min="8454" max="8454" width="3.375" style="4" customWidth="1"/>
    <col min="8455" max="8455" width="18.375" style="4" customWidth="1"/>
    <col min="8456" max="8456" width="3.375" style="4" customWidth="1"/>
    <col min="8457" max="8457" width="13.375" style="4"/>
    <col min="8458" max="8458" width="7.125" style="4" customWidth="1"/>
    <col min="8459" max="8459" width="12.75" style="4" customWidth="1"/>
    <col min="8460" max="8460" width="3.625" style="4" customWidth="1"/>
    <col min="8461" max="8461" width="2.625" style="4" customWidth="1"/>
    <col min="8462" max="8462" width="13.375" style="4"/>
    <col min="8463" max="8463" width="7.125" style="4" customWidth="1"/>
    <col min="8464" max="8704" width="13.375" style="4"/>
    <col min="8705" max="8705" width="2.625" style="4" customWidth="1"/>
    <col min="8706" max="8706" width="7.125" style="4" customWidth="1"/>
    <col min="8707" max="8707" width="2.625" style="4" customWidth="1"/>
    <col min="8708" max="8709" width="20.875" style="4" customWidth="1"/>
    <col min="8710" max="8710" width="3.375" style="4" customWidth="1"/>
    <col min="8711" max="8711" width="18.375" style="4" customWidth="1"/>
    <col min="8712" max="8712" width="3.375" style="4" customWidth="1"/>
    <col min="8713" max="8713" width="13.375" style="4"/>
    <col min="8714" max="8714" width="7.125" style="4" customWidth="1"/>
    <col min="8715" max="8715" width="12.75" style="4" customWidth="1"/>
    <col min="8716" max="8716" width="3.625" style="4" customWidth="1"/>
    <col min="8717" max="8717" width="2.625" style="4" customWidth="1"/>
    <col min="8718" max="8718" width="13.375" style="4"/>
    <col min="8719" max="8719" width="7.125" style="4" customWidth="1"/>
    <col min="8720" max="8960" width="13.375" style="4"/>
    <col min="8961" max="8961" width="2.625" style="4" customWidth="1"/>
    <col min="8962" max="8962" width="7.125" style="4" customWidth="1"/>
    <col min="8963" max="8963" width="2.625" style="4" customWidth="1"/>
    <col min="8964" max="8965" width="20.875" style="4" customWidth="1"/>
    <col min="8966" max="8966" width="3.375" style="4" customWidth="1"/>
    <col min="8967" max="8967" width="18.375" style="4" customWidth="1"/>
    <col min="8968" max="8968" width="3.375" style="4" customWidth="1"/>
    <col min="8969" max="8969" width="13.375" style="4"/>
    <col min="8970" max="8970" width="7.125" style="4" customWidth="1"/>
    <col min="8971" max="8971" width="12.75" style="4" customWidth="1"/>
    <col min="8972" max="8972" width="3.625" style="4" customWidth="1"/>
    <col min="8973" max="8973" width="2.625" style="4" customWidth="1"/>
    <col min="8974" max="8974" width="13.375" style="4"/>
    <col min="8975" max="8975" width="7.125" style="4" customWidth="1"/>
    <col min="8976" max="9216" width="13.375" style="4"/>
    <col min="9217" max="9217" width="2.625" style="4" customWidth="1"/>
    <col min="9218" max="9218" width="7.125" style="4" customWidth="1"/>
    <col min="9219" max="9219" width="2.625" style="4" customWidth="1"/>
    <col min="9220" max="9221" width="20.875" style="4" customWidth="1"/>
    <col min="9222" max="9222" width="3.375" style="4" customWidth="1"/>
    <col min="9223" max="9223" width="18.375" style="4" customWidth="1"/>
    <col min="9224" max="9224" width="3.375" style="4" customWidth="1"/>
    <col min="9225" max="9225" width="13.375" style="4"/>
    <col min="9226" max="9226" width="7.125" style="4" customWidth="1"/>
    <col min="9227" max="9227" width="12.75" style="4" customWidth="1"/>
    <col min="9228" max="9228" width="3.625" style="4" customWidth="1"/>
    <col min="9229" max="9229" width="2.625" style="4" customWidth="1"/>
    <col min="9230" max="9230" width="13.375" style="4"/>
    <col min="9231" max="9231" width="7.125" style="4" customWidth="1"/>
    <col min="9232" max="9472" width="13.375" style="4"/>
    <col min="9473" max="9473" width="2.625" style="4" customWidth="1"/>
    <col min="9474" max="9474" width="7.125" style="4" customWidth="1"/>
    <col min="9475" max="9475" width="2.625" style="4" customWidth="1"/>
    <col min="9476" max="9477" width="20.875" style="4" customWidth="1"/>
    <col min="9478" max="9478" width="3.375" style="4" customWidth="1"/>
    <col min="9479" max="9479" width="18.375" style="4" customWidth="1"/>
    <col min="9480" max="9480" width="3.375" style="4" customWidth="1"/>
    <col min="9481" max="9481" width="13.375" style="4"/>
    <col min="9482" max="9482" width="7.125" style="4" customWidth="1"/>
    <col min="9483" max="9483" width="12.75" style="4" customWidth="1"/>
    <col min="9484" max="9484" width="3.625" style="4" customWidth="1"/>
    <col min="9485" max="9485" width="2.625" style="4" customWidth="1"/>
    <col min="9486" max="9486" width="13.375" style="4"/>
    <col min="9487" max="9487" width="7.125" style="4" customWidth="1"/>
    <col min="9488" max="9728" width="13.375" style="4"/>
    <col min="9729" max="9729" width="2.625" style="4" customWidth="1"/>
    <col min="9730" max="9730" width="7.125" style="4" customWidth="1"/>
    <col min="9731" max="9731" width="2.625" style="4" customWidth="1"/>
    <col min="9732" max="9733" width="20.875" style="4" customWidth="1"/>
    <col min="9734" max="9734" width="3.375" style="4" customWidth="1"/>
    <col min="9735" max="9735" width="18.375" style="4" customWidth="1"/>
    <col min="9736" max="9736" width="3.375" style="4" customWidth="1"/>
    <col min="9737" max="9737" width="13.375" style="4"/>
    <col min="9738" max="9738" width="7.125" style="4" customWidth="1"/>
    <col min="9739" max="9739" width="12.75" style="4" customWidth="1"/>
    <col min="9740" max="9740" width="3.625" style="4" customWidth="1"/>
    <col min="9741" max="9741" width="2.625" style="4" customWidth="1"/>
    <col min="9742" max="9742" width="13.375" style="4"/>
    <col min="9743" max="9743" width="7.125" style="4" customWidth="1"/>
    <col min="9744" max="9984" width="13.375" style="4"/>
    <col min="9985" max="9985" width="2.625" style="4" customWidth="1"/>
    <col min="9986" max="9986" width="7.125" style="4" customWidth="1"/>
    <col min="9987" max="9987" width="2.625" style="4" customWidth="1"/>
    <col min="9988" max="9989" width="20.875" style="4" customWidth="1"/>
    <col min="9990" max="9990" width="3.375" style="4" customWidth="1"/>
    <col min="9991" max="9991" width="18.375" style="4" customWidth="1"/>
    <col min="9992" max="9992" width="3.375" style="4" customWidth="1"/>
    <col min="9993" max="9993" width="13.375" style="4"/>
    <col min="9994" max="9994" width="7.125" style="4" customWidth="1"/>
    <col min="9995" max="9995" width="12.75" style="4" customWidth="1"/>
    <col min="9996" max="9996" width="3.625" style="4" customWidth="1"/>
    <col min="9997" max="9997" width="2.625" style="4" customWidth="1"/>
    <col min="9998" max="9998" width="13.375" style="4"/>
    <col min="9999" max="9999" width="7.125" style="4" customWidth="1"/>
    <col min="10000" max="10240" width="13.375" style="4"/>
    <col min="10241" max="10241" width="2.625" style="4" customWidth="1"/>
    <col min="10242" max="10242" width="7.125" style="4" customWidth="1"/>
    <col min="10243" max="10243" width="2.625" style="4" customWidth="1"/>
    <col min="10244" max="10245" width="20.875" style="4" customWidth="1"/>
    <col min="10246" max="10246" width="3.375" style="4" customWidth="1"/>
    <col min="10247" max="10247" width="18.375" style="4" customWidth="1"/>
    <col min="10248" max="10248" width="3.375" style="4" customWidth="1"/>
    <col min="10249" max="10249" width="13.375" style="4"/>
    <col min="10250" max="10250" width="7.125" style="4" customWidth="1"/>
    <col min="10251" max="10251" width="12.75" style="4" customWidth="1"/>
    <col min="10252" max="10252" width="3.625" style="4" customWidth="1"/>
    <col min="10253" max="10253" width="2.625" style="4" customWidth="1"/>
    <col min="10254" max="10254" width="13.375" style="4"/>
    <col min="10255" max="10255" width="7.125" style="4" customWidth="1"/>
    <col min="10256" max="10496" width="13.375" style="4"/>
    <col min="10497" max="10497" width="2.625" style="4" customWidth="1"/>
    <col min="10498" max="10498" width="7.125" style="4" customWidth="1"/>
    <col min="10499" max="10499" width="2.625" style="4" customWidth="1"/>
    <col min="10500" max="10501" width="20.875" style="4" customWidth="1"/>
    <col min="10502" max="10502" width="3.375" style="4" customWidth="1"/>
    <col min="10503" max="10503" width="18.375" style="4" customWidth="1"/>
    <col min="10504" max="10504" width="3.375" style="4" customWidth="1"/>
    <col min="10505" max="10505" width="13.375" style="4"/>
    <col min="10506" max="10506" width="7.125" style="4" customWidth="1"/>
    <col min="10507" max="10507" width="12.75" style="4" customWidth="1"/>
    <col min="10508" max="10508" width="3.625" style="4" customWidth="1"/>
    <col min="10509" max="10509" width="2.625" style="4" customWidth="1"/>
    <col min="10510" max="10510" width="13.375" style="4"/>
    <col min="10511" max="10511" width="7.125" style="4" customWidth="1"/>
    <col min="10512" max="10752" width="13.375" style="4"/>
    <col min="10753" max="10753" width="2.625" style="4" customWidth="1"/>
    <col min="10754" max="10754" width="7.125" style="4" customWidth="1"/>
    <col min="10755" max="10755" width="2.625" style="4" customWidth="1"/>
    <col min="10756" max="10757" width="20.875" style="4" customWidth="1"/>
    <col min="10758" max="10758" width="3.375" style="4" customWidth="1"/>
    <col min="10759" max="10759" width="18.375" style="4" customWidth="1"/>
    <col min="10760" max="10760" width="3.375" style="4" customWidth="1"/>
    <col min="10761" max="10761" width="13.375" style="4"/>
    <col min="10762" max="10762" width="7.125" style="4" customWidth="1"/>
    <col min="10763" max="10763" width="12.75" style="4" customWidth="1"/>
    <col min="10764" max="10764" width="3.625" style="4" customWidth="1"/>
    <col min="10765" max="10765" width="2.625" style="4" customWidth="1"/>
    <col min="10766" max="10766" width="13.375" style="4"/>
    <col min="10767" max="10767" width="7.125" style="4" customWidth="1"/>
    <col min="10768" max="11008" width="13.375" style="4"/>
    <col min="11009" max="11009" width="2.625" style="4" customWidth="1"/>
    <col min="11010" max="11010" width="7.125" style="4" customWidth="1"/>
    <col min="11011" max="11011" width="2.625" style="4" customWidth="1"/>
    <col min="11012" max="11013" width="20.875" style="4" customWidth="1"/>
    <col min="11014" max="11014" width="3.375" style="4" customWidth="1"/>
    <col min="11015" max="11015" width="18.375" style="4" customWidth="1"/>
    <col min="11016" max="11016" width="3.375" style="4" customWidth="1"/>
    <col min="11017" max="11017" width="13.375" style="4"/>
    <col min="11018" max="11018" width="7.125" style="4" customWidth="1"/>
    <col min="11019" max="11019" width="12.75" style="4" customWidth="1"/>
    <col min="11020" max="11020" width="3.625" style="4" customWidth="1"/>
    <col min="11021" max="11021" width="2.625" style="4" customWidth="1"/>
    <col min="11022" max="11022" width="13.375" style="4"/>
    <col min="11023" max="11023" width="7.125" style="4" customWidth="1"/>
    <col min="11024" max="11264" width="13.375" style="4"/>
    <col min="11265" max="11265" width="2.625" style="4" customWidth="1"/>
    <col min="11266" max="11266" width="7.125" style="4" customWidth="1"/>
    <col min="11267" max="11267" width="2.625" style="4" customWidth="1"/>
    <col min="11268" max="11269" width="20.875" style="4" customWidth="1"/>
    <col min="11270" max="11270" width="3.375" style="4" customWidth="1"/>
    <col min="11271" max="11271" width="18.375" style="4" customWidth="1"/>
    <col min="11272" max="11272" width="3.375" style="4" customWidth="1"/>
    <col min="11273" max="11273" width="13.375" style="4"/>
    <col min="11274" max="11274" width="7.125" style="4" customWidth="1"/>
    <col min="11275" max="11275" width="12.75" style="4" customWidth="1"/>
    <col min="11276" max="11276" width="3.625" style="4" customWidth="1"/>
    <col min="11277" max="11277" width="2.625" style="4" customWidth="1"/>
    <col min="11278" max="11278" width="13.375" style="4"/>
    <col min="11279" max="11279" width="7.125" style="4" customWidth="1"/>
    <col min="11280" max="11520" width="13.375" style="4"/>
    <col min="11521" max="11521" width="2.625" style="4" customWidth="1"/>
    <col min="11522" max="11522" width="7.125" style="4" customWidth="1"/>
    <col min="11523" max="11523" width="2.625" style="4" customWidth="1"/>
    <col min="11524" max="11525" width="20.875" style="4" customWidth="1"/>
    <col min="11526" max="11526" width="3.375" style="4" customWidth="1"/>
    <col min="11527" max="11527" width="18.375" style="4" customWidth="1"/>
    <col min="11528" max="11528" width="3.375" style="4" customWidth="1"/>
    <col min="11529" max="11529" width="13.375" style="4"/>
    <col min="11530" max="11530" width="7.125" style="4" customWidth="1"/>
    <col min="11531" max="11531" width="12.75" style="4" customWidth="1"/>
    <col min="11532" max="11532" width="3.625" style="4" customWidth="1"/>
    <col min="11533" max="11533" width="2.625" style="4" customWidth="1"/>
    <col min="11534" max="11534" width="13.375" style="4"/>
    <col min="11535" max="11535" width="7.125" style="4" customWidth="1"/>
    <col min="11536" max="11776" width="13.375" style="4"/>
    <col min="11777" max="11777" width="2.625" style="4" customWidth="1"/>
    <col min="11778" max="11778" width="7.125" style="4" customWidth="1"/>
    <col min="11779" max="11779" width="2.625" style="4" customWidth="1"/>
    <col min="11780" max="11781" width="20.875" style="4" customWidth="1"/>
    <col min="11782" max="11782" width="3.375" style="4" customWidth="1"/>
    <col min="11783" max="11783" width="18.375" style="4" customWidth="1"/>
    <col min="11784" max="11784" width="3.375" style="4" customWidth="1"/>
    <col min="11785" max="11785" width="13.375" style="4"/>
    <col min="11786" max="11786" width="7.125" style="4" customWidth="1"/>
    <col min="11787" max="11787" width="12.75" style="4" customWidth="1"/>
    <col min="11788" max="11788" width="3.625" style="4" customWidth="1"/>
    <col min="11789" max="11789" width="2.625" style="4" customWidth="1"/>
    <col min="11790" max="11790" width="13.375" style="4"/>
    <col min="11791" max="11791" width="7.125" style="4" customWidth="1"/>
    <col min="11792" max="12032" width="13.375" style="4"/>
    <col min="12033" max="12033" width="2.625" style="4" customWidth="1"/>
    <col min="12034" max="12034" width="7.125" style="4" customWidth="1"/>
    <col min="12035" max="12035" width="2.625" style="4" customWidth="1"/>
    <col min="12036" max="12037" width="20.875" style="4" customWidth="1"/>
    <col min="12038" max="12038" width="3.375" style="4" customWidth="1"/>
    <col min="12039" max="12039" width="18.375" style="4" customWidth="1"/>
    <col min="12040" max="12040" width="3.375" style="4" customWidth="1"/>
    <col min="12041" max="12041" width="13.375" style="4"/>
    <col min="12042" max="12042" width="7.125" style="4" customWidth="1"/>
    <col min="12043" max="12043" width="12.75" style="4" customWidth="1"/>
    <col min="12044" max="12044" width="3.625" style="4" customWidth="1"/>
    <col min="12045" max="12045" width="2.625" style="4" customWidth="1"/>
    <col min="12046" max="12046" width="13.375" style="4"/>
    <col min="12047" max="12047" width="7.125" style="4" customWidth="1"/>
    <col min="12048" max="12288" width="13.375" style="4"/>
    <col min="12289" max="12289" width="2.625" style="4" customWidth="1"/>
    <col min="12290" max="12290" width="7.125" style="4" customWidth="1"/>
    <col min="12291" max="12291" width="2.625" style="4" customWidth="1"/>
    <col min="12292" max="12293" width="20.875" style="4" customWidth="1"/>
    <col min="12294" max="12294" width="3.375" style="4" customWidth="1"/>
    <col min="12295" max="12295" width="18.375" style="4" customWidth="1"/>
    <col min="12296" max="12296" width="3.375" style="4" customWidth="1"/>
    <col min="12297" max="12297" width="13.375" style="4"/>
    <col min="12298" max="12298" width="7.125" style="4" customWidth="1"/>
    <col min="12299" max="12299" width="12.75" style="4" customWidth="1"/>
    <col min="12300" max="12300" width="3.625" style="4" customWidth="1"/>
    <col min="12301" max="12301" width="2.625" style="4" customWidth="1"/>
    <col min="12302" max="12302" width="13.375" style="4"/>
    <col min="12303" max="12303" width="7.125" style="4" customWidth="1"/>
    <col min="12304" max="12544" width="13.375" style="4"/>
    <col min="12545" max="12545" width="2.625" style="4" customWidth="1"/>
    <col min="12546" max="12546" width="7.125" style="4" customWidth="1"/>
    <col min="12547" max="12547" width="2.625" style="4" customWidth="1"/>
    <col min="12548" max="12549" width="20.875" style="4" customWidth="1"/>
    <col min="12550" max="12550" width="3.375" style="4" customWidth="1"/>
    <col min="12551" max="12551" width="18.375" style="4" customWidth="1"/>
    <col min="12552" max="12552" width="3.375" style="4" customWidth="1"/>
    <col min="12553" max="12553" width="13.375" style="4"/>
    <col min="12554" max="12554" width="7.125" style="4" customWidth="1"/>
    <col min="12555" max="12555" width="12.75" style="4" customWidth="1"/>
    <col min="12556" max="12556" width="3.625" style="4" customWidth="1"/>
    <col min="12557" max="12557" width="2.625" style="4" customWidth="1"/>
    <col min="12558" max="12558" width="13.375" style="4"/>
    <col min="12559" max="12559" width="7.125" style="4" customWidth="1"/>
    <col min="12560" max="12800" width="13.375" style="4"/>
    <col min="12801" max="12801" width="2.625" style="4" customWidth="1"/>
    <col min="12802" max="12802" width="7.125" style="4" customWidth="1"/>
    <col min="12803" max="12803" width="2.625" style="4" customWidth="1"/>
    <col min="12804" max="12805" width="20.875" style="4" customWidth="1"/>
    <col min="12806" max="12806" width="3.375" style="4" customWidth="1"/>
    <col min="12807" max="12807" width="18.375" style="4" customWidth="1"/>
    <col min="12808" max="12808" width="3.375" style="4" customWidth="1"/>
    <col min="12809" max="12809" width="13.375" style="4"/>
    <col min="12810" max="12810" width="7.125" style="4" customWidth="1"/>
    <col min="12811" max="12811" width="12.75" style="4" customWidth="1"/>
    <col min="12812" max="12812" width="3.625" style="4" customWidth="1"/>
    <col min="12813" max="12813" width="2.625" style="4" customWidth="1"/>
    <col min="12814" max="12814" width="13.375" style="4"/>
    <col min="12815" max="12815" width="7.125" style="4" customWidth="1"/>
    <col min="12816" max="13056" width="13.375" style="4"/>
    <col min="13057" max="13057" width="2.625" style="4" customWidth="1"/>
    <col min="13058" max="13058" width="7.125" style="4" customWidth="1"/>
    <col min="13059" max="13059" width="2.625" style="4" customWidth="1"/>
    <col min="13060" max="13061" width="20.875" style="4" customWidth="1"/>
    <col min="13062" max="13062" width="3.375" style="4" customWidth="1"/>
    <col min="13063" max="13063" width="18.375" style="4" customWidth="1"/>
    <col min="13064" max="13064" width="3.375" style="4" customWidth="1"/>
    <col min="13065" max="13065" width="13.375" style="4"/>
    <col min="13066" max="13066" width="7.125" style="4" customWidth="1"/>
    <col min="13067" max="13067" width="12.75" style="4" customWidth="1"/>
    <col min="13068" max="13068" width="3.625" style="4" customWidth="1"/>
    <col min="13069" max="13069" width="2.625" style="4" customWidth="1"/>
    <col min="13070" max="13070" width="13.375" style="4"/>
    <col min="13071" max="13071" width="7.125" style="4" customWidth="1"/>
    <col min="13072" max="13312" width="13.375" style="4"/>
    <col min="13313" max="13313" width="2.625" style="4" customWidth="1"/>
    <col min="13314" max="13314" width="7.125" style="4" customWidth="1"/>
    <col min="13315" max="13315" width="2.625" style="4" customWidth="1"/>
    <col min="13316" max="13317" width="20.875" style="4" customWidth="1"/>
    <col min="13318" max="13318" width="3.375" style="4" customWidth="1"/>
    <col min="13319" max="13319" width="18.375" style="4" customWidth="1"/>
    <col min="13320" max="13320" width="3.375" style="4" customWidth="1"/>
    <col min="13321" max="13321" width="13.375" style="4"/>
    <col min="13322" max="13322" width="7.125" style="4" customWidth="1"/>
    <col min="13323" max="13323" width="12.75" style="4" customWidth="1"/>
    <col min="13324" max="13324" width="3.625" style="4" customWidth="1"/>
    <col min="13325" max="13325" width="2.625" style="4" customWidth="1"/>
    <col min="13326" max="13326" width="13.375" style="4"/>
    <col min="13327" max="13327" width="7.125" style="4" customWidth="1"/>
    <col min="13328" max="13568" width="13.375" style="4"/>
    <col min="13569" max="13569" width="2.625" style="4" customWidth="1"/>
    <col min="13570" max="13570" width="7.125" style="4" customWidth="1"/>
    <col min="13571" max="13571" width="2.625" style="4" customWidth="1"/>
    <col min="13572" max="13573" width="20.875" style="4" customWidth="1"/>
    <col min="13574" max="13574" width="3.375" style="4" customWidth="1"/>
    <col min="13575" max="13575" width="18.375" style="4" customWidth="1"/>
    <col min="13576" max="13576" width="3.375" style="4" customWidth="1"/>
    <col min="13577" max="13577" width="13.375" style="4"/>
    <col min="13578" max="13578" width="7.125" style="4" customWidth="1"/>
    <col min="13579" max="13579" width="12.75" style="4" customWidth="1"/>
    <col min="13580" max="13580" width="3.625" style="4" customWidth="1"/>
    <col min="13581" max="13581" width="2.625" style="4" customWidth="1"/>
    <col min="13582" max="13582" width="13.375" style="4"/>
    <col min="13583" max="13583" width="7.125" style="4" customWidth="1"/>
    <col min="13584" max="13824" width="13.375" style="4"/>
    <col min="13825" max="13825" width="2.625" style="4" customWidth="1"/>
    <col min="13826" max="13826" width="7.125" style="4" customWidth="1"/>
    <col min="13827" max="13827" width="2.625" style="4" customWidth="1"/>
    <col min="13828" max="13829" width="20.875" style="4" customWidth="1"/>
    <col min="13830" max="13830" width="3.375" style="4" customWidth="1"/>
    <col min="13831" max="13831" width="18.375" style="4" customWidth="1"/>
    <col min="13832" max="13832" width="3.375" style="4" customWidth="1"/>
    <col min="13833" max="13833" width="13.375" style="4"/>
    <col min="13834" max="13834" width="7.125" style="4" customWidth="1"/>
    <col min="13835" max="13835" width="12.75" style="4" customWidth="1"/>
    <col min="13836" max="13836" width="3.625" style="4" customWidth="1"/>
    <col min="13837" max="13837" width="2.625" style="4" customWidth="1"/>
    <col min="13838" max="13838" width="13.375" style="4"/>
    <col min="13839" max="13839" width="7.125" style="4" customWidth="1"/>
    <col min="13840" max="14080" width="13.375" style="4"/>
    <col min="14081" max="14081" width="2.625" style="4" customWidth="1"/>
    <col min="14082" max="14082" width="7.125" style="4" customWidth="1"/>
    <col min="14083" max="14083" width="2.625" style="4" customWidth="1"/>
    <col min="14084" max="14085" width="20.875" style="4" customWidth="1"/>
    <col min="14086" max="14086" width="3.375" style="4" customWidth="1"/>
    <col min="14087" max="14087" width="18.375" style="4" customWidth="1"/>
    <col min="14088" max="14088" width="3.375" style="4" customWidth="1"/>
    <col min="14089" max="14089" width="13.375" style="4"/>
    <col min="14090" max="14090" width="7.125" style="4" customWidth="1"/>
    <col min="14091" max="14091" width="12.75" style="4" customWidth="1"/>
    <col min="14092" max="14092" width="3.625" style="4" customWidth="1"/>
    <col min="14093" max="14093" width="2.625" style="4" customWidth="1"/>
    <col min="14094" max="14094" width="13.375" style="4"/>
    <col min="14095" max="14095" width="7.125" style="4" customWidth="1"/>
    <col min="14096" max="14336" width="13.375" style="4"/>
    <col min="14337" max="14337" width="2.625" style="4" customWidth="1"/>
    <col min="14338" max="14338" width="7.125" style="4" customWidth="1"/>
    <col min="14339" max="14339" width="2.625" style="4" customWidth="1"/>
    <col min="14340" max="14341" width="20.875" style="4" customWidth="1"/>
    <col min="14342" max="14342" width="3.375" style="4" customWidth="1"/>
    <col min="14343" max="14343" width="18.375" style="4" customWidth="1"/>
    <col min="14344" max="14344" width="3.375" style="4" customWidth="1"/>
    <col min="14345" max="14345" width="13.375" style="4"/>
    <col min="14346" max="14346" width="7.125" style="4" customWidth="1"/>
    <col min="14347" max="14347" width="12.75" style="4" customWidth="1"/>
    <col min="14348" max="14348" width="3.625" style="4" customWidth="1"/>
    <col min="14349" max="14349" width="2.625" style="4" customWidth="1"/>
    <col min="14350" max="14350" width="13.375" style="4"/>
    <col min="14351" max="14351" width="7.125" style="4" customWidth="1"/>
    <col min="14352" max="14592" width="13.375" style="4"/>
    <col min="14593" max="14593" width="2.625" style="4" customWidth="1"/>
    <col min="14594" max="14594" width="7.125" style="4" customWidth="1"/>
    <col min="14595" max="14595" width="2.625" style="4" customWidth="1"/>
    <col min="14596" max="14597" width="20.875" style="4" customWidth="1"/>
    <col min="14598" max="14598" width="3.375" style="4" customWidth="1"/>
    <col min="14599" max="14599" width="18.375" style="4" customWidth="1"/>
    <col min="14600" max="14600" width="3.375" style="4" customWidth="1"/>
    <col min="14601" max="14601" width="13.375" style="4"/>
    <col min="14602" max="14602" width="7.125" style="4" customWidth="1"/>
    <col min="14603" max="14603" width="12.75" style="4" customWidth="1"/>
    <col min="14604" max="14604" width="3.625" style="4" customWidth="1"/>
    <col min="14605" max="14605" width="2.625" style="4" customWidth="1"/>
    <col min="14606" max="14606" width="13.375" style="4"/>
    <col min="14607" max="14607" width="7.125" style="4" customWidth="1"/>
    <col min="14608" max="14848" width="13.375" style="4"/>
    <col min="14849" max="14849" width="2.625" style="4" customWidth="1"/>
    <col min="14850" max="14850" width="7.125" style="4" customWidth="1"/>
    <col min="14851" max="14851" width="2.625" style="4" customWidth="1"/>
    <col min="14852" max="14853" width="20.875" style="4" customWidth="1"/>
    <col min="14854" max="14854" width="3.375" style="4" customWidth="1"/>
    <col min="14855" max="14855" width="18.375" style="4" customWidth="1"/>
    <col min="14856" max="14856" width="3.375" style="4" customWidth="1"/>
    <col min="14857" max="14857" width="13.375" style="4"/>
    <col min="14858" max="14858" width="7.125" style="4" customWidth="1"/>
    <col min="14859" max="14859" width="12.75" style="4" customWidth="1"/>
    <col min="14860" max="14860" width="3.625" style="4" customWidth="1"/>
    <col min="14861" max="14861" width="2.625" style="4" customWidth="1"/>
    <col min="14862" max="14862" width="13.375" style="4"/>
    <col min="14863" max="14863" width="7.125" style="4" customWidth="1"/>
    <col min="14864" max="15104" width="13.375" style="4"/>
    <col min="15105" max="15105" width="2.625" style="4" customWidth="1"/>
    <col min="15106" max="15106" width="7.125" style="4" customWidth="1"/>
    <col min="15107" max="15107" width="2.625" style="4" customWidth="1"/>
    <col min="15108" max="15109" width="20.875" style="4" customWidth="1"/>
    <col min="15110" max="15110" width="3.375" style="4" customWidth="1"/>
    <col min="15111" max="15111" width="18.375" style="4" customWidth="1"/>
    <col min="15112" max="15112" width="3.375" style="4" customWidth="1"/>
    <col min="15113" max="15113" width="13.375" style="4"/>
    <col min="15114" max="15114" width="7.125" style="4" customWidth="1"/>
    <col min="15115" max="15115" width="12.75" style="4" customWidth="1"/>
    <col min="15116" max="15116" width="3.625" style="4" customWidth="1"/>
    <col min="15117" max="15117" width="2.625" style="4" customWidth="1"/>
    <col min="15118" max="15118" width="13.375" style="4"/>
    <col min="15119" max="15119" width="7.125" style="4" customWidth="1"/>
    <col min="15120" max="15360" width="13.375" style="4"/>
    <col min="15361" max="15361" width="2.625" style="4" customWidth="1"/>
    <col min="15362" max="15362" width="7.125" style="4" customWidth="1"/>
    <col min="15363" max="15363" width="2.625" style="4" customWidth="1"/>
    <col min="15364" max="15365" width="20.875" style="4" customWidth="1"/>
    <col min="15366" max="15366" width="3.375" style="4" customWidth="1"/>
    <col min="15367" max="15367" width="18.375" style="4" customWidth="1"/>
    <col min="15368" max="15368" width="3.375" style="4" customWidth="1"/>
    <col min="15369" max="15369" width="13.375" style="4"/>
    <col min="15370" max="15370" width="7.125" style="4" customWidth="1"/>
    <col min="15371" max="15371" width="12.75" style="4" customWidth="1"/>
    <col min="15372" max="15372" width="3.625" style="4" customWidth="1"/>
    <col min="15373" max="15373" width="2.625" style="4" customWidth="1"/>
    <col min="15374" max="15374" width="13.375" style="4"/>
    <col min="15375" max="15375" width="7.125" style="4" customWidth="1"/>
    <col min="15376" max="15616" width="13.375" style="4"/>
    <col min="15617" max="15617" width="2.625" style="4" customWidth="1"/>
    <col min="15618" max="15618" width="7.125" style="4" customWidth="1"/>
    <col min="15619" max="15619" width="2.625" style="4" customWidth="1"/>
    <col min="15620" max="15621" width="20.875" style="4" customWidth="1"/>
    <col min="15622" max="15622" width="3.375" style="4" customWidth="1"/>
    <col min="15623" max="15623" width="18.375" style="4" customWidth="1"/>
    <col min="15624" max="15624" width="3.375" style="4" customWidth="1"/>
    <col min="15625" max="15625" width="13.375" style="4"/>
    <col min="15626" max="15626" width="7.125" style="4" customWidth="1"/>
    <col min="15627" max="15627" width="12.75" style="4" customWidth="1"/>
    <col min="15628" max="15628" width="3.625" style="4" customWidth="1"/>
    <col min="15629" max="15629" width="2.625" style="4" customWidth="1"/>
    <col min="15630" max="15630" width="13.375" style="4"/>
    <col min="15631" max="15631" width="7.125" style="4" customWidth="1"/>
    <col min="15632" max="15872" width="13.375" style="4"/>
    <col min="15873" max="15873" width="2.625" style="4" customWidth="1"/>
    <col min="15874" max="15874" width="7.125" style="4" customWidth="1"/>
    <col min="15875" max="15875" width="2.625" style="4" customWidth="1"/>
    <col min="15876" max="15877" width="20.875" style="4" customWidth="1"/>
    <col min="15878" max="15878" width="3.375" style="4" customWidth="1"/>
    <col min="15879" max="15879" width="18.375" style="4" customWidth="1"/>
    <col min="15880" max="15880" width="3.375" style="4" customWidth="1"/>
    <col min="15881" max="15881" width="13.375" style="4"/>
    <col min="15882" max="15882" width="7.125" style="4" customWidth="1"/>
    <col min="15883" max="15883" width="12.75" style="4" customWidth="1"/>
    <col min="15884" max="15884" width="3.625" style="4" customWidth="1"/>
    <col min="15885" max="15885" width="2.625" style="4" customWidth="1"/>
    <col min="15886" max="15886" width="13.375" style="4"/>
    <col min="15887" max="15887" width="7.125" style="4" customWidth="1"/>
    <col min="15888" max="16128" width="13.375" style="4"/>
    <col min="16129" max="16129" width="2.625" style="4" customWidth="1"/>
    <col min="16130" max="16130" width="7.125" style="4" customWidth="1"/>
    <col min="16131" max="16131" width="2.625" style="4" customWidth="1"/>
    <col min="16132" max="16133" width="20.875" style="4" customWidth="1"/>
    <col min="16134" max="16134" width="3.375" style="4" customWidth="1"/>
    <col min="16135" max="16135" width="18.375" style="4" customWidth="1"/>
    <col min="16136" max="16136" width="3.375" style="4" customWidth="1"/>
    <col min="16137" max="16137" width="13.375" style="4"/>
    <col min="16138" max="16138" width="7.125" style="4" customWidth="1"/>
    <col min="16139" max="16139" width="12.75" style="4" customWidth="1"/>
    <col min="16140" max="16140" width="3.625" style="4" customWidth="1"/>
    <col min="16141" max="16141" width="2.625" style="4" customWidth="1"/>
    <col min="16142" max="16142" width="13.375" style="4"/>
    <col min="16143" max="16143" width="7.125" style="4" customWidth="1"/>
    <col min="16144" max="16384" width="13.375" style="4"/>
  </cols>
  <sheetData>
    <row r="1" spans="1:16">
      <c r="A1" s="7"/>
      <c r="B1" s="8"/>
      <c r="C1" s="8"/>
      <c r="D1" s="9"/>
      <c r="E1" s="9"/>
      <c r="F1" s="9"/>
      <c r="G1" s="10"/>
      <c r="H1" s="9"/>
      <c r="I1" s="9"/>
      <c r="J1" s="9"/>
      <c r="K1" s="9"/>
      <c r="L1" s="9"/>
      <c r="M1" s="11"/>
    </row>
    <row r="2" spans="1:16">
      <c r="A2" s="12"/>
      <c r="M2" s="13"/>
    </row>
    <row r="3" spans="1:16" ht="24">
      <c r="A3" s="12"/>
      <c r="D3" s="14" t="s">
        <v>14</v>
      </c>
      <c r="E3" s="15"/>
      <c r="F3" s="15"/>
      <c r="G3" s="16"/>
      <c r="H3" s="15"/>
      <c r="I3" s="15"/>
      <c r="J3" s="15"/>
      <c r="K3" s="15"/>
      <c r="M3" s="13"/>
      <c r="P3" s="17"/>
    </row>
    <row r="4" spans="1:16" ht="17.25">
      <c r="A4" s="12"/>
      <c r="B4" s="2"/>
      <c r="C4" s="2"/>
      <c r="D4" s="1"/>
      <c r="E4" s="1"/>
      <c r="F4" s="1"/>
      <c r="G4" s="3"/>
      <c r="H4" s="1"/>
      <c r="I4" s="1"/>
      <c r="J4" s="1"/>
      <c r="K4" s="1"/>
      <c r="L4" s="1"/>
      <c r="M4" s="13"/>
    </row>
    <row r="5" spans="1:16" ht="17.25">
      <c r="A5" s="12"/>
      <c r="B5" s="2"/>
      <c r="C5" s="2"/>
      <c r="D5" s="1"/>
      <c r="E5" s="1"/>
      <c r="F5" s="1"/>
      <c r="G5" s="3"/>
      <c r="H5" s="1"/>
      <c r="I5" s="1"/>
      <c r="J5" s="1"/>
      <c r="K5" s="1"/>
      <c r="L5" s="1"/>
      <c r="M5" s="13"/>
    </row>
    <row r="6" spans="1:16" ht="17.25">
      <c r="A6" s="18"/>
      <c r="B6" s="2"/>
      <c r="C6" s="19"/>
      <c r="D6" s="19" t="s">
        <v>0</v>
      </c>
      <c r="E6" s="20" t="s">
        <v>16</v>
      </c>
      <c r="F6" s="21"/>
      <c r="G6" s="20"/>
      <c r="H6" s="20"/>
      <c r="I6" s="20"/>
      <c r="J6" s="20"/>
      <c r="K6" s="20"/>
      <c r="L6" s="1"/>
      <c r="M6" s="22"/>
    </row>
    <row r="7" spans="1:16" ht="17.25">
      <c r="A7" s="18"/>
      <c r="B7" s="2"/>
      <c r="C7" s="2"/>
      <c r="D7" s="1"/>
      <c r="E7" s="1"/>
      <c r="F7" s="1"/>
      <c r="G7" s="3"/>
      <c r="H7" s="1"/>
      <c r="I7" s="1"/>
      <c r="J7" s="1"/>
      <c r="K7" s="1"/>
      <c r="L7" s="1"/>
      <c r="M7" s="22"/>
    </row>
    <row r="8" spans="1:16" ht="17.25">
      <c r="A8" s="18"/>
      <c r="B8" s="2"/>
      <c r="C8" s="19"/>
      <c r="D8" s="23" t="s">
        <v>1</v>
      </c>
      <c r="E8" s="20"/>
      <c r="F8" s="20"/>
      <c r="G8" s="24"/>
      <c r="H8" s="20"/>
      <c r="I8" s="20"/>
      <c r="J8" s="20"/>
      <c r="K8" s="20"/>
      <c r="L8" s="1"/>
      <c r="M8" s="22"/>
    </row>
    <row r="9" spans="1:16" ht="17.25">
      <c r="A9" s="18"/>
      <c r="B9" s="2"/>
      <c r="C9" s="2"/>
      <c r="D9" s="1"/>
      <c r="E9" s="1"/>
      <c r="F9" s="1"/>
      <c r="G9" s="3"/>
      <c r="H9" s="1"/>
      <c r="I9" s="1"/>
      <c r="J9" s="1"/>
      <c r="K9" s="1"/>
      <c r="L9" s="1"/>
      <c r="M9" s="22"/>
    </row>
    <row r="10" spans="1:16" ht="17.25">
      <c r="A10" s="18"/>
      <c r="B10" s="2"/>
      <c r="C10" s="19"/>
      <c r="D10" s="23" t="s">
        <v>2</v>
      </c>
      <c r="E10" s="25"/>
      <c r="F10" s="20" t="s">
        <v>3</v>
      </c>
      <c r="G10" s="285"/>
      <c r="H10" s="286"/>
      <c r="I10" s="286"/>
      <c r="J10" s="286"/>
      <c r="K10" s="286"/>
      <c r="L10" s="1"/>
      <c r="M10" s="22"/>
    </row>
    <row r="11" spans="1:16" ht="17.25">
      <c r="A11" s="18"/>
      <c r="B11" s="2"/>
      <c r="C11" s="2"/>
      <c r="D11" s="1"/>
      <c r="E11" s="1"/>
      <c r="F11" s="26"/>
      <c r="G11" s="3"/>
      <c r="H11" s="1"/>
      <c r="I11" s="1"/>
      <c r="J11" s="1"/>
      <c r="K11" s="1"/>
      <c r="L11" s="1"/>
      <c r="M11" s="22"/>
    </row>
    <row r="12" spans="1:16" ht="17.25">
      <c r="A12" s="18"/>
      <c r="B12" s="2"/>
      <c r="C12" s="19"/>
      <c r="D12" s="23" t="s">
        <v>4</v>
      </c>
      <c r="E12" s="27"/>
      <c r="F12" s="28"/>
      <c r="G12" s="29"/>
      <c r="H12" s="20"/>
      <c r="I12" s="20"/>
      <c r="J12" s="20"/>
      <c r="K12" s="20"/>
      <c r="L12" s="1"/>
      <c r="M12" s="22"/>
    </row>
    <row r="13" spans="1:16" ht="17.25">
      <c r="A13" s="18"/>
      <c r="B13" s="2"/>
      <c r="C13" s="2"/>
      <c r="D13" s="1"/>
      <c r="E13" s="1"/>
      <c r="F13" s="26"/>
      <c r="G13" s="3"/>
      <c r="H13" s="1"/>
      <c r="I13" s="1"/>
      <c r="J13" s="1"/>
      <c r="K13" s="1"/>
      <c r="L13" s="1"/>
      <c r="M13" s="22"/>
    </row>
    <row r="14" spans="1:16" ht="17.25">
      <c r="A14" s="18"/>
      <c r="B14" s="2"/>
      <c r="C14" s="2"/>
      <c r="D14" s="1"/>
      <c r="E14" s="30"/>
      <c r="F14" s="1"/>
      <c r="G14" s="3"/>
      <c r="H14" s="1"/>
      <c r="I14" s="1"/>
      <c r="J14" s="1"/>
      <c r="K14" s="1"/>
      <c r="L14" s="1"/>
      <c r="M14" s="22"/>
    </row>
    <row r="15" spans="1:16" ht="15.95" customHeight="1">
      <c r="A15" s="18"/>
      <c r="B15" s="31" t="s">
        <v>5</v>
      </c>
      <c r="C15" s="31"/>
      <c r="D15" s="31"/>
      <c r="E15" s="32"/>
      <c r="F15" s="31"/>
      <c r="G15" s="33"/>
      <c r="H15" s="31"/>
      <c r="I15" s="31"/>
      <c r="J15" s="31"/>
      <c r="K15" s="31"/>
      <c r="L15" s="31"/>
      <c r="M15" s="22"/>
    </row>
    <row r="16" spans="1:16" ht="17.25">
      <c r="A16" s="18"/>
      <c r="B16" s="2"/>
      <c r="C16" s="2"/>
      <c r="D16" s="1"/>
      <c r="E16" s="1"/>
      <c r="F16" s="1"/>
      <c r="G16" s="3"/>
      <c r="H16" s="1"/>
      <c r="I16" s="1"/>
      <c r="J16" s="1"/>
      <c r="K16" s="1"/>
      <c r="L16" s="1"/>
      <c r="M16" s="22"/>
    </row>
    <row r="17" spans="1:13" ht="17.100000000000001" customHeight="1">
      <c r="A17" s="18"/>
      <c r="B17" s="34"/>
      <c r="C17" s="34"/>
      <c r="D17" s="35"/>
      <c r="E17" s="36"/>
      <c r="F17" s="37"/>
      <c r="G17" s="38"/>
      <c r="H17" s="35"/>
      <c r="I17" s="37"/>
      <c r="J17" s="37"/>
      <c r="K17" s="35"/>
      <c r="L17" s="36"/>
      <c r="M17" s="22"/>
    </row>
    <row r="18" spans="1:13" ht="17.100000000000001" customHeight="1">
      <c r="A18" s="18"/>
      <c r="B18" s="39" t="s">
        <v>6</v>
      </c>
      <c r="C18" s="39"/>
      <c r="D18" s="40" t="s">
        <v>7</v>
      </c>
      <c r="E18" s="40"/>
      <c r="F18" s="41"/>
      <c r="G18" s="42" t="s">
        <v>4</v>
      </c>
      <c r="H18" s="20"/>
      <c r="I18" s="39" t="s">
        <v>8</v>
      </c>
      <c r="J18" s="287" t="s">
        <v>9</v>
      </c>
      <c r="K18" s="288"/>
      <c r="L18" s="289"/>
      <c r="M18" s="22"/>
    </row>
    <row r="19" spans="1:13" ht="17.100000000000001" customHeight="1">
      <c r="A19" s="18"/>
      <c r="B19" s="43"/>
      <c r="C19" s="43"/>
      <c r="D19" s="1"/>
      <c r="E19" s="1"/>
      <c r="F19" s="44"/>
      <c r="G19" s="3"/>
      <c r="H19" s="1"/>
      <c r="I19" s="44"/>
      <c r="J19" s="44"/>
      <c r="K19" s="2"/>
      <c r="L19" s="45"/>
      <c r="M19" s="22"/>
    </row>
    <row r="20" spans="1:13" ht="17.100000000000001" customHeight="1">
      <c r="A20" s="18"/>
      <c r="B20" s="46"/>
      <c r="C20" s="46"/>
      <c r="D20" s="20"/>
      <c r="E20" s="20"/>
      <c r="F20" s="41"/>
      <c r="G20" s="24"/>
      <c r="H20" s="20"/>
      <c r="I20" s="47"/>
      <c r="J20" s="41"/>
      <c r="K20" s="48"/>
      <c r="L20" s="49"/>
      <c r="M20" s="22"/>
    </row>
    <row r="21" spans="1:13" ht="17.100000000000001" customHeight="1">
      <c r="A21" s="18"/>
      <c r="B21" s="43"/>
      <c r="C21" s="43"/>
      <c r="D21" s="1"/>
      <c r="E21" s="1"/>
      <c r="F21" s="44"/>
      <c r="G21" s="3"/>
      <c r="H21" s="1"/>
      <c r="I21" s="44"/>
      <c r="J21" s="44"/>
      <c r="K21" s="1"/>
      <c r="L21" s="45"/>
      <c r="M21" s="22"/>
    </row>
    <row r="22" spans="1:13" ht="17.100000000000001" customHeight="1">
      <c r="A22" s="18"/>
      <c r="B22" s="46">
        <v>1</v>
      </c>
      <c r="C22" s="46"/>
      <c r="D22" s="20" t="s">
        <v>11</v>
      </c>
      <c r="E22" s="20"/>
      <c r="F22" s="41"/>
      <c r="G22" s="24"/>
      <c r="H22" s="24"/>
      <c r="I22" s="47"/>
      <c r="J22" s="41"/>
      <c r="K22" s="48"/>
      <c r="L22" s="49"/>
      <c r="M22" s="22"/>
    </row>
    <row r="23" spans="1:13" ht="17.100000000000001" customHeight="1">
      <c r="A23" s="18"/>
      <c r="B23" s="43"/>
      <c r="C23" s="43"/>
      <c r="D23" s="1"/>
      <c r="E23" s="1"/>
      <c r="F23" s="44"/>
      <c r="G23" s="3"/>
      <c r="H23" s="1"/>
      <c r="I23" s="44"/>
      <c r="J23" s="44"/>
      <c r="K23" s="1"/>
      <c r="L23" s="45"/>
      <c r="M23" s="22"/>
    </row>
    <row r="24" spans="1:13" ht="17.100000000000001" customHeight="1">
      <c r="A24" s="18"/>
      <c r="B24" s="46">
        <v>2</v>
      </c>
      <c r="C24" s="46"/>
      <c r="D24" s="20" t="s">
        <v>12</v>
      </c>
      <c r="E24" s="20"/>
      <c r="F24" s="41"/>
      <c r="G24" s="24"/>
      <c r="H24" s="24"/>
      <c r="I24" s="47"/>
      <c r="J24" s="41"/>
      <c r="K24" s="48"/>
      <c r="L24" s="49"/>
      <c r="M24" s="22"/>
    </row>
    <row r="25" spans="1:13" ht="17.100000000000001" customHeight="1">
      <c r="A25" s="18"/>
      <c r="B25" s="43"/>
      <c r="C25" s="43"/>
      <c r="D25" s="1"/>
      <c r="E25" s="1"/>
      <c r="F25" s="44"/>
      <c r="G25" s="3"/>
      <c r="H25" s="1"/>
      <c r="I25" s="44"/>
      <c r="J25" s="44"/>
      <c r="K25" s="1"/>
      <c r="L25" s="45"/>
      <c r="M25" s="22"/>
    </row>
    <row r="26" spans="1:13" ht="17.100000000000001" customHeight="1">
      <c r="A26" s="18"/>
      <c r="B26" s="39">
        <v>3</v>
      </c>
      <c r="C26" s="39"/>
      <c r="D26" s="20" t="s">
        <v>13</v>
      </c>
      <c r="E26" s="20"/>
      <c r="F26" s="41"/>
      <c r="G26" s="24"/>
      <c r="H26" s="24"/>
      <c r="I26" s="47"/>
      <c r="J26" s="41"/>
      <c r="K26" s="48"/>
      <c r="L26" s="49"/>
      <c r="M26" s="22"/>
    </row>
    <row r="27" spans="1:13" ht="17.100000000000001" customHeight="1">
      <c r="A27" s="18"/>
      <c r="B27" s="43"/>
      <c r="C27" s="43"/>
      <c r="D27" s="1"/>
      <c r="E27" s="1"/>
      <c r="F27" s="44"/>
      <c r="G27" s="3"/>
      <c r="H27" s="1"/>
      <c r="I27" s="44"/>
      <c r="J27" s="44"/>
      <c r="K27" s="1"/>
      <c r="L27" s="45"/>
      <c r="M27" s="22"/>
    </row>
    <row r="28" spans="1:13" ht="17.100000000000001" customHeight="1">
      <c r="A28" s="18"/>
      <c r="B28" s="46"/>
      <c r="C28" s="46"/>
      <c r="D28" s="290"/>
      <c r="E28" s="291"/>
      <c r="F28" s="41"/>
      <c r="G28" s="24"/>
      <c r="H28" s="20"/>
      <c r="I28" s="47"/>
      <c r="J28" s="41"/>
      <c r="K28" s="48"/>
      <c r="L28" s="49"/>
      <c r="M28" s="22"/>
    </row>
    <row r="29" spans="1:13" ht="17.100000000000001" customHeight="1">
      <c r="A29" s="18"/>
      <c r="B29" s="43"/>
      <c r="C29" s="43"/>
      <c r="D29" s="1"/>
      <c r="E29" s="1"/>
      <c r="F29" s="44"/>
      <c r="G29" s="3"/>
      <c r="H29" s="1"/>
      <c r="I29" s="44"/>
      <c r="J29" s="44"/>
      <c r="K29" s="1"/>
      <c r="L29" s="45"/>
      <c r="M29" s="22"/>
    </row>
    <row r="30" spans="1:13" ht="17.100000000000001" customHeight="1">
      <c r="A30" s="18"/>
      <c r="B30" s="46"/>
      <c r="C30" s="46"/>
      <c r="D30" s="290"/>
      <c r="E30" s="291"/>
      <c r="F30" s="41"/>
      <c r="G30" s="24"/>
      <c r="H30" s="20"/>
      <c r="I30" s="47"/>
      <c r="J30" s="41"/>
      <c r="K30" s="48"/>
      <c r="L30" s="49"/>
      <c r="M30" s="22"/>
    </row>
    <row r="31" spans="1:13" ht="17.100000000000001" customHeight="1">
      <c r="A31" s="18"/>
      <c r="B31" s="43"/>
      <c r="C31" s="43"/>
      <c r="D31" s="1"/>
      <c r="E31" s="1"/>
      <c r="F31" s="44"/>
      <c r="G31" s="3"/>
      <c r="H31" s="1"/>
      <c r="I31" s="44"/>
      <c r="J31" s="44"/>
      <c r="K31" s="1"/>
      <c r="L31" s="45"/>
      <c r="M31" s="22"/>
    </row>
    <row r="32" spans="1:13" ht="17.100000000000001" customHeight="1">
      <c r="A32" s="18"/>
      <c r="B32" s="46"/>
      <c r="C32" s="46"/>
      <c r="D32" s="20"/>
      <c r="E32" s="20"/>
      <c r="F32" s="41"/>
      <c r="G32" s="24"/>
      <c r="H32" s="24"/>
      <c r="I32" s="50"/>
      <c r="J32" s="41"/>
      <c r="K32" s="48"/>
      <c r="L32" s="49"/>
      <c r="M32" s="22"/>
    </row>
    <row r="33" spans="1:14" ht="17.100000000000001" customHeight="1">
      <c r="A33" s="18"/>
      <c r="B33" s="43"/>
      <c r="C33" s="43"/>
      <c r="D33" s="1"/>
      <c r="E33" s="1"/>
      <c r="F33" s="44"/>
      <c r="G33" s="3"/>
      <c r="H33" s="1"/>
      <c r="I33" s="44"/>
      <c r="J33" s="44"/>
      <c r="K33" s="1"/>
      <c r="L33" s="45"/>
      <c r="M33" s="22"/>
    </row>
    <row r="34" spans="1:14" ht="17.100000000000001" customHeight="1">
      <c r="A34" s="18"/>
      <c r="B34" s="39"/>
      <c r="C34" s="39"/>
      <c r="D34" s="20"/>
      <c r="E34" s="20"/>
      <c r="F34" s="41"/>
      <c r="G34" s="24"/>
      <c r="H34" s="20"/>
      <c r="I34" s="41"/>
      <c r="J34" s="41"/>
      <c r="K34" s="20"/>
      <c r="L34" s="49"/>
      <c r="M34" s="22"/>
    </row>
    <row r="35" spans="1:14" ht="17.100000000000001" customHeight="1">
      <c r="A35" s="18"/>
      <c r="B35" s="43"/>
      <c r="C35" s="43"/>
      <c r="D35" s="1"/>
      <c r="E35" s="1"/>
      <c r="F35" s="44"/>
      <c r="G35" s="3"/>
      <c r="H35" s="1"/>
      <c r="I35" s="44"/>
      <c r="J35" s="44"/>
      <c r="K35" s="1"/>
      <c r="L35" s="45"/>
      <c r="M35" s="22"/>
    </row>
    <row r="36" spans="1:14" ht="17.100000000000001" customHeight="1">
      <c r="A36" s="18"/>
      <c r="B36" s="39"/>
      <c r="C36" s="39"/>
      <c r="D36" s="20"/>
      <c r="E36" s="20"/>
      <c r="F36" s="41"/>
      <c r="G36" s="24"/>
      <c r="H36" s="20"/>
      <c r="I36" s="47"/>
      <c r="J36" s="66"/>
      <c r="K36" s="68"/>
      <c r="L36" s="67"/>
      <c r="M36" s="22"/>
      <c r="N36" s="65"/>
    </row>
    <row r="37" spans="1:14" ht="17.100000000000001" customHeight="1">
      <c r="A37" s="18"/>
      <c r="B37" s="43"/>
      <c r="C37" s="43"/>
      <c r="D37" s="1"/>
      <c r="E37" s="1"/>
      <c r="F37" s="44"/>
      <c r="G37" s="3"/>
      <c r="H37" s="1"/>
      <c r="I37" s="44"/>
      <c r="J37" s="44"/>
      <c r="K37" s="1"/>
      <c r="L37" s="45"/>
      <c r="M37" s="22"/>
    </row>
    <row r="38" spans="1:14" ht="17.100000000000001" customHeight="1">
      <c r="A38" s="18"/>
      <c r="B38" s="39"/>
      <c r="C38" s="39"/>
      <c r="D38" s="20"/>
      <c r="E38" s="20"/>
      <c r="F38" s="41"/>
      <c r="G38" s="24"/>
      <c r="H38" s="20"/>
      <c r="I38" s="47"/>
      <c r="J38" s="66"/>
      <c r="K38" s="68"/>
      <c r="L38" s="67"/>
      <c r="M38" s="22"/>
    </row>
    <row r="39" spans="1:14" ht="17.100000000000001" customHeight="1">
      <c r="A39" s="18"/>
      <c r="B39" s="43"/>
      <c r="C39" s="43"/>
      <c r="D39" s="1"/>
      <c r="E39" s="1"/>
      <c r="F39" s="44"/>
      <c r="G39" s="3"/>
      <c r="H39" s="1"/>
      <c r="I39" s="44"/>
      <c r="J39" s="44"/>
      <c r="K39" s="1"/>
      <c r="L39" s="45"/>
      <c r="M39" s="22"/>
    </row>
    <row r="40" spans="1:14" ht="17.100000000000001" customHeight="1">
      <c r="A40" s="18"/>
      <c r="B40" s="46"/>
      <c r="C40" s="46"/>
      <c r="D40" s="20"/>
      <c r="E40" s="20"/>
      <c r="F40" s="41"/>
      <c r="G40" s="24"/>
      <c r="H40" s="20"/>
      <c r="I40" s="41"/>
      <c r="J40" s="41"/>
      <c r="K40" s="20"/>
      <c r="L40" s="49"/>
      <c r="M40" s="22"/>
    </row>
    <row r="41" spans="1:14" ht="17.100000000000001" customHeight="1">
      <c r="A41" s="18"/>
      <c r="B41" s="43"/>
      <c r="C41" s="43"/>
      <c r="D41" s="1"/>
      <c r="E41" s="1"/>
      <c r="F41" s="44"/>
      <c r="G41" s="3"/>
      <c r="H41" s="1"/>
      <c r="I41" s="44"/>
      <c r="J41" s="44"/>
      <c r="K41" s="1"/>
      <c r="L41" s="45"/>
      <c r="M41" s="22"/>
    </row>
    <row r="42" spans="1:14" ht="17.100000000000001" customHeight="1">
      <c r="A42" s="18"/>
      <c r="B42" s="63"/>
      <c r="C42" s="63"/>
      <c r="D42" s="20"/>
      <c r="E42" s="20"/>
      <c r="F42" s="41"/>
      <c r="G42" s="24"/>
      <c r="H42" s="20"/>
      <c r="I42" s="41"/>
      <c r="J42" s="41"/>
      <c r="K42" s="20"/>
      <c r="L42" s="49"/>
      <c r="M42" s="22"/>
    </row>
    <row r="43" spans="1:14" ht="17.100000000000001" customHeight="1">
      <c r="A43" s="18"/>
      <c r="B43" s="43"/>
      <c r="C43" s="43"/>
      <c r="D43" s="1"/>
      <c r="E43" s="1"/>
      <c r="F43" s="44"/>
      <c r="G43" s="3"/>
      <c r="H43" s="1"/>
      <c r="I43" s="44"/>
      <c r="J43" s="44"/>
      <c r="K43" s="1"/>
      <c r="L43" s="45"/>
      <c r="M43" s="22"/>
    </row>
    <row r="44" spans="1:14" ht="17.100000000000001" customHeight="1">
      <c r="A44" s="18"/>
      <c r="B44" s="63"/>
      <c r="C44" s="63"/>
      <c r="D44" s="20"/>
      <c r="E44" s="20"/>
      <c r="F44" s="41"/>
      <c r="G44" s="24"/>
      <c r="H44" s="20"/>
      <c r="I44" s="41"/>
      <c r="J44" s="41"/>
      <c r="K44" s="20"/>
      <c r="L44" s="49"/>
      <c r="M44" s="22"/>
    </row>
    <row r="45" spans="1:14" ht="17.100000000000001" customHeight="1">
      <c r="A45" s="18"/>
      <c r="B45" s="43"/>
      <c r="C45" s="43"/>
      <c r="D45" s="1"/>
      <c r="E45" s="1"/>
      <c r="F45" s="44"/>
      <c r="G45" s="3"/>
      <c r="H45" s="1"/>
      <c r="I45" s="44"/>
      <c r="J45" s="44"/>
      <c r="K45" s="1"/>
      <c r="L45" s="45"/>
      <c r="M45" s="22"/>
    </row>
    <row r="46" spans="1:14" ht="17.100000000000001" customHeight="1">
      <c r="A46" s="18"/>
      <c r="B46" s="63"/>
      <c r="C46" s="63"/>
      <c r="D46" s="20"/>
      <c r="E46" s="20"/>
      <c r="F46" s="41"/>
      <c r="G46" s="24"/>
      <c r="H46" s="20"/>
      <c r="I46" s="41"/>
      <c r="J46" s="41"/>
      <c r="K46" s="20"/>
      <c r="L46" s="49"/>
      <c r="M46" s="22"/>
    </row>
    <row r="47" spans="1:14" ht="17.100000000000001" customHeight="1">
      <c r="A47" s="18"/>
      <c r="B47" s="43"/>
      <c r="C47" s="43"/>
      <c r="D47" s="1"/>
      <c r="E47" s="1"/>
      <c r="F47" s="44"/>
      <c r="G47" s="3"/>
      <c r="H47" s="1"/>
      <c r="I47" s="44"/>
      <c r="J47" s="44"/>
      <c r="K47" s="1"/>
      <c r="L47" s="45"/>
      <c r="M47" s="22"/>
    </row>
    <row r="48" spans="1:14" ht="17.100000000000001" customHeight="1">
      <c r="A48" s="18"/>
      <c r="B48" s="46"/>
      <c r="C48" s="46"/>
      <c r="D48" s="20"/>
      <c r="E48" s="20"/>
      <c r="F48" s="41"/>
      <c r="G48" s="24"/>
      <c r="H48" s="20"/>
      <c r="I48" s="41"/>
      <c r="J48" s="41"/>
      <c r="K48" s="20"/>
      <c r="L48" s="49"/>
      <c r="M48" s="22"/>
    </row>
    <row r="49" spans="1:13" ht="17.100000000000001" customHeight="1">
      <c r="A49" s="18"/>
      <c r="B49" s="43"/>
      <c r="C49" s="43"/>
      <c r="D49" s="1"/>
      <c r="E49" s="1"/>
      <c r="F49" s="44"/>
      <c r="G49" s="3"/>
      <c r="H49" s="1"/>
      <c r="I49" s="44"/>
      <c r="J49" s="44"/>
      <c r="K49" s="1"/>
      <c r="L49" s="45"/>
      <c r="M49" s="22"/>
    </row>
    <row r="50" spans="1:13" ht="17.100000000000001" customHeight="1">
      <c r="A50" s="18"/>
      <c r="B50" s="46"/>
      <c r="C50" s="46"/>
      <c r="D50" s="20"/>
      <c r="E50" s="20"/>
      <c r="F50" s="41"/>
      <c r="G50" s="24"/>
      <c r="H50" s="20"/>
      <c r="I50" s="41"/>
      <c r="J50" s="41"/>
      <c r="K50" s="20"/>
      <c r="L50" s="49"/>
      <c r="M50" s="22"/>
    </row>
    <row r="51" spans="1:13" ht="17.100000000000001" customHeight="1">
      <c r="A51" s="18"/>
      <c r="B51" s="43"/>
      <c r="C51" s="43"/>
      <c r="D51" s="1"/>
      <c r="E51" s="1"/>
      <c r="F51" s="44"/>
      <c r="G51" s="3"/>
      <c r="H51" s="1"/>
      <c r="I51" s="44"/>
      <c r="J51" s="44"/>
      <c r="K51" s="1"/>
      <c r="L51" s="45"/>
      <c r="M51" s="22"/>
    </row>
    <row r="52" spans="1:13" ht="17.100000000000001" customHeight="1">
      <c r="A52" s="18"/>
      <c r="B52" s="46"/>
      <c r="C52" s="46"/>
      <c r="D52" s="20"/>
      <c r="E52" s="20"/>
      <c r="F52" s="41"/>
      <c r="G52" s="24"/>
      <c r="H52" s="20"/>
      <c r="I52" s="41"/>
      <c r="J52" s="41"/>
      <c r="K52" s="20"/>
      <c r="L52" s="49"/>
      <c r="M52" s="22"/>
    </row>
    <row r="53" spans="1:13" ht="17.100000000000001" customHeight="1">
      <c r="A53" s="18"/>
      <c r="B53" s="43"/>
      <c r="C53" s="43"/>
      <c r="D53" s="1"/>
      <c r="E53" s="1"/>
      <c r="F53" s="44"/>
      <c r="G53" s="3"/>
      <c r="H53" s="1"/>
      <c r="I53" s="44"/>
      <c r="J53" s="44"/>
      <c r="K53" s="1"/>
      <c r="L53" s="45"/>
      <c r="M53" s="22"/>
    </row>
    <row r="54" spans="1:13" ht="17.100000000000001" customHeight="1">
      <c r="A54" s="18"/>
      <c r="B54" s="46"/>
      <c r="C54" s="46"/>
      <c r="D54" s="20"/>
      <c r="E54" s="20"/>
      <c r="F54" s="41"/>
      <c r="G54" s="24"/>
      <c r="H54" s="20"/>
      <c r="I54" s="41"/>
      <c r="J54" s="41"/>
      <c r="K54" s="20"/>
      <c r="L54" s="49"/>
      <c r="M54" s="22"/>
    </row>
    <row r="55" spans="1:13" ht="17.100000000000001" customHeight="1">
      <c r="A55" s="18"/>
      <c r="B55" s="43"/>
      <c r="C55" s="43"/>
      <c r="D55" s="1"/>
      <c r="E55" s="1"/>
      <c r="F55" s="44"/>
      <c r="G55" s="3"/>
      <c r="H55" s="1"/>
      <c r="I55" s="44"/>
      <c r="J55" s="44"/>
      <c r="K55" s="1"/>
      <c r="L55" s="45"/>
      <c r="M55" s="22"/>
    </row>
    <row r="56" spans="1:13" ht="17.100000000000001" customHeight="1">
      <c r="A56" s="18"/>
      <c r="B56" s="39"/>
      <c r="C56" s="39"/>
      <c r="D56" s="20"/>
      <c r="E56" s="20"/>
      <c r="F56" s="41"/>
      <c r="G56" s="24"/>
      <c r="H56" s="20"/>
      <c r="I56" s="41"/>
      <c r="J56" s="41"/>
      <c r="K56" s="20"/>
      <c r="L56" s="49"/>
      <c r="M56" s="22"/>
    </row>
    <row r="57" spans="1:13" ht="17.100000000000001" customHeight="1">
      <c r="A57" s="18"/>
      <c r="B57" s="43"/>
      <c r="C57" s="43"/>
      <c r="D57" s="1"/>
      <c r="E57" s="1"/>
      <c r="F57" s="44"/>
      <c r="G57" s="3"/>
      <c r="H57" s="1"/>
      <c r="I57" s="44"/>
      <c r="J57" s="44"/>
      <c r="K57" s="1"/>
      <c r="L57" s="45"/>
      <c r="M57" s="22"/>
    </row>
    <row r="58" spans="1:13" ht="17.100000000000001" customHeight="1">
      <c r="A58" s="18"/>
      <c r="B58" s="46"/>
      <c r="C58" s="46"/>
      <c r="D58" s="20"/>
      <c r="E58" s="20"/>
      <c r="F58" s="41"/>
      <c r="G58" s="24"/>
      <c r="H58" s="20"/>
      <c r="I58" s="41"/>
      <c r="J58" s="41"/>
      <c r="K58" s="20"/>
      <c r="L58" s="49"/>
      <c r="M58" s="22"/>
    </row>
    <row r="59" spans="1:13" ht="17.100000000000001" customHeight="1">
      <c r="A59" s="18"/>
      <c r="B59" s="44"/>
      <c r="C59" s="44"/>
      <c r="D59" s="1"/>
      <c r="E59" s="1"/>
      <c r="F59" s="44"/>
      <c r="G59" s="3"/>
      <c r="H59" s="1"/>
      <c r="I59" s="44"/>
      <c r="J59" s="44"/>
      <c r="K59" s="1"/>
      <c r="L59" s="45"/>
      <c r="M59" s="22"/>
    </row>
    <row r="60" spans="1:13" ht="17.100000000000001" customHeight="1">
      <c r="A60" s="18"/>
      <c r="B60" s="39"/>
      <c r="C60" s="39"/>
      <c r="D60" s="20"/>
      <c r="E60" s="20"/>
      <c r="F60" s="41"/>
      <c r="G60" s="24"/>
      <c r="H60" s="51"/>
      <c r="I60" s="41"/>
      <c r="J60" s="41"/>
      <c r="K60" s="20"/>
      <c r="L60" s="49"/>
      <c r="M60" s="22"/>
    </row>
    <row r="61" spans="1:13" ht="17.100000000000001" customHeight="1">
      <c r="A61" s="18"/>
      <c r="B61" s="43"/>
      <c r="C61" s="43"/>
      <c r="D61" s="1"/>
      <c r="E61" s="1"/>
      <c r="F61" s="44"/>
      <c r="G61" s="3"/>
      <c r="H61" s="1"/>
      <c r="I61" s="44"/>
      <c r="J61" s="44"/>
      <c r="K61" s="1"/>
      <c r="L61" s="45"/>
      <c r="M61" s="22"/>
    </row>
    <row r="62" spans="1:13" ht="17.100000000000001" customHeight="1">
      <c r="A62" s="18"/>
      <c r="B62" s="39"/>
      <c r="C62" s="39"/>
      <c r="D62" s="20" t="s">
        <v>15</v>
      </c>
      <c r="E62" s="20"/>
      <c r="F62" s="41"/>
      <c r="G62" s="24"/>
      <c r="H62" s="20"/>
      <c r="I62" s="53"/>
      <c r="J62" s="41"/>
      <c r="K62" s="54"/>
      <c r="L62" s="49"/>
      <c r="M62" s="22"/>
    </row>
    <row r="63" spans="1:13" ht="17.100000000000001" customHeight="1">
      <c r="A63" s="18"/>
      <c r="B63" s="43"/>
      <c r="C63" s="43"/>
      <c r="D63" s="1"/>
      <c r="E63" s="1"/>
      <c r="F63" s="44"/>
      <c r="G63" s="3"/>
      <c r="H63" s="1"/>
      <c r="I63" s="44"/>
      <c r="J63" s="44"/>
      <c r="K63" s="1"/>
      <c r="L63" s="45"/>
      <c r="M63" s="22"/>
    </row>
    <row r="64" spans="1:13" ht="17.100000000000001" customHeight="1">
      <c r="A64" s="18"/>
      <c r="B64" s="64"/>
      <c r="C64" s="64"/>
      <c r="D64" s="20"/>
      <c r="E64" s="20"/>
      <c r="F64" s="41"/>
      <c r="G64" s="24"/>
      <c r="H64" s="20"/>
      <c r="I64" s="53"/>
      <c r="J64" s="41"/>
      <c r="K64" s="54"/>
      <c r="L64" s="49"/>
      <c r="M64" s="22"/>
    </row>
    <row r="65" spans="1:13" ht="17.100000000000001" customHeight="1">
      <c r="A65" s="18"/>
      <c r="B65" s="43"/>
      <c r="C65" s="43"/>
      <c r="D65" s="1"/>
      <c r="E65" s="1"/>
      <c r="F65" s="44"/>
      <c r="G65" s="3"/>
      <c r="H65" s="1"/>
      <c r="I65" s="44"/>
      <c r="J65" s="44"/>
      <c r="K65" s="1"/>
      <c r="L65" s="45"/>
      <c r="M65" s="22"/>
    </row>
    <row r="66" spans="1:13" ht="17.100000000000001" customHeight="1">
      <c r="A66" s="18"/>
      <c r="B66" s="55"/>
      <c r="C66" s="55"/>
      <c r="D66" s="20"/>
      <c r="E66" s="51"/>
      <c r="F66" s="56"/>
      <c r="G66" s="24"/>
      <c r="H66" s="51"/>
      <c r="I66" s="57" t="s">
        <v>10</v>
      </c>
      <c r="J66" s="283"/>
      <c r="K66" s="284"/>
      <c r="L66" s="49"/>
      <c r="M66" s="22"/>
    </row>
    <row r="67" spans="1:13" ht="14.25">
      <c r="A67" s="58"/>
      <c r="B67" s="59"/>
      <c r="C67" s="59"/>
      <c r="D67" s="60"/>
      <c r="E67" s="60"/>
      <c r="F67" s="60"/>
      <c r="G67" s="61"/>
      <c r="H67" s="60"/>
      <c r="I67" s="60"/>
      <c r="J67" s="60"/>
      <c r="K67" s="60"/>
      <c r="L67" s="60"/>
      <c r="M67" s="62"/>
    </row>
    <row r="68" spans="1:13" ht="17.25">
      <c r="L68" s="52"/>
      <c r="M68" s="52"/>
    </row>
    <row r="69" spans="1:13" ht="17.25">
      <c r="L69" s="52"/>
      <c r="M69" s="52"/>
    </row>
    <row r="70" spans="1:13" ht="17.25">
      <c r="L70" s="52"/>
      <c r="M70" s="52"/>
    </row>
    <row r="71" spans="1:13" ht="17.25">
      <c r="L71" s="52"/>
      <c r="M71" s="52"/>
    </row>
    <row r="72" spans="1:13" ht="17.25">
      <c r="L72" s="52"/>
      <c r="M72" s="52"/>
    </row>
    <row r="73" spans="1:13" ht="17.25">
      <c r="L73" s="52"/>
      <c r="M73" s="52"/>
    </row>
    <row r="74" spans="1:13" ht="17.25">
      <c r="L74" s="52"/>
      <c r="M74" s="52"/>
    </row>
    <row r="75" spans="1:13" ht="17.25">
      <c r="L75" s="52"/>
      <c r="M75" s="52"/>
    </row>
    <row r="76" spans="1:13" ht="17.25">
      <c r="L76" s="52"/>
      <c r="M76" s="52"/>
    </row>
    <row r="77" spans="1:13" ht="17.25">
      <c r="L77" s="52"/>
      <c r="M77" s="52"/>
    </row>
    <row r="78" spans="1:13" ht="17.25">
      <c r="L78" s="52"/>
      <c r="M78" s="52"/>
    </row>
    <row r="79" spans="1:13" ht="17.25">
      <c r="L79" s="52"/>
      <c r="M79" s="52"/>
    </row>
    <row r="80" spans="1:13" ht="17.25">
      <c r="L80" s="52"/>
      <c r="M80" s="52"/>
    </row>
    <row r="81" spans="12:13" ht="17.25">
      <c r="L81" s="52"/>
      <c r="M81" s="52"/>
    </row>
    <row r="82" spans="12:13" ht="17.25">
      <c r="L82" s="52"/>
      <c r="M82" s="52"/>
    </row>
    <row r="83" spans="12:13" ht="17.25">
      <c r="L83" s="52"/>
      <c r="M83" s="52"/>
    </row>
    <row r="84" spans="12:13" ht="17.25">
      <c r="L84" s="52"/>
      <c r="M84" s="52"/>
    </row>
    <row r="85" spans="12:13" ht="17.25">
      <c r="L85" s="52"/>
      <c r="M85" s="52"/>
    </row>
    <row r="86" spans="12:13" ht="17.25">
      <c r="L86" s="52"/>
      <c r="M86" s="52"/>
    </row>
    <row r="87" spans="12:13" ht="17.25">
      <c r="L87" s="52"/>
      <c r="M87" s="52"/>
    </row>
    <row r="88" spans="12:13" ht="17.25">
      <c r="L88" s="52"/>
      <c r="M88" s="52"/>
    </row>
    <row r="89" spans="12:13" ht="17.25">
      <c r="L89" s="52"/>
      <c r="M89" s="52"/>
    </row>
    <row r="90" spans="12:13" ht="17.25">
      <c r="L90" s="52"/>
      <c r="M90" s="52"/>
    </row>
    <row r="91" spans="12:13" ht="17.25">
      <c r="L91" s="52"/>
      <c r="M91" s="52"/>
    </row>
    <row r="92" spans="12:13" ht="17.25">
      <c r="L92" s="52"/>
      <c r="M92" s="52"/>
    </row>
    <row r="93" spans="12:13" ht="17.25">
      <c r="L93" s="52"/>
      <c r="M93" s="52"/>
    </row>
    <row r="94" spans="12:13" ht="17.25">
      <c r="L94" s="52"/>
      <c r="M94" s="52"/>
    </row>
    <row r="95" spans="12:13" ht="17.25">
      <c r="L95" s="52"/>
      <c r="M95" s="52"/>
    </row>
    <row r="96" spans="12:13" ht="17.25">
      <c r="L96" s="52"/>
      <c r="M96" s="52"/>
    </row>
    <row r="97" spans="12:13" ht="17.25">
      <c r="L97" s="52"/>
      <c r="M97" s="52"/>
    </row>
    <row r="98" spans="12:13" ht="17.25">
      <c r="L98" s="52"/>
      <c r="M98" s="52"/>
    </row>
    <row r="99" spans="12:13" ht="17.25">
      <c r="L99" s="52"/>
      <c r="M99" s="52"/>
    </row>
    <row r="100" spans="12:13" ht="17.25">
      <c r="L100" s="52"/>
      <c r="M100" s="52"/>
    </row>
    <row r="101" spans="12:13" ht="17.25">
      <c r="L101" s="52"/>
      <c r="M101" s="52"/>
    </row>
    <row r="102" spans="12:13" ht="17.25">
      <c r="L102" s="52"/>
      <c r="M102" s="52"/>
    </row>
    <row r="103" spans="12:13" ht="17.25">
      <c r="L103" s="52"/>
      <c r="M103" s="52"/>
    </row>
    <row r="104" spans="12:13" ht="17.25">
      <c r="L104" s="52"/>
      <c r="M104" s="52"/>
    </row>
    <row r="118" spans="12:13" ht="17.25">
      <c r="L118" s="52"/>
      <c r="M118" s="52"/>
    </row>
    <row r="119" spans="12:13" ht="17.25">
      <c r="L119" s="52"/>
      <c r="M119" s="52"/>
    </row>
    <row r="120" spans="12:13" ht="17.25">
      <c r="L120" s="52"/>
      <c r="M120" s="52"/>
    </row>
    <row r="121" spans="12:13" ht="17.25">
      <c r="L121" s="52"/>
      <c r="M121" s="52"/>
    </row>
    <row r="122" spans="12:13" ht="17.25">
      <c r="L122" s="52"/>
      <c r="M122" s="52"/>
    </row>
    <row r="123" spans="12:13" ht="17.25">
      <c r="L123" s="52"/>
      <c r="M123" s="52"/>
    </row>
    <row r="124" spans="12:13" ht="17.25">
      <c r="L124" s="52"/>
      <c r="M124" s="52"/>
    </row>
    <row r="125" spans="12:13" ht="17.25">
      <c r="L125" s="52"/>
      <c r="M125" s="52"/>
    </row>
    <row r="126" spans="12:13" ht="17.25">
      <c r="L126" s="52"/>
      <c r="M126" s="52"/>
    </row>
    <row r="127" spans="12:13" ht="17.25">
      <c r="L127" s="52"/>
      <c r="M127" s="52"/>
    </row>
    <row r="128" spans="12:13" ht="17.25">
      <c r="L128" s="52"/>
      <c r="M128" s="52"/>
    </row>
    <row r="129" spans="12:13" ht="17.25">
      <c r="L129" s="52"/>
      <c r="M129" s="52"/>
    </row>
    <row r="130" spans="12:13" ht="17.25">
      <c r="L130" s="52"/>
      <c r="M130" s="52"/>
    </row>
    <row r="131" spans="12:13" ht="17.25">
      <c r="L131" s="52"/>
      <c r="M131" s="52"/>
    </row>
    <row r="132" spans="12:13" ht="17.25">
      <c r="L132" s="52"/>
      <c r="M132" s="52"/>
    </row>
    <row r="133" spans="12:13" ht="17.25">
      <c r="L133" s="52"/>
      <c r="M133" s="52"/>
    </row>
    <row r="134" spans="12:13" ht="17.25">
      <c r="L134" s="52"/>
      <c r="M134" s="52"/>
    </row>
    <row r="135" spans="12:13" ht="17.25">
      <c r="L135" s="52"/>
      <c r="M135" s="52"/>
    </row>
    <row r="136" spans="12:13" ht="17.25">
      <c r="L136" s="52"/>
      <c r="M136" s="52"/>
    </row>
    <row r="137" spans="12:13" ht="17.25">
      <c r="L137" s="52"/>
      <c r="M137" s="52"/>
    </row>
    <row r="138" spans="12:13" ht="17.25">
      <c r="L138" s="52"/>
      <c r="M138" s="52"/>
    </row>
    <row r="139" spans="12:13" ht="17.25">
      <c r="L139" s="52"/>
      <c r="M139" s="52"/>
    </row>
    <row r="140" spans="12:13" ht="17.25">
      <c r="L140" s="52"/>
      <c r="M140" s="52"/>
    </row>
    <row r="141" spans="12:13" ht="17.25">
      <c r="L141" s="52"/>
      <c r="M141" s="52"/>
    </row>
    <row r="142" spans="12:13" ht="17.25">
      <c r="L142" s="52"/>
      <c r="M142" s="52"/>
    </row>
    <row r="143" spans="12:13" ht="17.25">
      <c r="L143" s="52"/>
      <c r="M143" s="52"/>
    </row>
    <row r="144" spans="12:13" ht="17.25">
      <c r="L144" s="52"/>
      <c r="M144" s="52"/>
    </row>
    <row r="145" spans="12:13" ht="17.25">
      <c r="L145" s="52"/>
      <c r="M145" s="52"/>
    </row>
    <row r="146" spans="12:13" ht="17.25">
      <c r="L146" s="52"/>
      <c r="M146" s="52"/>
    </row>
    <row r="147" spans="12:13" ht="17.25">
      <c r="L147" s="52"/>
      <c r="M147" s="52"/>
    </row>
    <row r="148" spans="12:13" ht="17.25">
      <c r="L148" s="52"/>
      <c r="M148" s="52"/>
    </row>
    <row r="149" spans="12:13" ht="17.25">
      <c r="L149" s="52"/>
      <c r="M149" s="52"/>
    </row>
    <row r="150" spans="12:13" ht="17.25">
      <c r="L150" s="52"/>
      <c r="M150" s="52"/>
    </row>
    <row r="151" spans="12:13" ht="17.25">
      <c r="L151" s="52"/>
      <c r="M151" s="52"/>
    </row>
    <row r="152" spans="12:13" ht="17.25">
      <c r="L152" s="52"/>
      <c r="M152" s="52"/>
    </row>
    <row r="153" spans="12:13" ht="17.25">
      <c r="L153" s="52"/>
      <c r="M153" s="52"/>
    </row>
    <row r="154" spans="12:13" ht="17.25">
      <c r="L154" s="52"/>
      <c r="M154" s="52"/>
    </row>
    <row r="155" spans="12:13" ht="17.25">
      <c r="L155" s="52"/>
      <c r="M155" s="52"/>
    </row>
    <row r="156" spans="12:13" ht="17.25">
      <c r="L156" s="52"/>
      <c r="M156" s="52"/>
    </row>
    <row r="157" spans="12:13" ht="17.25">
      <c r="L157" s="52"/>
      <c r="M157" s="52"/>
    </row>
    <row r="158" spans="12:13" ht="17.25">
      <c r="L158" s="52"/>
      <c r="M158" s="52"/>
    </row>
    <row r="159" spans="12:13" ht="17.25">
      <c r="L159" s="52"/>
      <c r="M159" s="52"/>
    </row>
    <row r="160" spans="12:13" ht="17.25">
      <c r="L160" s="52"/>
      <c r="M160" s="52"/>
    </row>
    <row r="161" spans="12:13" ht="17.25">
      <c r="L161" s="52"/>
      <c r="M161" s="52"/>
    </row>
    <row r="162" spans="12:13" ht="17.25">
      <c r="L162" s="52"/>
      <c r="M162" s="52"/>
    </row>
    <row r="163" spans="12:13" ht="17.25">
      <c r="L163" s="52"/>
      <c r="M163" s="52"/>
    </row>
    <row r="164" spans="12:13" ht="17.25">
      <c r="L164" s="52"/>
      <c r="M164" s="52"/>
    </row>
    <row r="165" spans="12:13" ht="17.25">
      <c r="L165" s="52"/>
      <c r="M165" s="52"/>
    </row>
    <row r="166" spans="12:13" ht="17.25">
      <c r="L166" s="52"/>
      <c r="M166" s="52"/>
    </row>
    <row r="167" spans="12:13" ht="17.25">
      <c r="L167" s="52"/>
      <c r="M167" s="52"/>
    </row>
    <row r="168" spans="12:13" ht="17.25">
      <c r="L168" s="52"/>
      <c r="M168" s="52"/>
    </row>
    <row r="169" spans="12:13" ht="17.25">
      <c r="L169" s="52"/>
      <c r="M169" s="52"/>
    </row>
    <row r="170" spans="12:13" ht="17.25">
      <c r="L170" s="52"/>
      <c r="M170" s="52"/>
    </row>
    <row r="171" spans="12:13" ht="17.25">
      <c r="L171" s="52"/>
      <c r="M171" s="52"/>
    </row>
    <row r="172" spans="12:13" ht="17.25">
      <c r="L172" s="52"/>
      <c r="M172" s="52"/>
    </row>
    <row r="173" spans="12:13" ht="17.25">
      <c r="L173" s="52"/>
      <c r="M173" s="52"/>
    </row>
    <row r="174" spans="12:13" ht="17.25">
      <c r="L174" s="52"/>
      <c r="M174" s="52"/>
    </row>
    <row r="175" spans="12:13" ht="17.25">
      <c r="L175" s="52"/>
      <c r="M175" s="52"/>
    </row>
    <row r="176" spans="12:13" ht="17.25">
      <c r="L176" s="52"/>
      <c r="M176" s="52"/>
    </row>
    <row r="177" spans="12:13" ht="17.25">
      <c r="L177" s="52"/>
      <c r="M177" s="52"/>
    </row>
    <row r="178" spans="12:13" ht="17.25">
      <c r="L178" s="52"/>
      <c r="M178" s="52"/>
    </row>
    <row r="179" spans="12:13" ht="17.25">
      <c r="L179" s="52"/>
      <c r="M179" s="52"/>
    </row>
    <row r="180" spans="12:13" ht="17.25">
      <c r="L180" s="52"/>
      <c r="M180" s="52"/>
    </row>
    <row r="181" spans="12:13" ht="17.25">
      <c r="L181" s="52"/>
      <c r="M181" s="52"/>
    </row>
    <row r="182" spans="12:13" ht="17.25">
      <c r="L182" s="52"/>
      <c r="M182" s="52"/>
    </row>
    <row r="183" spans="12:13" ht="17.25">
      <c r="L183" s="52"/>
      <c r="M183" s="52"/>
    </row>
    <row r="184" spans="12:13" ht="17.25">
      <c r="L184" s="52"/>
      <c r="M184" s="52"/>
    </row>
    <row r="185" spans="12:13" ht="17.25">
      <c r="L185" s="52"/>
      <c r="M185" s="52"/>
    </row>
    <row r="186" spans="12:13" ht="17.25">
      <c r="L186" s="52"/>
      <c r="M186" s="52"/>
    </row>
    <row r="187" spans="12:13" ht="17.25">
      <c r="L187" s="52"/>
      <c r="M187" s="52"/>
    </row>
    <row r="188" spans="12:13" ht="17.25">
      <c r="L188" s="52"/>
      <c r="M188" s="52"/>
    </row>
    <row r="189" spans="12:13" ht="17.25">
      <c r="L189" s="52"/>
      <c r="M189" s="52"/>
    </row>
    <row r="190" spans="12:13" ht="17.25">
      <c r="L190" s="52"/>
      <c r="M190" s="52"/>
    </row>
    <row r="191" spans="12:13" ht="17.25">
      <c r="L191" s="52"/>
      <c r="M191" s="52"/>
    </row>
    <row r="192" spans="12:13" ht="17.25">
      <c r="L192" s="52"/>
      <c r="M192" s="52"/>
    </row>
    <row r="193" spans="12:13" ht="17.25">
      <c r="L193" s="52"/>
      <c r="M193" s="52"/>
    </row>
    <row r="194" spans="12:13" ht="17.25">
      <c r="L194" s="52"/>
      <c r="M194" s="52"/>
    </row>
    <row r="195" spans="12:13" ht="17.25">
      <c r="L195" s="52"/>
      <c r="M195" s="52"/>
    </row>
    <row r="196" spans="12:13" ht="17.25">
      <c r="L196" s="52"/>
      <c r="M196" s="52"/>
    </row>
    <row r="197" spans="12:13" ht="17.25">
      <c r="L197" s="52"/>
      <c r="M197" s="52"/>
    </row>
    <row r="198" spans="12:13" ht="17.25">
      <c r="L198" s="52"/>
      <c r="M198" s="52"/>
    </row>
    <row r="199" spans="12:13" ht="17.25">
      <c r="L199" s="52"/>
      <c r="M199" s="52"/>
    </row>
    <row r="200" spans="12:13" ht="17.25">
      <c r="L200" s="52"/>
      <c r="M200" s="52"/>
    </row>
    <row r="201" spans="12:13" ht="17.25">
      <c r="L201" s="52"/>
      <c r="M201" s="52"/>
    </row>
    <row r="202" spans="12:13" ht="17.25">
      <c r="L202" s="52"/>
      <c r="M202" s="52"/>
    </row>
    <row r="203" spans="12:13" ht="17.25">
      <c r="L203" s="52"/>
      <c r="M203" s="52"/>
    </row>
    <row r="204" spans="12:13" ht="17.25">
      <c r="L204" s="52"/>
      <c r="M204" s="52"/>
    </row>
    <row r="205" spans="12:13" ht="17.25">
      <c r="L205" s="52"/>
      <c r="M205" s="52"/>
    </row>
    <row r="206" spans="12:13" ht="17.25">
      <c r="L206" s="52"/>
      <c r="M206" s="52"/>
    </row>
    <row r="207" spans="12:13" ht="17.25">
      <c r="L207" s="52"/>
      <c r="M207" s="52"/>
    </row>
    <row r="208" spans="12:13" ht="17.25">
      <c r="L208" s="52"/>
      <c r="M208" s="52"/>
    </row>
    <row r="209" spans="12:13" ht="17.25">
      <c r="L209" s="52"/>
      <c r="M209" s="52"/>
    </row>
    <row r="210" spans="12:13" ht="17.25">
      <c r="L210" s="52"/>
      <c r="M210" s="52"/>
    </row>
    <row r="211" spans="12:13" ht="17.25">
      <c r="L211" s="52"/>
      <c r="M211" s="52"/>
    </row>
    <row r="212" spans="12:13" ht="17.25">
      <c r="L212" s="52"/>
      <c r="M212" s="52"/>
    </row>
    <row r="213" spans="12:13" ht="17.25">
      <c r="L213" s="52"/>
      <c r="M213" s="52"/>
    </row>
    <row r="214" spans="12:13" ht="17.25">
      <c r="L214" s="52"/>
      <c r="M214" s="52"/>
    </row>
    <row r="215" spans="12:13" ht="17.25">
      <c r="L215" s="52"/>
      <c r="M215" s="52"/>
    </row>
    <row r="216" spans="12:13" ht="17.25">
      <c r="L216" s="52"/>
      <c r="M216" s="52"/>
    </row>
    <row r="217" spans="12:13" ht="17.25">
      <c r="L217" s="52"/>
      <c r="M217" s="52"/>
    </row>
    <row r="218" spans="12:13" ht="17.25">
      <c r="L218" s="52"/>
      <c r="M218" s="52"/>
    </row>
    <row r="219" spans="12:13" ht="17.25">
      <c r="L219" s="52"/>
      <c r="M219" s="52"/>
    </row>
    <row r="220" spans="12:13" ht="17.25">
      <c r="L220" s="52"/>
      <c r="M220" s="52"/>
    </row>
    <row r="221" spans="12:13" ht="17.25">
      <c r="L221" s="52"/>
      <c r="M221" s="52"/>
    </row>
    <row r="222" spans="12:13" ht="17.25">
      <c r="L222" s="52"/>
      <c r="M222" s="52"/>
    </row>
    <row r="223" spans="12:13" ht="17.25">
      <c r="L223" s="52"/>
      <c r="M223" s="52"/>
    </row>
    <row r="224" spans="12:13" ht="17.25">
      <c r="L224" s="52"/>
      <c r="M224" s="52"/>
    </row>
    <row r="225" spans="12:13" ht="17.25">
      <c r="L225" s="52"/>
      <c r="M225" s="52"/>
    </row>
    <row r="226" spans="12:13" ht="17.25">
      <c r="L226" s="52"/>
      <c r="M226" s="52"/>
    </row>
    <row r="227" spans="12:13" ht="17.25">
      <c r="L227" s="52"/>
      <c r="M227" s="52"/>
    </row>
    <row r="228" spans="12:13" ht="17.25">
      <c r="L228" s="52"/>
      <c r="M228" s="52"/>
    </row>
    <row r="229" spans="12:13" ht="17.25">
      <c r="L229" s="52"/>
      <c r="M229" s="52"/>
    </row>
    <row r="230" spans="12:13" ht="17.25">
      <c r="L230" s="52"/>
      <c r="M230" s="52"/>
    </row>
    <row r="231" spans="12:13" ht="17.25">
      <c r="L231" s="52"/>
      <c r="M231" s="52"/>
    </row>
    <row r="232" spans="12:13" ht="17.25">
      <c r="L232" s="52"/>
      <c r="M232" s="52"/>
    </row>
    <row r="233" spans="12:13" ht="17.25">
      <c r="L233" s="52"/>
      <c r="M233" s="52"/>
    </row>
    <row r="234" spans="12:13" ht="17.25">
      <c r="L234" s="52"/>
      <c r="M234" s="52"/>
    </row>
    <row r="235" spans="12:13" ht="17.25">
      <c r="L235" s="52"/>
      <c r="M235" s="52"/>
    </row>
    <row r="236" spans="12:13" ht="17.25">
      <c r="L236" s="52"/>
      <c r="M236" s="52"/>
    </row>
    <row r="237" spans="12:13" ht="17.25">
      <c r="L237" s="52"/>
      <c r="M237" s="52"/>
    </row>
    <row r="238" spans="12:13" ht="17.25">
      <c r="L238" s="52"/>
      <c r="M238" s="52"/>
    </row>
    <row r="239" spans="12:13" ht="17.25">
      <c r="L239" s="52"/>
      <c r="M239" s="52"/>
    </row>
    <row r="240" spans="12:13" ht="17.25">
      <c r="L240" s="52"/>
      <c r="M240" s="52"/>
    </row>
    <row r="241" spans="12:13" ht="17.25">
      <c r="L241" s="52"/>
      <c r="M241" s="52"/>
    </row>
    <row r="242" spans="12:13" ht="17.25">
      <c r="L242" s="52"/>
      <c r="M242" s="52"/>
    </row>
    <row r="243" spans="12:13" ht="17.25">
      <c r="L243" s="52"/>
      <c r="M243" s="52"/>
    </row>
    <row r="244" spans="12:13" ht="17.25">
      <c r="L244" s="52"/>
      <c r="M244" s="52"/>
    </row>
    <row r="245" spans="12:13" ht="17.25">
      <c r="L245" s="52"/>
      <c r="M245" s="52"/>
    </row>
    <row r="246" spans="12:13" ht="17.25">
      <c r="L246" s="52"/>
      <c r="M246" s="52"/>
    </row>
    <row r="247" spans="12:13" ht="17.25">
      <c r="L247" s="52"/>
      <c r="M247" s="52"/>
    </row>
    <row r="248" spans="12:13" ht="17.25">
      <c r="L248" s="52"/>
      <c r="M248" s="52"/>
    </row>
    <row r="249" spans="12:13" ht="17.25">
      <c r="L249" s="52"/>
      <c r="M249" s="52"/>
    </row>
    <row r="250" spans="12:13" ht="17.25">
      <c r="L250" s="52"/>
      <c r="M250" s="52"/>
    </row>
    <row r="251" spans="12:13" ht="17.25">
      <c r="L251" s="52"/>
      <c r="M251" s="52"/>
    </row>
    <row r="252" spans="12:13" ht="17.25">
      <c r="L252" s="52"/>
      <c r="M252" s="52"/>
    </row>
    <row r="253" spans="12:13" ht="17.25">
      <c r="L253" s="52"/>
      <c r="M253" s="52"/>
    </row>
    <row r="254" spans="12:13" ht="17.25">
      <c r="L254" s="52"/>
      <c r="M254" s="52"/>
    </row>
    <row r="255" spans="12:13" ht="17.25">
      <c r="L255" s="52"/>
      <c r="M255" s="52"/>
    </row>
    <row r="256" spans="12:13" ht="17.25">
      <c r="L256" s="52"/>
      <c r="M256" s="52"/>
    </row>
    <row r="257" spans="12:13" ht="17.25">
      <c r="L257" s="52"/>
      <c r="M257" s="52"/>
    </row>
    <row r="258" spans="12:13" ht="17.25">
      <c r="L258" s="52"/>
      <c r="M258" s="52"/>
    </row>
    <row r="259" spans="12:13" ht="17.25">
      <c r="L259" s="52"/>
      <c r="M259" s="52"/>
    </row>
    <row r="260" spans="12:13" ht="17.25">
      <c r="L260" s="52"/>
      <c r="M260" s="52"/>
    </row>
    <row r="261" spans="12:13" ht="17.25">
      <c r="L261" s="52"/>
      <c r="M261" s="52"/>
    </row>
    <row r="262" spans="12:13" ht="17.25">
      <c r="L262" s="52"/>
      <c r="M262" s="52"/>
    </row>
    <row r="263" spans="12:13" ht="17.25">
      <c r="L263" s="52"/>
      <c r="M263" s="52"/>
    </row>
    <row r="264" spans="12:13" ht="17.25">
      <c r="L264" s="52"/>
      <c r="M264" s="52"/>
    </row>
    <row r="265" spans="12:13" ht="17.25">
      <c r="L265" s="52"/>
      <c r="M265" s="52"/>
    </row>
    <row r="266" spans="12:13" ht="17.25">
      <c r="L266" s="52"/>
      <c r="M266" s="52"/>
    </row>
    <row r="267" spans="12:13" ht="17.25">
      <c r="L267" s="52"/>
      <c r="M267" s="52"/>
    </row>
    <row r="268" spans="12:13" ht="17.25">
      <c r="L268" s="52"/>
      <c r="M268" s="52"/>
    </row>
    <row r="269" spans="12:13" ht="17.25">
      <c r="L269" s="52"/>
      <c r="M269" s="52"/>
    </row>
    <row r="270" spans="12:13" ht="17.25">
      <c r="L270" s="52"/>
      <c r="M270" s="52"/>
    </row>
    <row r="271" spans="12:13" ht="17.25">
      <c r="L271" s="52"/>
      <c r="M271" s="52"/>
    </row>
    <row r="272" spans="12:13" ht="17.25">
      <c r="L272" s="52"/>
      <c r="M272" s="52"/>
    </row>
    <row r="273" spans="12:13" ht="17.25">
      <c r="L273" s="52"/>
      <c r="M273" s="52"/>
    </row>
    <row r="274" spans="12:13" ht="17.25">
      <c r="L274" s="52"/>
      <c r="M274" s="52"/>
    </row>
    <row r="275" spans="12:13" ht="17.25">
      <c r="L275" s="52"/>
      <c r="M275" s="52"/>
    </row>
    <row r="276" spans="12:13" ht="17.25">
      <c r="L276" s="52"/>
      <c r="M276" s="52"/>
    </row>
    <row r="277" spans="12:13" ht="17.25">
      <c r="L277" s="52"/>
      <c r="M277" s="52"/>
    </row>
    <row r="278" spans="12:13" ht="17.25">
      <c r="L278" s="52"/>
      <c r="M278" s="52"/>
    </row>
    <row r="279" spans="12:13" ht="17.25">
      <c r="L279" s="52"/>
      <c r="M279" s="52"/>
    </row>
    <row r="280" spans="12:13" ht="17.25">
      <c r="L280" s="52"/>
      <c r="M280" s="52"/>
    </row>
    <row r="281" spans="12:13" ht="17.25">
      <c r="L281" s="52"/>
      <c r="M281" s="52"/>
    </row>
    <row r="282" spans="12:13" ht="17.25">
      <c r="L282" s="52"/>
      <c r="M282" s="52"/>
    </row>
    <row r="283" spans="12:13" ht="17.25">
      <c r="L283" s="52"/>
      <c r="M283" s="52"/>
    </row>
    <row r="284" spans="12:13" ht="17.25">
      <c r="L284" s="52"/>
      <c r="M284" s="52"/>
    </row>
    <row r="285" spans="12:13" ht="17.25">
      <c r="L285" s="52"/>
      <c r="M285" s="52"/>
    </row>
    <row r="286" spans="12:13" ht="17.25">
      <c r="L286" s="52"/>
      <c r="M286" s="52"/>
    </row>
    <row r="287" spans="12:13" ht="17.25">
      <c r="L287" s="52"/>
      <c r="M287" s="52"/>
    </row>
    <row r="288" spans="12:13" ht="17.25">
      <c r="L288" s="52"/>
      <c r="M288" s="52"/>
    </row>
    <row r="289" spans="12:13" ht="17.25">
      <c r="L289" s="52"/>
      <c r="M289" s="52"/>
    </row>
    <row r="290" spans="12:13" ht="17.25">
      <c r="L290" s="52"/>
      <c r="M290" s="52"/>
    </row>
    <row r="291" spans="12:13" ht="17.25">
      <c r="L291" s="52"/>
      <c r="M291" s="52"/>
    </row>
    <row r="292" spans="12:13" ht="17.25">
      <c r="L292" s="52"/>
      <c r="M292" s="52"/>
    </row>
    <row r="293" spans="12:13" ht="17.25">
      <c r="L293" s="52"/>
      <c r="M293" s="52"/>
    </row>
    <row r="294" spans="12:13" ht="17.25">
      <c r="L294" s="52"/>
      <c r="M294" s="52"/>
    </row>
    <row r="295" spans="12:13" ht="17.25">
      <c r="L295" s="52"/>
      <c r="M295" s="52"/>
    </row>
    <row r="296" spans="12:13" ht="17.25">
      <c r="L296" s="52"/>
      <c r="M296" s="52"/>
    </row>
    <row r="297" spans="12:13" ht="17.25">
      <c r="L297" s="52"/>
      <c r="M297" s="52"/>
    </row>
    <row r="298" spans="12:13" ht="17.25">
      <c r="L298" s="52"/>
      <c r="M298" s="52"/>
    </row>
    <row r="299" spans="12:13" ht="17.25">
      <c r="L299" s="52"/>
      <c r="M299" s="52"/>
    </row>
    <row r="300" spans="12:13" ht="17.25">
      <c r="L300" s="52"/>
      <c r="M300" s="52"/>
    </row>
    <row r="301" spans="12:13" ht="17.25">
      <c r="L301" s="52"/>
      <c r="M301" s="52"/>
    </row>
    <row r="302" spans="12:13" ht="17.25">
      <c r="L302" s="52"/>
      <c r="M302" s="52"/>
    </row>
    <row r="303" spans="12:13" ht="17.25">
      <c r="L303" s="52"/>
      <c r="M303" s="52"/>
    </row>
    <row r="304" spans="12:13" ht="17.25">
      <c r="L304" s="52"/>
      <c r="M304" s="52"/>
    </row>
    <row r="305" spans="12:13" ht="17.25">
      <c r="L305" s="52"/>
      <c r="M305" s="52"/>
    </row>
    <row r="306" spans="12:13" ht="17.25">
      <c r="L306" s="52"/>
      <c r="M306" s="52"/>
    </row>
    <row r="307" spans="12:13" ht="17.25">
      <c r="L307" s="52"/>
      <c r="M307" s="52"/>
    </row>
    <row r="308" spans="12:13" ht="17.25">
      <c r="L308" s="52"/>
      <c r="M308" s="52"/>
    </row>
    <row r="309" spans="12:13" ht="17.25">
      <c r="L309" s="52"/>
      <c r="M309" s="52"/>
    </row>
    <row r="310" spans="12:13" ht="17.25">
      <c r="L310" s="52"/>
      <c r="M310" s="52"/>
    </row>
    <row r="311" spans="12:13" ht="17.25">
      <c r="L311" s="52"/>
      <c r="M311" s="52"/>
    </row>
    <row r="312" spans="12:13" ht="17.25">
      <c r="L312" s="52"/>
      <c r="M312" s="52"/>
    </row>
    <row r="313" spans="12:13" ht="17.25">
      <c r="L313" s="52"/>
      <c r="M313" s="52"/>
    </row>
    <row r="314" spans="12:13" ht="17.25">
      <c r="L314" s="52"/>
      <c r="M314" s="52"/>
    </row>
    <row r="315" spans="12:13" ht="17.25">
      <c r="L315" s="52"/>
      <c r="M315" s="52"/>
    </row>
    <row r="316" spans="12:13" ht="17.25">
      <c r="L316" s="52"/>
      <c r="M316" s="52"/>
    </row>
    <row r="317" spans="12:13" ht="17.25">
      <c r="L317" s="52"/>
      <c r="M317" s="52"/>
    </row>
    <row r="318" spans="12:13" ht="17.25">
      <c r="L318" s="52"/>
      <c r="M318" s="52"/>
    </row>
    <row r="319" spans="12:13" ht="17.25">
      <c r="L319" s="52"/>
      <c r="M319" s="52"/>
    </row>
    <row r="320" spans="12:13" ht="17.25">
      <c r="L320" s="52"/>
      <c r="M320" s="52"/>
    </row>
    <row r="321" spans="12:13" ht="17.25">
      <c r="L321" s="52"/>
      <c r="M321" s="52"/>
    </row>
    <row r="322" spans="12:13" ht="17.25">
      <c r="L322" s="52"/>
      <c r="M322" s="52"/>
    </row>
    <row r="323" spans="12:13" ht="17.25">
      <c r="L323" s="52"/>
      <c r="M323" s="52"/>
    </row>
    <row r="324" spans="12:13" ht="17.25">
      <c r="L324" s="52"/>
      <c r="M324" s="52"/>
    </row>
    <row r="325" spans="12:13" ht="17.25">
      <c r="L325" s="52"/>
      <c r="M325" s="52"/>
    </row>
    <row r="326" spans="12:13" ht="17.25">
      <c r="L326" s="52"/>
      <c r="M326" s="52"/>
    </row>
    <row r="327" spans="12:13" ht="17.25">
      <c r="L327" s="52"/>
      <c r="M327" s="52"/>
    </row>
    <row r="328" spans="12:13" ht="17.25">
      <c r="L328" s="52"/>
      <c r="M328" s="52"/>
    </row>
    <row r="329" spans="12:13" ht="17.25">
      <c r="L329" s="52"/>
      <c r="M329" s="52"/>
    </row>
    <row r="330" spans="12:13" ht="17.25">
      <c r="L330" s="52"/>
      <c r="M330" s="52"/>
    </row>
    <row r="331" spans="12:13" ht="17.25">
      <c r="L331" s="52"/>
      <c r="M331" s="52"/>
    </row>
    <row r="332" spans="12:13" ht="17.25">
      <c r="L332" s="52"/>
      <c r="M332" s="52"/>
    </row>
    <row r="333" spans="12:13" ht="17.25">
      <c r="L333" s="52"/>
      <c r="M333" s="52"/>
    </row>
    <row r="334" spans="12:13" ht="17.25">
      <c r="L334" s="52"/>
      <c r="M334" s="52"/>
    </row>
    <row r="335" spans="12:13" ht="17.25">
      <c r="L335" s="52"/>
      <c r="M335" s="52"/>
    </row>
    <row r="336" spans="12:13" ht="17.25">
      <c r="L336" s="52"/>
      <c r="M336" s="52"/>
    </row>
    <row r="337" spans="12:13" ht="17.25">
      <c r="L337" s="52"/>
      <c r="M337" s="52"/>
    </row>
    <row r="338" spans="12:13" ht="17.25">
      <c r="L338" s="52"/>
      <c r="M338" s="52"/>
    </row>
    <row r="339" spans="12:13" ht="17.25">
      <c r="L339" s="52"/>
      <c r="M339" s="52"/>
    </row>
    <row r="340" spans="12:13" ht="17.25">
      <c r="L340" s="52"/>
      <c r="M340" s="52"/>
    </row>
    <row r="341" spans="12:13" ht="17.25">
      <c r="L341" s="52"/>
      <c r="M341" s="52"/>
    </row>
    <row r="342" spans="12:13" ht="17.25">
      <c r="L342" s="52"/>
      <c r="M342" s="52"/>
    </row>
    <row r="343" spans="12:13" ht="17.25">
      <c r="L343" s="52"/>
      <c r="M343" s="52"/>
    </row>
    <row r="344" spans="12:13" ht="17.25">
      <c r="L344" s="52"/>
      <c r="M344" s="52"/>
    </row>
    <row r="345" spans="12:13" ht="17.25">
      <c r="L345" s="52"/>
      <c r="M345" s="52"/>
    </row>
    <row r="346" spans="12:13" ht="17.25">
      <c r="L346" s="52"/>
      <c r="M346" s="52"/>
    </row>
    <row r="347" spans="12:13" ht="17.25">
      <c r="L347" s="52"/>
      <c r="M347" s="52"/>
    </row>
    <row r="348" spans="12:13" ht="17.25">
      <c r="L348" s="52"/>
      <c r="M348" s="52"/>
    </row>
    <row r="349" spans="12:13" ht="17.25">
      <c r="L349" s="52"/>
      <c r="M349" s="52"/>
    </row>
    <row r="350" spans="12:13" ht="17.25">
      <c r="L350" s="52"/>
      <c r="M350" s="52"/>
    </row>
    <row r="351" spans="12:13" ht="17.25">
      <c r="L351" s="52"/>
      <c r="M351" s="52"/>
    </row>
    <row r="352" spans="12:13" ht="17.25">
      <c r="L352" s="52"/>
      <c r="M352" s="52"/>
    </row>
    <row r="353" spans="12:13" ht="17.25">
      <c r="L353" s="52"/>
      <c r="M353" s="52"/>
    </row>
    <row r="354" spans="12:13" ht="17.25">
      <c r="L354" s="52"/>
      <c r="M354" s="52"/>
    </row>
    <row r="355" spans="12:13" ht="17.25">
      <c r="L355" s="52"/>
      <c r="M355" s="52"/>
    </row>
    <row r="356" spans="12:13" ht="17.25">
      <c r="L356" s="52"/>
      <c r="M356" s="52"/>
    </row>
    <row r="357" spans="12:13" ht="17.25">
      <c r="L357" s="52"/>
      <c r="M357" s="52"/>
    </row>
    <row r="358" spans="12:13" ht="17.25">
      <c r="L358" s="52"/>
      <c r="M358" s="52"/>
    </row>
    <row r="359" spans="12:13" ht="17.25">
      <c r="L359" s="52"/>
      <c r="M359" s="52"/>
    </row>
    <row r="360" spans="12:13" ht="17.25">
      <c r="L360" s="52"/>
      <c r="M360" s="52"/>
    </row>
    <row r="361" spans="12:13" ht="17.25">
      <c r="L361" s="52"/>
      <c r="M361" s="52"/>
    </row>
    <row r="362" spans="12:13" ht="17.25">
      <c r="L362" s="52"/>
      <c r="M362" s="52"/>
    </row>
    <row r="363" spans="12:13" ht="17.25">
      <c r="L363" s="52"/>
      <c r="M363" s="52"/>
    </row>
    <row r="364" spans="12:13" ht="17.25">
      <c r="L364" s="52"/>
      <c r="M364" s="52"/>
    </row>
    <row r="365" spans="12:13" ht="17.25">
      <c r="L365" s="52"/>
      <c r="M365" s="52"/>
    </row>
    <row r="366" spans="12:13" ht="17.25">
      <c r="L366" s="52"/>
      <c r="M366" s="52"/>
    </row>
    <row r="367" spans="12:13" ht="17.25">
      <c r="L367" s="52"/>
      <c r="M367" s="52"/>
    </row>
    <row r="368" spans="12:13" ht="17.25">
      <c r="L368" s="52"/>
      <c r="M368" s="52"/>
    </row>
    <row r="369" spans="12:13" ht="17.25">
      <c r="L369" s="52"/>
      <c r="M369" s="52"/>
    </row>
    <row r="370" spans="12:13" ht="17.25">
      <c r="L370" s="52"/>
      <c r="M370" s="52"/>
    </row>
    <row r="371" spans="12:13" ht="17.25">
      <c r="L371" s="52"/>
      <c r="M371" s="52"/>
    </row>
    <row r="372" spans="12:13" ht="17.25">
      <c r="L372" s="52"/>
      <c r="M372" s="52"/>
    </row>
    <row r="373" spans="12:13" ht="17.25">
      <c r="L373" s="52"/>
      <c r="M373" s="52"/>
    </row>
    <row r="374" spans="12:13" ht="17.25">
      <c r="L374" s="52"/>
      <c r="M374" s="52"/>
    </row>
    <row r="375" spans="12:13" ht="17.25">
      <c r="L375" s="52"/>
      <c r="M375" s="52"/>
    </row>
    <row r="376" spans="12:13" ht="17.25">
      <c r="L376" s="52"/>
      <c r="M376" s="52"/>
    </row>
    <row r="377" spans="12:13" ht="17.25">
      <c r="L377" s="52"/>
      <c r="M377" s="52"/>
    </row>
    <row r="378" spans="12:13" ht="17.25">
      <c r="L378" s="52"/>
      <c r="M378" s="52"/>
    </row>
    <row r="379" spans="12:13" ht="17.25">
      <c r="L379" s="52"/>
      <c r="M379" s="52"/>
    </row>
    <row r="380" spans="12:13" ht="17.25">
      <c r="L380" s="52"/>
      <c r="M380" s="52"/>
    </row>
    <row r="381" spans="12:13" ht="17.25">
      <c r="L381" s="52"/>
      <c r="M381" s="52"/>
    </row>
    <row r="382" spans="12:13" ht="17.25">
      <c r="L382" s="52"/>
      <c r="M382" s="52"/>
    </row>
    <row r="383" spans="12:13" ht="17.25">
      <c r="L383" s="52"/>
      <c r="M383" s="52"/>
    </row>
    <row r="384" spans="12:13" ht="17.25">
      <c r="L384" s="52"/>
      <c r="M384" s="52"/>
    </row>
    <row r="385" spans="2:13" ht="17.25">
      <c r="L385" s="52"/>
      <c r="M385" s="52"/>
    </row>
    <row r="386" spans="2:13" ht="17.25">
      <c r="L386" s="52"/>
      <c r="M386" s="52"/>
    </row>
    <row r="387" spans="2:13" ht="17.25">
      <c r="L387" s="52"/>
      <c r="M387" s="52"/>
    </row>
    <row r="389" spans="2:13">
      <c r="B389" s="4"/>
      <c r="C389" s="4"/>
      <c r="G389" s="4"/>
    </row>
  </sheetData>
  <mergeCells count="5">
    <mergeCell ref="J66:K66"/>
    <mergeCell ref="G10:K10"/>
    <mergeCell ref="J18:L18"/>
    <mergeCell ref="D28:E28"/>
    <mergeCell ref="D30:E30"/>
  </mergeCells>
  <phoneticPr fontId="2"/>
  <printOptions horizontalCentered="1" verticalCentered="1"/>
  <pageMargins left="0.59055118110236227" right="0.39370078740157483" top="0.39370078740157483" bottom="0.19685039370078741" header="0.11811023622047245" footer="0.1181102362204724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4BC7-3FF9-40B8-A10A-64C842C70209}">
  <dimension ref="A1:P389"/>
  <sheetViews>
    <sheetView view="pageBreakPreview" zoomScaleNormal="100" workbookViewId="0">
      <selection activeCell="E7" sqref="E7"/>
    </sheetView>
  </sheetViews>
  <sheetFormatPr defaultColWidth="13.375" defaultRowHeight="13.5"/>
  <cols>
    <col min="1" max="1" width="2.625" style="4" customWidth="1"/>
    <col min="2" max="2" width="7.125" style="6" customWidth="1"/>
    <col min="3" max="3" width="2.625" style="6" customWidth="1"/>
    <col min="4" max="5" width="20.875" style="4" customWidth="1"/>
    <col min="6" max="6" width="3.375" style="4" customWidth="1"/>
    <col min="7" max="7" width="18.375" style="74" customWidth="1"/>
    <col min="8" max="8" width="3.375" style="4" customWidth="1"/>
    <col min="9" max="9" width="13.375" style="4"/>
    <col min="10" max="10" width="7.125" style="4" customWidth="1"/>
    <col min="11" max="11" width="12.75" style="4" customWidth="1"/>
    <col min="12" max="12" width="3.625" style="4" customWidth="1"/>
    <col min="13" max="13" width="2.625" style="4" customWidth="1"/>
    <col min="14" max="14" width="13.375" style="4"/>
    <col min="15" max="15" width="7.125" style="4" customWidth="1"/>
    <col min="16" max="256" width="13.375" style="4"/>
    <col min="257" max="257" width="2.625" style="4" customWidth="1"/>
    <col min="258" max="258" width="7.125" style="4" customWidth="1"/>
    <col min="259" max="259" width="2.625" style="4" customWidth="1"/>
    <col min="260" max="261" width="20.875" style="4" customWidth="1"/>
    <col min="262" max="262" width="3.375" style="4" customWidth="1"/>
    <col min="263" max="263" width="18.375" style="4" customWidth="1"/>
    <col min="264" max="264" width="3.375" style="4" customWidth="1"/>
    <col min="265" max="265" width="13.375" style="4"/>
    <col min="266" max="266" width="7.125" style="4" customWidth="1"/>
    <col min="267" max="267" width="12.75" style="4" customWidth="1"/>
    <col min="268" max="268" width="3.625" style="4" customWidth="1"/>
    <col min="269" max="269" width="2.625" style="4" customWidth="1"/>
    <col min="270" max="270" width="13.375" style="4"/>
    <col min="271" max="271" width="7.125" style="4" customWidth="1"/>
    <col min="272" max="512" width="13.375" style="4"/>
    <col min="513" max="513" width="2.625" style="4" customWidth="1"/>
    <col min="514" max="514" width="7.125" style="4" customWidth="1"/>
    <col min="515" max="515" width="2.625" style="4" customWidth="1"/>
    <col min="516" max="517" width="20.875" style="4" customWidth="1"/>
    <col min="518" max="518" width="3.375" style="4" customWidth="1"/>
    <col min="519" max="519" width="18.375" style="4" customWidth="1"/>
    <col min="520" max="520" width="3.375" style="4" customWidth="1"/>
    <col min="521" max="521" width="13.375" style="4"/>
    <col min="522" max="522" width="7.125" style="4" customWidth="1"/>
    <col min="523" max="523" width="12.75" style="4" customWidth="1"/>
    <col min="524" max="524" width="3.625" style="4" customWidth="1"/>
    <col min="525" max="525" width="2.625" style="4" customWidth="1"/>
    <col min="526" max="526" width="13.375" style="4"/>
    <col min="527" max="527" width="7.125" style="4" customWidth="1"/>
    <col min="528" max="768" width="13.375" style="4"/>
    <col min="769" max="769" width="2.625" style="4" customWidth="1"/>
    <col min="770" max="770" width="7.125" style="4" customWidth="1"/>
    <col min="771" max="771" width="2.625" style="4" customWidth="1"/>
    <col min="772" max="773" width="20.875" style="4" customWidth="1"/>
    <col min="774" max="774" width="3.375" style="4" customWidth="1"/>
    <col min="775" max="775" width="18.375" style="4" customWidth="1"/>
    <col min="776" max="776" width="3.375" style="4" customWidth="1"/>
    <col min="777" max="777" width="13.375" style="4"/>
    <col min="778" max="778" width="7.125" style="4" customWidth="1"/>
    <col min="779" max="779" width="12.75" style="4" customWidth="1"/>
    <col min="780" max="780" width="3.625" style="4" customWidth="1"/>
    <col min="781" max="781" width="2.625" style="4" customWidth="1"/>
    <col min="782" max="782" width="13.375" style="4"/>
    <col min="783" max="783" width="7.125" style="4" customWidth="1"/>
    <col min="784" max="1024" width="13.375" style="4"/>
    <col min="1025" max="1025" width="2.625" style="4" customWidth="1"/>
    <col min="1026" max="1026" width="7.125" style="4" customWidth="1"/>
    <col min="1027" max="1027" width="2.625" style="4" customWidth="1"/>
    <col min="1028" max="1029" width="20.875" style="4" customWidth="1"/>
    <col min="1030" max="1030" width="3.375" style="4" customWidth="1"/>
    <col min="1031" max="1031" width="18.375" style="4" customWidth="1"/>
    <col min="1032" max="1032" width="3.375" style="4" customWidth="1"/>
    <col min="1033" max="1033" width="13.375" style="4"/>
    <col min="1034" max="1034" width="7.125" style="4" customWidth="1"/>
    <col min="1035" max="1035" width="12.75" style="4" customWidth="1"/>
    <col min="1036" max="1036" width="3.625" style="4" customWidth="1"/>
    <col min="1037" max="1037" width="2.625" style="4" customWidth="1"/>
    <col min="1038" max="1038" width="13.375" style="4"/>
    <col min="1039" max="1039" width="7.125" style="4" customWidth="1"/>
    <col min="1040" max="1280" width="13.375" style="4"/>
    <col min="1281" max="1281" width="2.625" style="4" customWidth="1"/>
    <col min="1282" max="1282" width="7.125" style="4" customWidth="1"/>
    <col min="1283" max="1283" width="2.625" style="4" customWidth="1"/>
    <col min="1284" max="1285" width="20.875" style="4" customWidth="1"/>
    <col min="1286" max="1286" width="3.375" style="4" customWidth="1"/>
    <col min="1287" max="1287" width="18.375" style="4" customWidth="1"/>
    <col min="1288" max="1288" width="3.375" style="4" customWidth="1"/>
    <col min="1289" max="1289" width="13.375" style="4"/>
    <col min="1290" max="1290" width="7.125" style="4" customWidth="1"/>
    <col min="1291" max="1291" width="12.75" style="4" customWidth="1"/>
    <col min="1292" max="1292" width="3.625" style="4" customWidth="1"/>
    <col min="1293" max="1293" width="2.625" style="4" customWidth="1"/>
    <col min="1294" max="1294" width="13.375" style="4"/>
    <col min="1295" max="1295" width="7.125" style="4" customWidth="1"/>
    <col min="1296" max="1536" width="13.375" style="4"/>
    <col min="1537" max="1537" width="2.625" style="4" customWidth="1"/>
    <col min="1538" max="1538" width="7.125" style="4" customWidth="1"/>
    <col min="1539" max="1539" width="2.625" style="4" customWidth="1"/>
    <col min="1540" max="1541" width="20.875" style="4" customWidth="1"/>
    <col min="1542" max="1542" width="3.375" style="4" customWidth="1"/>
    <col min="1543" max="1543" width="18.375" style="4" customWidth="1"/>
    <col min="1544" max="1544" width="3.375" style="4" customWidth="1"/>
    <col min="1545" max="1545" width="13.375" style="4"/>
    <col min="1546" max="1546" width="7.125" style="4" customWidth="1"/>
    <col min="1547" max="1547" width="12.75" style="4" customWidth="1"/>
    <col min="1548" max="1548" width="3.625" style="4" customWidth="1"/>
    <col min="1549" max="1549" width="2.625" style="4" customWidth="1"/>
    <col min="1550" max="1550" width="13.375" style="4"/>
    <col min="1551" max="1551" width="7.125" style="4" customWidth="1"/>
    <col min="1552" max="1792" width="13.375" style="4"/>
    <col min="1793" max="1793" width="2.625" style="4" customWidth="1"/>
    <col min="1794" max="1794" width="7.125" style="4" customWidth="1"/>
    <col min="1795" max="1795" width="2.625" style="4" customWidth="1"/>
    <col min="1796" max="1797" width="20.875" style="4" customWidth="1"/>
    <col min="1798" max="1798" width="3.375" style="4" customWidth="1"/>
    <col min="1799" max="1799" width="18.375" style="4" customWidth="1"/>
    <col min="1800" max="1800" width="3.375" style="4" customWidth="1"/>
    <col min="1801" max="1801" width="13.375" style="4"/>
    <col min="1802" max="1802" width="7.125" style="4" customWidth="1"/>
    <col min="1803" max="1803" width="12.75" style="4" customWidth="1"/>
    <col min="1804" max="1804" width="3.625" style="4" customWidth="1"/>
    <col min="1805" max="1805" width="2.625" style="4" customWidth="1"/>
    <col min="1806" max="1806" width="13.375" style="4"/>
    <col min="1807" max="1807" width="7.125" style="4" customWidth="1"/>
    <col min="1808" max="2048" width="13.375" style="4"/>
    <col min="2049" max="2049" width="2.625" style="4" customWidth="1"/>
    <col min="2050" max="2050" width="7.125" style="4" customWidth="1"/>
    <col min="2051" max="2051" width="2.625" style="4" customWidth="1"/>
    <col min="2052" max="2053" width="20.875" style="4" customWidth="1"/>
    <col min="2054" max="2054" width="3.375" style="4" customWidth="1"/>
    <col min="2055" max="2055" width="18.375" style="4" customWidth="1"/>
    <col min="2056" max="2056" width="3.375" style="4" customWidth="1"/>
    <col min="2057" max="2057" width="13.375" style="4"/>
    <col min="2058" max="2058" width="7.125" style="4" customWidth="1"/>
    <col min="2059" max="2059" width="12.75" style="4" customWidth="1"/>
    <col min="2060" max="2060" width="3.625" style="4" customWidth="1"/>
    <col min="2061" max="2061" width="2.625" style="4" customWidth="1"/>
    <col min="2062" max="2062" width="13.375" style="4"/>
    <col min="2063" max="2063" width="7.125" style="4" customWidth="1"/>
    <col min="2064" max="2304" width="13.375" style="4"/>
    <col min="2305" max="2305" width="2.625" style="4" customWidth="1"/>
    <col min="2306" max="2306" width="7.125" style="4" customWidth="1"/>
    <col min="2307" max="2307" width="2.625" style="4" customWidth="1"/>
    <col min="2308" max="2309" width="20.875" style="4" customWidth="1"/>
    <col min="2310" max="2310" width="3.375" style="4" customWidth="1"/>
    <col min="2311" max="2311" width="18.375" style="4" customWidth="1"/>
    <col min="2312" max="2312" width="3.375" style="4" customWidth="1"/>
    <col min="2313" max="2313" width="13.375" style="4"/>
    <col min="2314" max="2314" width="7.125" style="4" customWidth="1"/>
    <col min="2315" max="2315" width="12.75" style="4" customWidth="1"/>
    <col min="2316" max="2316" width="3.625" style="4" customWidth="1"/>
    <col min="2317" max="2317" width="2.625" style="4" customWidth="1"/>
    <col min="2318" max="2318" width="13.375" style="4"/>
    <col min="2319" max="2319" width="7.125" style="4" customWidth="1"/>
    <col min="2320" max="2560" width="13.375" style="4"/>
    <col min="2561" max="2561" width="2.625" style="4" customWidth="1"/>
    <col min="2562" max="2562" width="7.125" style="4" customWidth="1"/>
    <col min="2563" max="2563" width="2.625" style="4" customWidth="1"/>
    <col min="2564" max="2565" width="20.875" style="4" customWidth="1"/>
    <col min="2566" max="2566" width="3.375" style="4" customWidth="1"/>
    <col min="2567" max="2567" width="18.375" style="4" customWidth="1"/>
    <col min="2568" max="2568" width="3.375" style="4" customWidth="1"/>
    <col min="2569" max="2569" width="13.375" style="4"/>
    <col min="2570" max="2570" width="7.125" style="4" customWidth="1"/>
    <col min="2571" max="2571" width="12.75" style="4" customWidth="1"/>
    <col min="2572" max="2572" width="3.625" style="4" customWidth="1"/>
    <col min="2573" max="2573" width="2.625" style="4" customWidth="1"/>
    <col min="2574" max="2574" width="13.375" style="4"/>
    <col min="2575" max="2575" width="7.125" style="4" customWidth="1"/>
    <col min="2576" max="2816" width="13.375" style="4"/>
    <col min="2817" max="2817" width="2.625" style="4" customWidth="1"/>
    <col min="2818" max="2818" width="7.125" style="4" customWidth="1"/>
    <col min="2819" max="2819" width="2.625" style="4" customWidth="1"/>
    <col min="2820" max="2821" width="20.875" style="4" customWidth="1"/>
    <col min="2822" max="2822" width="3.375" style="4" customWidth="1"/>
    <col min="2823" max="2823" width="18.375" style="4" customWidth="1"/>
    <col min="2824" max="2824" width="3.375" style="4" customWidth="1"/>
    <col min="2825" max="2825" width="13.375" style="4"/>
    <col min="2826" max="2826" width="7.125" style="4" customWidth="1"/>
    <col min="2827" max="2827" width="12.75" style="4" customWidth="1"/>
    <col min="2828" max="2828" width="3.625" style="4" customWidth="1"/>
    <col min="2829" max="2829" width="2.625" style="4" customWidth="1"/>
    <col min="2830" max="2830" width="13.375" style="4"/>
    <col min="2831" max="2831" width="7.125" style="4" customWidth="1"/>
    <col min="2832" max="3072" width="13.375" style="4"/>
    <col min="3073" max="3073" width="2.625" style="4" customWidth="1"/>
    <col min="3074" max="3074" width="7.125" style="4" customWidth="1"/>
    <col min="3075" max="3075" width="2.625" style="4" customWidth="1"/>
    <col min="3076" max="3077" width="20.875" style="4" customWidth="1"/>
    <col min="3078" max="3078" width="3.375" style="4" customWidth="1"/>
    <col min="3079" max="3079" width="18.375" style="4" customWidth="1"/>
    <col min="3080" max="3080" width="3.375" style="4" customWidth="1"/>
    <col min="3081" max="3081" width="13.375" style="4"/>
    <col min="3082" max="3082" width="7.125" style="4" customWidth="1"/>
    <col min="3083" max="3083" width="12.75" style="4" customWidth="1"/>
    <col min="3084" max="3084" width="3.625" style="4" customWidth="1"/>
    <col min="3085" max="3085" width="2.625" style="4" customWidth="1"/>
    <col min="3086" max="3086" width="13.375" style="4"/>
    <col min="3087" max="3087" width="7.125" style="4" customWidth="1"/>
    <col min="3088" max="3328" width="13.375" style="4"/>
    <col min="3329" max="3329" width="2.625" style="4" customWidth="1"/>
    <col min="3330" max="3330" width="7.125" style="4" customWidth="1"/>
    <col min="3331" max="3331" width="2.625" style="4" customWidth="1"/>
    <col min="3332" max="3333" width="20.875" style="4" customWidth="1"/>
    <col min="3334" max="3334" width="3.375" style="4" customWidth="1"/>
    <col min="3335" max="3335" width="18.375" style="4" customWidth="1"/>
    <col min="3336" max="3336" width="3.375" style="4" customWidth="1"/>
    <col min="3337" max="3337" width="13.375" style="4"/>
    <col min="3338" max="3338" width="7.125" style="4" customWidth="1"/>
    <col min="3339" max="3339" width="12.75" style="4" customWidth="1"/>
    <col min="3340" max="3340" width="3.625" style="4" customWidth="1"/>
    <col min="3341" max="3341" width="2.625" style="4" customWidth="1"/>
    <col min="3342" max="3342" width="13.375" style="4"/>
    <col min="3343" max="3343" width="7.125" style="4" customWidth="1"/>
    <col min="3344" max="3584" width="13.375" style="4"/>
    <col min="3585" max="3585" width="2.625" style="4" customWidth="1"/>
    <col min="3586" max="3586" width="7.125" style="4" customWidth="1"/>
    <col min="3587" max="3587" width="2.625" style="4" customWidth="1"/>
    <col min="3588" max="3589" width="20.875" style="4" customWidth="1"/>
    <col min="3590" max="3590" width="3.375" style="4" customWidth="1"/>
    <col min="3591" max="3591" width="18.375" style="4" customWidth="1"/>
    <col min="3592" max="3592" width="3.375" style="4" customWidth="1"/>
    <col min="3593" max="3593" width="13.375" style="4"/>
    <col min="3594" max="3594" width="7.125" style="4" customWidth="1"/>
    <col min="3595" max="3595" width="12.75" style="4" customWidth="1"/>
    <col min="3596" max="3596" width="3.625" style="4" customWidth="1"/>
    <col min="3597" max="3597" width="2.625" style="4" customWidth="1"/>
    <col min="3598" max="3598" width="13.375" style="4"/>
    <col min="3599" max="3599" width="7.125" style="4" customWidth="1"/>
    <col min="3600" max="3840" width="13.375" style="4"/>
    <col min="3841" max="3841" width="2.625" style="4" customWidth="1"/>
    <col min="3842" max="3842" width="7.125" style="4" customWidth="1"/>
    <col min="3843" max="3843" width="2.625" style="4" customWidth="1"/>
    <col min="3844" max="3845" width="20.875" style="4" customWidth="1"/>
    <col min="3846" max="3846" width="3.375" style="4" customWidth="1"/>
    <col min="3847" max="3847" width="18.375" style="4" customWidth="1"/>
    <col min="3848" max="3848" width="3.375" style="4" customWidth="1"/>
    <col min="3849" max="3849" width="13.375" style="4"/>
    <col min="3850" max="3850" width="7.125" style="4" customWidth="1"/>
    <col min="3851" max="3851" width="12.75" style="4" customWidth="1"/>
    <col min="3852" max="3852" width="3.625" style="4" customWidth="1"/>
    <col min="3853" max="3853" width="2.625" style="4" customWidth="1"/>
    <col min="3854" max="3854" width="13.375" style="4"/>
    <col min="3855" max="3855" width="7.125" style="4" customWidth="1"/>
    <col min="3856" max="4096" width="13.375" style="4"/>
    <col min="4097" max="4097" width="2.625" style="4" customWidth="1"/>
    <col min="4098" max="4098" width="7.125" style="4" customWidth="1"/>
    <col min="4099" max="4099" width="2.625" style="4" customWidth="1"/>
    <col min="4100" max="4101" width="20.875" style="4" customWidth="1"/>
    <col min="4102" max="4102" width="3.375" style="4" customWidth="1"/>
    <col min="4103" max="4103" width="18.375" style="4" customWidth="1"/>
    <col min="4104" max="4104" width="3.375" style="4" customWidth="1"/>
    <col min="4105" max="4105" width="13.375" style="4"/>
    <col min="4106" max="4106" width="7.125" style="4" customWidth="1"/>
    <col min="4107" max="4107" width="12.75" style="4" customWidth="1"/>
    <col min="4108" max="4108" width="3.625" style="4" customWidth="1"/>
    <col min="4109" max="4109" width="2.625" style="4" customWidth="1"/>
    <col min="4110" max="4110" width="13.375" style="4"/>
    <col min="4111" max="4111" width="7.125" style="4" customWidth="1"/>
    <col min="4112" max="4352" width="13.375" style="4"/>
    <col min="4353" max="4353" width="2.625" style="4" customWidth="1"/>
    <col min="4354" max="4354" width="7.125" style="4" customWidth="1"/>
    <col min="4355" max="4355" width="2.625" style="4" customWidth="1"/>
    <col min="4356" max="4357" width="20.875" style="4" customWidth="1"/>
    <col min="4358" max="4358" width="3.375" style="4" customWidth="1"/>
    <col min="4359" max="4359" width="18.375" style="4" customWidth="1"/>
    <col min="4360" max="4360" width="3.375" style="4" customWidth="1"/>
    <col min="4361" max="4361" width="13.375" style="4"/>
    <col min="4362" max="4362" width="7.125" style="4" customWidth="1"/>
    <col min="4363" max="4363" width="12.75" style="4" customWidth="1"/>
    <col min="4364" max="4364" width="3.625" style="4" customWidth="1"/>
    <col min="4365" max="4365" width="2.625" style="4" customWidth="1"/>
    <col min="4366" max="4366" width="13.375" style="4"/>
    <col min="4367" max="4367" width="7.125" style="4" customWidth="1"/>
    <col min="4368" max="4608" width="13.375" style="4"/>
    <col min="4609" max="4609" width="2.625" style="4" customWidth="1"/>
    <col min="4610" max="4610" width="7.125" style="4" customWidth="1"/>
    <col min="4611" max="4611" width="2.625" style="4" customWidth="1"/>
    <col min="4612" max="4613" width="20.875" style="4" customWidth="1"/>
    <col min="4614" max="4614" width="3.375" style="4" customWidth="1"/>
    <col min="4615" max="4615" width="18.375" style="4" customWidth="1"/>
    <col min="4616" max="4616" width="3.375" style="4" customWidth="1"/>
    <col min="4617" max="4617" width="13.375" style="4"/>
    <col min="4618" max="4618" width="7.125" style="4" customWidth="1"/>
    <col min="4619" max="4619" width="12.75" style="4" customWidth="1"/>
    <col min="4620" max="4620" width="3.625" style="4" customWidth="1"/>
    <col min="4621" max="4621" width="2.625" style="4" customWidth="1"/>
    <col min="4622" max="4622" width="13.375" style="4"/>
    <col min="4623" max="4623" width="7.125" style="4" customWidth="1"/>
    <col min="4624" max="4864" width="13.375" style="4"/>
    <col min="4865" max="4865" width="2.625" style="4" customWidth="1"/>
    <col min="4866" max="4866" width="7.125" style="4" customWidth="1"/>
    <col min="4867" max="4867" width="2.625" style="4" customWidth="1"/>
    <col min="4868" max="4869" width="20.875" style="4" customWidth="1"/>
    <col min="4870" max="4870" width="3.375" style="4" customWidth="1"/>
    <col min="4871" max="4871" width="18.375" style="4" customWidth="1"/>
    <col min="4872" max="4872" width="3.375" style="4" customWidth="1"/>
    <col min="4873" max="4873" width="13.375" style="4"/>
    <col min="4874" max="4874" width="7.125" style="4" customWidth="1"/>
    <col min="4875" max="4875" width="12.75" style="4" customWidth="1"/>
    <col min="4876" max="4876" width="3.625" style="4" customWidth="1"/>
    <col min="4877" max="4877" width="2.625" style="4" customWidth="1"/>
    <col min="4878" max="4878" width="13.375" style="4"/>
    <col min="4879" max="4879" width="7.125" style="4" customWidth="1"/>
    <col min="4880" max="5120" width="13.375" style="4"/>
    <col min="5121" max="5121" width="2.625" style="4" customWidth="1"/>
    <col min="5122" max="5122" width="7.125" style="4" customWidth="1"/>
    <col min="5123" max="5123" width="2.625" style="4" customWidth="1"/>
    <col min="5124" max="5125" width="20.875" style="4" customWidth="1"/>
    <col min="5126" max="5126" width="3.375" style="4" customWidth="1"/>
    <col min="5127" max="5127" width="18.375" style="4" customWidth="1"/>
    <col min="5128" max="5128" width="3.375" style="4" customWidth="1"/>
    <col min="5129" max="5129" width="13.375" style="4"/>
    <col min="5130" max="5130" width="7.125" style="4" customWidth="1"/>
    <col min="5131" max="5131" width="12.75" style="4" customWidth="1"/>
    <col min="5132" max="5132" width="3.625" style="4" customWidth="1"/>
    <col min="5133" max="5133" width="2.625" style="4" customWidth="1"/>
    <col min="5134" max="5134" width="13.375" style="4"/>
    <col min="5135" max="5135" width="7.125" style="4" customWidth="1"/>
    <col min="5136" max="5376" width="13.375" style="4"/>
    <col min="5377" max="5377" width="2.625" style="4" customWidth="1"/>
    <col min="5378" max="5378" width="7.125" style="4" customWidth="1"/>
    <col min="5379" max="5379" width="2.625" style="4" customWidth="1"/>
    <col min="5380" max="5381" width="20.875" style="4" customWidth="1"/>
    <col min="5382" max="5382" width="3.375" style="4" customWidth="1"/>
    <col min="5383" max="5383" width="18.375" style="4" customWidth="1"/>
    <col min="5384" max="5384" width="3.375" style="4" customWidth="1"/>
    <col min="5385" max="5385" width="13.375" style="4"/>
    <col min="5386" max="5386" width="7.125" style="4" customWidth="1"/>
    <col min="5387" max="5387" width="12.75" style="4" customWidth="1"/>
    <col min="5388" max="5388" width="3.625" style="4" customWidth="1"/>
    <col min="5389" max="5389" width="2.625" style="4" customWidth="1"/>
    <col min="5390" max="5390" width="13.375" style="4"/>
    <col min="5391" max="5391" width="7.125" style="4" customWidth="1"/>
    <col min="5392" max="5632" width="13.375" style="4"/>
    <col min="5633" max="5633" width="2.625" style="4" customWidth="1"/>
    <col min="5634" max="5634" width="7.125" style="4" customWidth="1"/>
    <col min="5635" max="5635" width="2.625" style="4" customWidth="1"/>
    <col min="5636" max="5637" width="20.875" style="4" customWidth="1"/>
    <col min="5638" max="5638" width="3.375" style="4" customWidth="1"/>
    <col min="5639" max="5639" width="18.375" style="4" customWidth="1"/>
    <col min="5640" max="5640" width="3.375" style="4" customWidth="1"/>
    <col min="5641" max="5641" width="13.375" style="4"/>
    <col min="5642" max="5642" width="7.125" style="4" customWidth="1"/>
    <col min="5643" max="5643" width="12.75" style="4" customWidth="1"/>
    <col min="5644" max="5644" width="3.625" style="4" customWidth="1"/>
    <col min="5645" max="5645" width="2.625" style="4" customWidth="1"/>
    <col min="5646" max="5646" width="13.375" style="4"/>
    <col min="5647" max="5647" width="7.125" style="4" customWidth="1"/>
    <col min="5648" max="5888" width="13.375" style="4"/>
    <col min="5889" max="5889" width="2.625" style="4" customWidth="1"/>
    <col min="5890" max="5890" width="7.125" style="4" customWidth="1"/>
    <col min="5891" max="5891" width="2.625" style="4" customWidth="1"/>
    <col min="5892" max="5893" width="20.875" style="4" customWidth="1"/>
    <col min="5894" max="5894" width="3.375" style="4" customWidth="1"/>
    <col min="5895" max="5895" width="18.375" style="4" customWidth="1"/>
    <col min="5896" max="5896" width="3.375" style="4" customWidth="1"/>
    <col min="5897" max="5897" width="13.375" style="4"/>
    <col min="5898" max="5898" width="7.125" style="4" customWidth="1"/>
    <col min="5899" max="5899" width="12.75" style="4" customWidth="1"/>
    <col min="5900" max="5900" width="3.625" style="4" customWidth="1"/>
    <col min="5901" max="5901" width="2.625" style="4" customWidth="1"/>
    <col min="5902" max="5902" width="13.375" style="4"/>
    <col min="5903" max="5903" width="7.125" style="4" customWidth="1"/>
    <col min="5904" max="6144" width="13.375" style="4"/>
    <col min="6145" max="6145" width="2.625" style="4" customWidth="1"/>
    <col min="6146" max="6146" width="7.125" style="4" customWidth="1"/>
    <col min="6147" max="6147" width="2.625" style="4" customWidth="1"/>
    <col min="6148" max="6149" width="20.875" style="4" customWidth="1"/>
    <col min="6150" max="6150" width="3.375" style="4" customWidth="1"/>
    <col min="6151" max="6151" width="18.375" style="4" customWidth="1"/>
    <col min="6152" max="6152" width="3.375" style="4" customWidth="1"/>
    <col min="6153" max="6153" width="13.375" style="4"/>
    <col min="6154" max="6154" width="7.125" style="4" customWidth="1"/>
    <col min="6155" max="6155" width="12.75" style="4" customWidth="1"/>
    <col min="6156" max="6156" width="3.625" style="4" customWidth="1"/>
    <col min="6157" max="6157" width="2.625" style="4" customWidth="1"/>
    <col min="6158" max="6158" width="13.375" style="4"/>
    <col min="6159" max="6159" width="7.125" style="4" customWidth="1"/>
    <col min="6160" max="6400" width="13.375" style="4"/>
    <col min="6401" max="6401" width="2.625" style="4" customWidth="1"/>
    <col min="6402" max="6402" width="7.125" style="4" customWidth="1"/>
    <col min="6403" max="6403" width="2.625" style="4" customWidth="1"/>
    <col min="6404" max="6405" width="20.875" style="4" customWidth="1"/>
    <col min="6406" max="6406" width="3.375" style="4" customWidth="1"/>
    <col min="6407" max="6407" width="18.375" style="4" customWidth="1"/>
    <col min="6408" max="6408" width="3.375" style="4" customWidth="1"/>
    <col min="6409" max="6409" width="13.375" style="4"/>
    <col min="6410" max="6410" width="7.125" style="4" customWidth="1"/>
    <col min="6411" max="6411" width="12.75" style="4" customWidth="1"/>
    <col min="6412" max="6412" width="3.625" style="4" customWidth="1"/>
    <col min="6413" max="6413" width="2.625" style="4" customWidth="1"/>
    <col min="6414" max="6414" width="13.375" style="4"/>
    <col min="6415" max="6415" width="7.125" style="4" customWidth="1"/>
    <col min="6416" max="6656" width="13.375" style="4"/>
    <col min="6657" max="6657" width="2.625" style="4" customWidth="1"/>
    <col min="6658" max="6658" width="7.125" style="4" customWidth="1"/>
    <col min="6659" max="6659" width="2.625" style="4" customWidth="1"/>
    <col min="6660" max="6661" width="20.875" style="4" customWidth="1"/>
    <col min="6662" max="6662" width="3.375" style="4" customWidth="1"/>
    <col min="6663" max="6663" width="18.375" style="4" customWidth="1"/>
    <col min="6664" max="6664" width="3.375" style="4" customWidth="1"/>
    <col min="6665" max="6665" width="13.375" style="4"/>
    <col min="6666" max="6666" width="7.125" style="4" customWidth="1"/>
    <col min="6667" max="6667" width="12.75" style="4" customWidth="1"/>
    <col min="6668" max="6668" width="3.625" style="4" customWidth="1"/>
    <col min="6669" max="6669" width="2.625" style="4" customWidth="1"/>
    <col min="6670" max="6670" width="13.375" style="4"/>
    <col min="6671" max="6671" width="7.125" style="4" customWidth="1"/>
    <col min="6672" max="6912" width="13.375" style="4"/>
    <col min="6913" max="6913" width="2.625" style="4" customWidth="1"/>
    <col min="6914" max="6914" width="7.125" style="4" customWidth="1"/>
    <col min="6915" max="6915" width="2.625" style="4" customWidth="1"/>
    <col min="6916" max="6917" width="20.875" style="4" customWidth="1"/>
    <col min="6918" max="6918" width="3.375" style="4" customWidth="1"/>
    <col min="6919" max="6919" width="18.375" style="4" customWidth="1"/>
    <col min="6920" max="6920" width="3.375" style="4" customWidth="1"/>
    <col min="6921" max="6921" width="13.375" style="4"/>
    <col min="6922" max="6922" width="7.125" style="4" customWidth="1"/>
    <col min="6923" max="6923" width="12.75" style="4" customWidth="1"/>
    <col min="6924" max="6924" width="3.625" style="4" customWidth="1"/>
    <col min="6925" max="6925" width="2.625" style="4" customWidth="1"/>
    <col min="6926" max="6926" width="13.375" style="4"/>
    <col min="6927" max="6927" width="7.125" style="4" customWidth="1"/>
    <col min="6928" max="7168" width="13.375" style="4"/>
    <col min="7169" max="7169" width="2.625" style="4" customWidth="1"/>
    <col min="7170" max="7170" width="7.125" style="4" customWidth="1"/>
    <col min="7171" max="7171" width="2.625" style="4" customWidth="1"/>
    <col min="7172" max="7173" width="20.875" style="4" customWidth="1"/>
    <col min="7174" max="7174" width="3.375" style="4" customWidth="1"/>
    <col min="7175" max="7175" width="18.375" style="4" customWidth="1"/>
    <col min="7176" max="7176" width="3.375" style="4" customWidth="1"/>
    <col min="7177" max="7177" width="13.375" style="4"/>
    <col min="7178" max="7178" width="7.125" style="4" customWidth="1"/>
    <col min="7179" max="7179" width="12.75" style="4" customWidth="1"/>
    <col min="7180" max="7180" width="3.625" style="4" customWidth="1"/>
    <col min="7181" max="7181" width="2.625" style="4" customWidth="1"/>
    <col min="7182" max="7182" width="13.375" style="4"/>
    <col min="7183" max="7183" width="7.125" style="4" customWidth="1"/>
    <col min="7184" max="7424" width="13.375" style="4"/>
    <col min="7425" max="7425" width="2.625" style="4" customWidth="1"/>
    <col min="7426" max="7426" width="7.125" style="4" customWidth="1"/>
    <col min="7427" max="7427" width="2.625" style="4" customWidth="1"/>
    <col min="7428" max="7429" width="20.875" style="4" customWidth="1"/>
    <col min="7430" max="7430" width="3.375" style="4" customWidth="1"/>
    <col min="7431" max="7431" width="18.375" style="4" customWidth="1"/>
    <col min="7432" max="7432" width="3.375" style="4" customWidth="1"/>
    <col min="7433" max="7433" width="13.375" style="4"/>
    <col min="7434" max="7434" width="7.125" style="4" customWidth="1"/>
    <col min="7435" max="7435" width="12.75" style="4" customWidth="1"/>
    <col min="7436" max="7436" width="3.625" style="4" customWidth="1"/>
    <col min="7437" max="7437" width="2.625" style="4" customWidth="1"/>
    <col min="7438" max="7438" width="13.375" style="4"/>
    <col min="7439" max="7439" width="7.125" style="4" customWidth="1"/>
    <col min="7440" max="7680" width="13.375" style="4"/>
    <col min="7681" max="7681" width="2.625" style="4" customWidth="1"/>
    <col min="7682" max="7682" width="7.125" style="4" customWidth="1"/>
    <col min="7683" max="7683" width="2.625" style="4" customWidth="1"/>
    <col min="7684" max="7685" width="20.875" style="4" customWidth="1"/>
    <col min="7686" max="7686" width="3.375" style="4" customWidth="1"/>
    <col min="7687" max="7687" width="18.375" style="4" customWidth="1"/>
    <col min="7688" max="7688" width="3.375" style="4" customWidth="1"/>
    <col min="7689" max="7689" width="13.375" style="4"/>
    <col min="7690" max="7690" width="7.125" style="4" customWidth="1"/>
    <col min="7691" max="7691" width="12.75" style="4" customWidth="1"/>
    <col min="7692" max="7692" width="3.625" style="4" customWidth="1"/>
    <col min="7693" max="7693" width="2.625" style="4" customWidth="1"/>
    <col min="7694" max="7694" width="13.375" style="4"/>
    <col min="7695" max="7695" width="7.125" style="4" customWidth="1"/>
    <col min="7696" max="7936" width="13.375" style="4"/>
    <col min="7937" max="7937" width="2.625" style="4" customWidth="1"/>
    <col min="7938" max="7938" width="7.125" style="4" customWidth="1"/>
    <col min="7939" max="7939" width="2.625" style="4" customWidth="1"/>
    <col min="7940" max="7941" width="20.875" style="4" customWidth="1"/>
    <col min="7942" max="7942" width="3.375" style="4" customWidth="1"/>
    <col min="7943" max="7943" width="18.375" style="4" customWidth="1"/>
    <col min="7944" max="7944" width="3.375" style="4" customWidth="1"/>
    <col min="7945" max="7945" width="13.375" style="4"/>
    <col min="7946" max="7946" width="7.125" style="4" customWidth="1"/>
    <col min="7947" max="7947" width="12.75" style="4" customWidth="1"/>
    <col min="7948" max="7948" width="3.625" style="4" customWidth="1"/>
    <col min="7949" max="7949" width="2.625" style="4" customWidth="1"/>
    <col min="7950" max="7950" width="13.375" style="4"/>
    <col min="7951" max="7951" width="7.125" style="4" customWidth="1"/>
    <col min="7952" max="8192" width="13.375" style="4"/>
    <col min="8193" max="8193" width="2.625" style="4" customWidth="1"/>
    <col min="8194" max="8194" width="7.125" style="4" customWidth="1"/>
    <col min="8195" max="8195" width="2.625" style="4" customWidth="1"/>
    <col min="8196" max="8197" width="20.875" style="4" customWidth="1"/>
    <col min="8198" max="8198" width="3.375" style="4" customWidth="1"/>
    <col min="8199" max="8199" width="18.375" style="4" customWidth="1"/>
    <col min="8200" max="8200" width="3.375" style="4" customWidth="1"/>
    <col min="8201" max="8201" width="13.375" style="4"/>
    <col min="8202" max="8202" width="7.125" style="4" customWidth="1"/>
    <col min="8203" max="8203" width="12.75" style="4" customWidth="1"/>
    <col min="8204" max="8204" width="3.625" style="4" customWidth="1"/>
    <col min="8205" max="8205" width="2.625" style="4" customWidth="1"/>
    <col min="8206" max="8206" width="13.375" style="4"/>
    <col min="8207" max="8207" width="7.125" style="4" customWidth="1"/>
    <col min="8208" max="8448" width="13.375" style="4"/>
    <col min="8449" max="8449" width="2.625" style="4" customWidth="1"/>
    <col min="8450" max="8450" width="7.125" style="4" customWidth="1"/>
    <col min="8451" max="8451" width="2.625" style="4" customWidth="1"/>
    <col min="8452" max="8453" width="20.875" style="4" customWidth="1"/>
    <col min="8454" max="8454" width="3.375" style="4" customWidth="1"/>
    <col min="8455" max="8455" width="18.375" style="4" customWidth="1"/>
    <col min="8456" max="8456" width="3.375" style="4" customWidth="1"/>
    <col min="8457" max="8457" width="13.375" style="4"/>
    <col min="8458" max="8458" width="7.125" style="4" customWidth="1"/>
    <col min="8459" max="8459" width="12.75" style="4" customWidth="1"/>
    <col min="8460" max="8460" width="3.625" style="4" customWidth="1"/>
    <col min="8461" max="8461" width="2.625" style="4" customWidth="1"/>
    <col min="8462" max="8462" width="13.375" style="4"/>
    <col min="8463" max="8463" width="7.125" style="4" customWidth="1"/>
    <col min="8464" max="8704" width="13.375" style="4"/>
    <col min="8705" max="8705" width="2.625" style="4" customWidth="1"/>
    <col min="8706" max="8706" width="7.125" style="4" customWidth="1"/>
    <col min="8707" max="8707" width="2.625" style="4" customWidth="1"/>
    <col min="8708" max="8709" width="20.875" style="4" customWidth="1"/>
    <col min="8710" max="8710" width="3.375" style="4" customWidth="1"/>
    <col min="8711" max="8711" width="18.375" style="4" customWidth="1"/>
    <col min="8712" max="8712" width="3.375" style="4" customWidth="1"/>
    <col min="8713" max="8713" width="13.375" style="4"/>
    <col min="8714" max="8714" width="7.125" style="4" customWidth="1"/>
    <col min="8715" max="8715" width="12.75" style="4" customWidth="1"/>
    <col min="8716" max="8716" width="3.625" style="4" customWidth="1"/>
    <col min="8717" max="8717" width="2.625" style="4" customWidth="1"/>
    <col min="8718" max="8718" width="13.375" style="4"/>
    <col min="8719" max="8719" width="7.125" style="4" customWidth="1"/>
    <col min="8720" max="8960" width="13.375" style="4"/>
    <col min="8961" max="8961" width="2.625" style="4" customWidth="1"/>
    <col min="8962" max="8962" width="7.125" style="4" customWidth="1"/>
    <col min="8963" max="8963" width="2.625" style="4" customWidth="1"/>
    <col min="8964" max="8965" width="20.875" style="4" customWidth="1"/>
    <col min="8966" max="8966" width="3.375" style="4" customWidth="1"/>
    <col min="8967" max="8967" width="18.375" style="4" customWidth="1"/>
    <col min="8968" max="8968" width="3.375" style="4" customWidth="1"/>
    <col min="8969" max="8969" width="13.375" style="4"/>
    <col min="8970" max="8970" width="7.125" style="4" customWidth="1"/>
    <col min="8971" max="8971" width="12.75" style="4" customWidth="1"/>
    <col min="8972" max="8972" width="3.625" style="4" customWidth="1"/>
    <col min="8973" max="8973" width="2.625" style="4" customWidth="1"/>
    <col min="8974" max="8974" width="13.375" style="4"/>
    <col min="8975" max="8975" width="7.125" style="4" customWidth="1"/>
    <col min="8976" max="9216" width="13.375" style="4"/>
    <col min="9217" max="9217" width="2.625" style="4" customWidth="1"/>
    <col min="9218" max="9218" width="7.125" style="4" customWidth="1"/>
    <col min="9219" max="9219" width="2.625" style="4" customWidth="1"/>
    <col min="9220" max="9221" width="20.875" style="4" customWidth="1"/>
    <col min="9222" max="9222" width="3.375" style="4" customWidth="1"/>
    <col min="9223" max="9223" width="18.375" style="4" customWidth="1"/>
    <col min="9224" max="9224" width="3.375" style="4" customWidth="1"/>
    <col min="9225" max="9225" width="13.375" style="4"/>
    <col min="9226" max="9226" width="7.125" style="4" customWidth="1"/>
    <col min="9227" max="9227" width="12.75" style="4" customWidth="1"/>
    <col min="9228" max="9228" width="3.625" style="4" customWidth="1"/>
    <col min="9229" max="9229" width="2.625" style="4" customWidth="1"/>
    <col min="9230" max="9230" width="13.375" style="4"/>
    <col min="9231" max="9231" width="7.125" style="4" customWidth="1"/>
    <col min="9232" max="9472" width="13.375" style="4"/>
    <col min="9473" max="9473" width="2.625" style="4" customWidth="1"/>
    <col min="9474" max="9474" width="7.125" style="4" customWidth="1"/>
    <col min="9475" max="9475" width="2.625" style="4" customWidth="1"/>
    <col min="9476" max="9477" width="20.875" style="4" customWidth="1"/>
    <col min="9478" max="9478" width="3.375" style="4" customWidth="1"/>
    <col min="9479" max="9479" width="18.375" style="4" customWidth="1"/>
    <col min="9480" max="9480" width="3.375" style="4" customWidth="1"/>
    <col min="9481" max="9481" width="13.375" style="4"/>
    <col min="9482" max="9482" width="7.125" style="4" customWidth="1"/>
    <col min="9483" max="9483" width="12.75" style="4" customWidth="1"/>
    <col min="9484" max="9484" width="3.625" style="4" customWidth="1"/>
    <col min="9485" max="9485" width="2.625" style="4" customWidth="1"/>
    <col min="9486" max="9486" width="13.375" style="4"/>
    <col min="9487" max="9487" width="7.125" style="4" customWidth="1"/>
    <col min="9488" max="9728" width="13.375" style="4"/>
    <col min="9729" max="9729" width="2.625" style="4" customWidth="1"/>
    <col min="9730" max="9730" width="7.125" style="4" customWidth="1"/>
    <col min="9731" max="9731" width="2.625" style="4" customWidth="1"/>
    <col min="9732" max="9733" width="20.875" style="4" customWidth="1"/>
    <col min="9734" max="9734" width="3.375" style="4" customWidth="1"/>
    <col min="9735" max="9735" width="18.375" style="4" customWidth="1"/>
    <col min="9736" max="9736" width="3.375" style="4" customWidth="1"/>
    <col min="9737" max="9737" width="13.375" style="4"/>
    <col min="9738" max="9738" width="7.125" style="4" customWidth="1"/>
    <col min="9739" max="9739" width="12.75" style="4" customWidth="1"/>
    <col min="9740" max="9740" width="3.625" style="4" customWidth="1"/>
    <col min="9741" max="9741" width="2.625" style="4" customWidth="1"/>
    <col min="9742" max="9742" width="13.375" style="4"/>
    <col min="9743" max="9743" width="7.125" style="4" customWidth="1"/>
    <col min="9744" max="9984" width="13.375" style="4"/>
    <col min="9985" max="9985" width="2.625" style="4" customWidth="1"/>
    <col min="9986" max="9986" width="7.125" style="4" customWidth="1"/>
    <col min="9987" max="9987" width="2.625" style="4" customWidth="1"/>
    <col min="9988" max="9989" width="20.875" style="4" customWidth="1"/>
    <col min="9990" max="9990" width="3.375" style="4" customWidth="1"/>
    <col min="9991" max="9991" width="18.375" style="4" customWidth="1"/>
    <col min="9992" max="9992" width="3.375" style="4" customWidth="1"/>
    <col min="9993" max="9993" width="13.375" style="4"/>
    <col min="9994" max="9994" width="7.125" style="4" customWidth="1"/>
    <col min="9995" max="9995" width="12.75" style="4" customWidth="1"/>
    <col min="9996" max="9996" width="3.625" style="4" customWidth="1"/>
    <col min="9997" max="9997" width="2.625" style="4" customWidth="1"/>
    <col min="9998" max="9998" width="13.375" style="4"/>
    <col min="9999" max="9999" width="7.125" style="4" customWidth="1"/>
    <col min="10000" max="10240" width="13.375" style="4"/>
    <col min="10241" max="10241" width="2.625" style="4" customWidth="1"/>
    <col min="10242" max="10242" width="7.125" style="4" customWidth="1"/>
    <col min="10243" max="10243" width="2.625" style="4" customWidth="1"/>
    <col min="10244" max="10245" width="20.875" style="4" customWidth="1"/>
    <col min="10246" max="10246" width="3.375" style="4" customWidth="1"/>
    <col min="10247" max="10247" width="18.375" style="4" customWidth="1"/>
    <col min="10248" max="10248" width="3.375" style="4" customWidth="1"/>
    <col min="10249" max="10249" width="13.375" style="4"/>
    <col min="10250" max="10250" width="7.125" style="4" customWidth="1"/>
    <col min="10251" max="10251" width="12.75" style="4" customWidth="1"/>
    <col min="10252" max="10252" width="3.625" style="4" customWidth="1"/>
    <col min="10253" max="10253" width="2.625" style="4" customWidth="1"/>
    <col min="10254" max="10254" width="13.375" style="4"/>
    <col min="10255" max="10255" width="7.125" style="4" customWidth="1"/>
    <col min="10256" max="10496" width="13.375" style="4"/>
    <col min="10497" max="10497" width="2.625" style="4" customWidth="1"/>
    <col min="10498" max="10498" width="7.125" style="4" customWidth="1"/>
    <col min="10499" max="10499" width="2.625" style="4" customWidth="1"/>
    <col min="10500" max="10501" width="20.875" style="4" customWidth="1"/>
    <col min="10502" max="10502" width="3.375" style="4" customWidth="1"/>
    <col min="10503" max="10503" width="18.375" style="4" customWidth="1"/>
    <col min="10504" max="10504" width="3.375" style="4" customWidth="1"/>
    <col min="10505" max="10505" width="13.375" style="4"/>
    <col min="10506" max="10506" width="7.125" style="4" customWidth="1"/>
    <col min="10507" max="10507" width="12.75" style="4" customWidth="1"/>
    <col min="10508" max="10508" width="3.625" style="4" customWidth="1"/>
    <col min="10509" max="10509" width="2.625" style="4" customWidth="1"/>
    <col min="10510" max="10510" width="13.375" style="4"/>
    <col min="10511" max="10511" width="7.125" style="4" customWidth="1"/>
    <col min="10512" max="10752" width="13.375" style="4"/>
    <col min="10753" max="10753" width="2.625" style="4" customWidth="1"/>
    <col min="10754" max="10754" width="7.125" style="4" customWidth="1"/>
    <col min="10755" max="10755" width="2.625" style="4" customWidth="1"/>
    <col min="10756" max="10757" width="20.875" style="4" customWidth="1"/>
    <col min="10758" max="10758" width="3.375" style="4" customWidth="1"/>
    <col min="10759" max="10759" width="18.375" style="4" customWidth="1"/>
    <col min="10760" max="10760" width="3.375" style="4" customWidth="1"/>
    <col min="10761" max="10761" width="13.375" style="4"/>
    <col min="10762" max="10762" width="7.125" style="4" customWidth="1"/>
    <col min="10763" max="10763" width="12.75" style="4" customWidth="1"/>
    <col min="10764" max="10764" width="3.625" style="4" customWidth="1"/>
    <col min="10765" max="10765" width="2.625" style="4" customWidth="1"/>
    <col min="10766" max="10766" width="13.375" style="4"/>
    <col min="10767" max="10767" width="7.125" style="4" customWidth="1"/>
    <col min="10768" max="11008" width="13.375" style="4"/>
    <col min="11009" max="11009" width="2.625" style="4" customWidth="1"/>
    <col min="11010" max="11010" width="7.125" style="4" customWidth="1"/>
    <col min="11011" max="11011" width="2.625" style="4" customWidth="1"/>
    <col min="11012" max="11013" width="20.875" style="4" customWidth="1"/>
    <col min="11014" max="11014" width="3.375" style="4" customWidth="1"/>
    <col min="11015" max="11015" width="18.375" style="4" customWidth="1"/>
    <col min="11016" max="11016" width="3.375" style="4" customWidth="1"/>
    <col min="11017" max="11017" width="13.375" style="4"/>
    <col min="11018" max="11018" width="7.125" style="4" customWidth="1"/>
    <col min="11019" max="11019" width="12.75" style="4" customWidth="1"/>
    <col min="11020" max="11020" width="3.625" style="4" customWidth="1"/>
    <col min="11021" max="11021" width="2.625" style="4" customWidth="1"/>
    <col min="11022" max="11022" width="13.375" style="4"/>
    <col min="11023" max="11023" width="7.125" style="4" customWidth="1"/>
    <col min="11024" max="11264" width="13.375" style="4"/>
    <col min="11265" max="11265" width="2.625" style="4" customWidth="1"/>
    <col min="11266" max="11266" width="7.125" style="4" customWidth="1"/>
    <col min="11267" max="11267" width="2.625" style="4" customWidth="1"/>
    <col min="11268" max="11269" width="20.875" style="4" customWidth="1"/>
    <col min="11270" max="11270" width="3.375" style="4" customWidth="1"/>
    <col min="11271" max="11271" width="18.375" style="4" customWidth="1"/>
    <col min="11272" max="11272" width="3.375" style="4" customWidth="1"/>
    <col min="11273" max="11273" width="13.375" style="4"/>
    <col min="11274" max="11274" width="7.125" style="4" customWidth="1"/>
    <col min="11275" max="11275" width="12.75" style="4" customWidth="1"/>
    <col min="11276" max="11276" width="3.625" style="4" customWidth="1"/>
    <col min="11277" max="11277" width="2.625" style="4" customWidth="1"/>
    <col min="11278" max="11278" width="13.375" style="4"/>
    <col min="11279" max="11279" width="7.125" style="4" customWidth="1"/>
    <col min="11280" max="11520" width="13.375" style="4"/>
    <col min="11521" max="11521" width="2.625" style="4" customWidth="1"/>
    <col min="11522" max="11522" width="7.125" style="4" customWidth="1"/>
    <col min="11523" max="11523" width="2.625" style="4" customWidth="1"/>
    <col min="11524" max="11525" width="20.875" style="4" customWidth="1"/>
    <col min="11526" max="11526" width="3.375" style="4" customWidth="1"/>
    <col min="11527" max="11527" width="18.375" style="4" customWidth="1"/>
    <col min="11528" max="11528" width="3.375" style="4" customWidth="1"/>
    <col min="11529" max="11529" width="13.375" style="4"/>
    <col min="11530" max="11530" width="7.125" style="4" customWidth="1"/>
    <col min="11531" max="11531" width="12.75" style="4" customWidth="1"/>
    <col min="11532" max="11532" width="3.625" style="4" customWidth="1"/>
    <col min="11533" max="11533" width="2.625" style="4" customWidth="1"/>
    <col min="11534" max="11534" width="13.375" style="4"/>
    <col min="11535" max="11535" width="7.125" style="4" customWidth="1"/>
    <col min="11536" max="11776" width="13.375" style="4"/>
    <col min="11777" max="11777" width="2.625" style="4" customWidth="1"/>
    <col min="11778" max="11778" width="7.125" style="4" customWidth="1"/>
    <col min="11779" max="11779" width="2.625" style="4" customWidth="1"/>
    <col min="11780" max="11781" width="20.875" style="4" customWidth="1"/>
    <col min="11782" max="11782" width="3.375" style="4" customWidth="1"/>
    <col min="11783" max="11783" width="18.375" style="4" customWidth="1"/>
    <col min="11784" max="11784" width="3.375" style="4" customWidth="1"/>
    <col min="11785" max="11785" width="13.375" style="4"/>
    <col min="11786" max="11786" width="7.125" style="4" customWidth="1"/>
    <col min="11787" max="11787" width="12.75" style="4" customWidth="1"/>
    <col min="11788" max="11788" width="3.625" style="4" customWidth="1"/>
    <col min="11789" max="11789" width="2.625" style="4" customWidth="1"/>
    <col min="11790" max="11790" width="13.375" style="4"/>
    <col min="11791" max="11791" width="7.125" style="4" customWidth="1"/>
    <col min="11792" max="12032" width="13.375" style="4"/>
    <col min="12033" max="12033" width="2.625" style="4" customWidth="1"/>
    <col min="12034" max="12034" width="7.125" style="4" customWidth="1"/>
    <col min="12035" max="12035" width="2.625" style="4" customWidth="1"/>
    <col min="12036" max="12037" width="20.875" style="4" customWidth="1"/>
    <col min="12038" max="12038" width="3.375" style="4" customWidth="1"/>
    <col min="12039" max="12039" width="18.375" style="4" customWidth="1"/>
    <col min="12040" max="12040" width="3.375" style="4" customWidth="1"/>
    <col min="12041" max="12041" width="13.375" style="4"/>
    <col min="12042" max="12042" width="7.125" style="4" customWidth="1"/>
    <col min="12043" max="12043" width="12.75" style="4" customWidth="1"/>
    <col min="12044" max="12044" width="3.625" style="4" customWidth="1"/>
    <col min="12045" max="12045" width="2.625" style="4" customWidth="1"/>
    <col min="12046" max="12046" width="13.375" style="4"/>
    <col min="12047" max="12047" width="7.125" style="4" customWidth="1"/>
    <col min="12048" max="12288" width="13.375" style="4"/>
    <col min="12289" max="12289" width="2.625" style="4" customWidth="1"/>
    <col min="12290" max="12290" width="7.125" style="4" customWidth="1"/>
    <col min="12291" max="12291" width="2.625" style="4" customWidth="1"/>
    <col min="12292" max="12293" width="20.875" style="4" customWidth="1"/>
    <col min="12294" max="12294" width="3.375" style="4" customWidth="1"/>
    <col min="12295" max="12295" width="18.375" style="4" customWidth="1"/>
    <col min="12296" max="12296" width="3.375" style="4" customWidth="1"/>
    <col min="12297" max="12297" width="13.375" style="4"/>
    <col min="12298" max="12298" width="7.125" style="4" customWidth="1"/>
    <col min="12299" max="12299" width="12.75" style="4" customWidth="1"/>
    <col min="12300" max="12300" width="3.625" style="4" customWidth="1"/>
    <col min="12301" max="12301" width="2.625" style="4" customWidth="1"/>
    <col min="12302" max="12302" width="13.375" style="4"/>
    <col min="12303" max="12303" width="7.125" style="4" customWidth="1"/>
    <col min="12304" max="12544" width="13.375" style="4"/>
    <col min="12545" max="12545" width="2.625" style="4" customWidth="1"/>
    <col min="12546" max="12546" width="7.125" style="4" customWidth="1"/>
    <col min="12547" max="12547" width="2.625" style="4" customWidth="1"/>
    <col min="12548" max="12549" width="20.875" style="4" customWidth="1"/>
    <col min="12550" max="12550" width="3.375" style="4" customWidth="1"/>
    <col min="12551" max="12551" width="18.375" style="4" customWidth="1"/>
    <col min="12552" max="12552" width="3.375" style="4" customWidth="1"/>
    <col min="12553" max="12553" width="13.375" style="4"/>
    <col min="12554" max="12554" width="7.125" style="4" customWidth="1"/>
    <col min="12555" max="12555" width="12.75" style="4" customWidth="1"/>
    <col min="12556" max="12556" width="3.625" style="4" customWidth="1"/>
    <col min="12557" max="12557" width="2.625" style="4" customWidth="1"/>
    <col min="12558" max="12558" width="13.375" style="4"/>
    <col min="12559" max="12559" width="7.125" style="4" customWidth="1"/>
    <col min="12560" max="12800" width="13.375" style="4"/>
    <col min="12801" max="12801" width="2.625" style="4" customWidth="1"/>
    <col min="12802" max="12802" width="7.125" style="4" customWidth="1"/>
    <col min="12803" max="12803" width="2.625" style="4" customWidth="1"/>
    <col min="12804" max="12805" width="20.875" style="4" customWidth="1"/>
    <col min="12806" max="12806" width="3.375" style="4" customWidth="1"/>
    <col min="12807" max="12807" width="18.375" style="4" customWidth="1"/>
    <col min="12808" max="12808" width="3.375" style="4" customWidth="1"/>
    <col min="12809" max="12809" width="13.375" style="4"/>
    <col min="12810" max="12810" width="7.125" style="4" customWidth="1"/>
    <col min="12811" max="12811" width="12.75" style="4" customWidth="1"/>
    <col min="12812" max="12812" width="3.625" style="4" customWidth="1"/>
    <col min="12813" max="12813" width="2.625" style="4" customWidth="1"/>
    <col min="12814" max="12814" width="13.375" style="4"/>
    <col min="12815" max="12815" width="7.125" style="4" customWidth="1"/>
    <col min="12816" max="13056" width="13.375" style="4"/>
    <col min="13057" max="13057" width="2.625" style="4" customWidth="1"/>
    <col min="13058" max="13058" width="7.125" style="4" customWidth="1"/>
    <col min="13059" max="13059" width="2.625" style="4" customWidth="1"/>
    <col min="13060" max="13061" width="20.875" style="4" customWidth="1"/>
    <col min="13062" max="13062" width="3.375" style="4" customWidth="1"/>
    <col min="13063" max="13063" width="18.375" style="4" customWidth="1"/>
    <col min="13064" max="13064" width="3.375" style="4" customWidth="1"/>
    <col min="13065" max="13065" width="13.375" style="4"/>
    <col min="13066" max="13066" width="7.125" style="4" customWidth="1"/>
    <col min="13067" max="13067" width="12.75" style="4" customWidth="1"/>
    <col min="13068" max="13068" width="3.625" style="4" customWidth="1"/>
    <col min="13069" max="13069" width="2.625" style="4" customWidth="1"/>
    <col min="13070" max="13070" width="13.375" style="4"/>
    <col min="13071" max="13071" width="7.125" style="4" customWidth="1"/>
    <col min="13072" max="13312" width="13.375" style="4"/>
    <col min="13313" max="13313" width="2.625" style="4" customWidth="1"/>
    <col min="13314" max="13314" width="7.125" style="4" customWidth="1"/>
    <col min="13315" max="13315" width="2.625" style="4" customWidth="1"/>
    <col min="13316" max="13317" width="20.875" style="4" customWidth="1"/>
    <col min="13318" max="13318" width="3.375" style="4" customWidth="1"/>
    <col min="13319" max="13319" width="18.375" style="4" customWidth="1"/>
    <col min="13320" max="13320" width="3.375" style="4" customWidth="1"/>
    <col min="13321" max="13321" width="13.375" style="4"/>
    <col min="13322" max="13322" width="7.125" style="4" customWidth="1"/>
    <col min="13323" max="13323" width="12.75" style="4" customWidth="1"/>
    <col min="13324" max="13324" width="3.625" style="4" customWidth="1"/>
    <col min="13325" max="13325" width="2.625" style="4" customWidth="1"/>
    <col min="13326" max="13326" width="13.375" style="4"/>
    <col min="13327" max="13327" width="7.125" style="4" customWidth="1"/>
    <col min="13328" max="13568" width="13.375" style="4"/>
    <col min="13569" max="13569" width="2.625" style="4" customWidth="1"/>
    <col min="13570" max="13570" width="7.125" style="4" customWidth="1"/>
    <col min="13571" max="13571" width="2.625" style="4" customWidth="1"/>
    <col min="13572" max="13573" width="20.875" style="4" customWidth="1"/>
    <col min="13574" max="13574" width="3.375" style="4" customWidth="1"/>
    <col min="13575" max="13575" width="18.375" style="4" customWidth="1"/>
    <col min="13576" max="13576" width="3.375" style="4" customWidth="1"/>
    <col min="13577" max="13577" width="13.375" style="4"/>
    <col min="13578" max="13578" width="7.125" style="4" customWidth="1"/>
    <col min="13579" max="13579" width="12.75" style="4" customWidth="1"/>
    <col min="13580" max="13580" width="3.625" style="4" customWidth="1"/>
    <col min="13581" max="13581" width="2.625" style="4" customWidth="1"/>
    <col min="13582" max="13582" width="13.375" style="4"/>
    <col min="13583" max="13583" width="7.125" style="4" customWidth="1"/>
    <col min="13584" max="13824" width="13.375" style="4"/>
    <col min="13825" max="13825" width="2.625" style="4" customWidth="1"/>
    <col min="13826" max="13826" width="7.125" style="4" customWidth="1"/>
    <col min="13827" max="13827" width="2.625" style="4" customWidth="1"/>
    <col min="13828" max="13829" width="20.875" style="4" customWidth="1"/>
    <col min="13830" max="13830" width="3.375" style="4" customWidth="1"/>
    <col min="13831" max="13831" width="18.375" style="4" customWidth="1"/>
    <col min="13832" max="13832" width="3.375" style="4" customWidth="1"/>
    <col min="13833" max="13833" width="13.375" style="4"/>
    <col min="13834" max="13834" width="7.125" style="4" customWidth="1"/>
    <col min="13835" max="13835" width="12.75" style="4" customWidth="1"/>
    <col min="13836" max="13836" width="3.625" style="4" customWidth="1"/>
    <col min="13837" max="13837" width="2.625" style="4" customWidth="1"/>
    <col min="13838" max="13838" width="13.375" style="4"/>
    <col min="13839" max="13839" width="7.125" style="4" customWidth="1"/>
    <col min="13840" max="14080" width="13.375" style="4"/>
    <col min="14081" max="14081" width="2.625" style="4" customWidth="1"/>
    <col min="14082" max="14082" width="7.125" style="4" customWidth="1"/>
    <col min="14083" max="14083" width="2.625" style="4" customWidth="1"/>
    <col min="14084" max="14085" width="20.875" style="4" customWidth="1"/>
    <col min="14086" max="14086" width="3.375" style="4" customWidth="1"/>
    <col min="14087" max="14087" width="18.375" style="4" customWidth="1"/>
    <col min="14088" max="14088" width="3.375" style="4" customWidth="1"/>
    <col min="14089" max="14089" width="13.375" style="4"/>
    <col min="14090" max="14090" width="7.125" style="4" customWidth="1"/>
    <col min="14091" max="14091" width="12.75" style="4" customWidth="1"/>
    <col min="14092" max="14092" width="3.625" style="4" customWidth="1"/>
    <col min="14093" max="14093" width="2.625" style="4" customWidth="1"/>
    <col min="14094" max="14094" width="13.375" style="4"/>
    <col min="14095" max="14095" width="7.125" style="4" customWidth="1"/>
    <col min="14096" max="14336" width="13.375" style="4"/>
    <col min="14337" max="14337" width="2.625" style="4" customWidth="1"/>
    <col min="14338" max="14338" width="7.125" style="4" customWidth="1"/>
    <col min="14339" max="14339" width="2.625" style="4" customWidth="1"/>
    <col min="14340" max="14341" width="20.875" style="4" customWidth="1"/>
    <col min="14342" max="14342" width="3.375" style="4" customWidth="1"/>
    <col min="14343" max="14343" width="18.375" style="4" customWidth="1"/>
    <col min="14344" max="14344" width="3.375" style="4" customWidth="1"/>
    <col min="14345" max="14345" width="13.375" style="4"/>
    <col min="14346" max="14346" width="7.125" style="4" customWidth="1"/>
    <col min="14347" max="14347" width="12.75" style="4" customWidth="1"/>
    <col min="14348" max="14348" width="3.625" style="4" customWidth="1"/>
    <col min="14349" max="14349" width="2.625" style="4" customWidth="1"/>
    <col min="14350" max="14350" width="13.375" style="4"/>
    <col min="14351" max="14351" width="7.125" style="4" customWidth="1"/>
    <col min="14352" max="14592" width="13.375" style="4"/>
    <col min="14593" max="14593" width="2.625" style="4" customWidth="1"/>
    <col min="14594" max="14594" width="7.125" style="4" customWidth="1"/>
    <col min="14595" max="14595" width="2.625" style="4" customWidth="1"/>
    <col min="14596" max="14597" width="20.875" style="4" customWidth="1"/>
    <col min="14598" max="14598" width="3.375" style="4" customWidth="1"/>
    <col min="14599" max="14599" width="18.375" style="4" customWidth="1"/>
    <col min="14600" max="14600" width="3.375" style="4" customWidth="1"/>
    <col min="14601" max="14601" width="13.375" style="4"/>
    <col min="14602" max="14602" width="7.125" style="4" customWidth="1"/>
    <col min="14603" max="14603" width="12.75" style="4" customWidth="1"/>
    <col min="14604" max="14604" width="3.625" style="4" customWidth="1"/>
    <col min="14605" max="14605" width="2.625" style="4" customWidth="1"/>
    <col min="14606" max="14606" width="13.375" style="4"/>
    <col min="14607" max="14607" width="7.125" style="4" customWidth="1"/>
    <col min="14608" max="14848" width="13.375" style="4"/>
    <col min="14849" max="14849" width="2.625" style="4" customWidth="1"/>
    <col min="14850" max="14850" width="7.125" style="4" customWidth="1"/>
    <col min="14851" max="14851" width="2.625" style="4" customWidth="1"/>
    <col min="14852" max="14853" width="20.875" style="4" customWidth="1"/>
    <col min="14854" max="14854" width="3.375" style="4" customWidth="1"/>
    <col min="14855" max="14855" width="18.375" style="4" customWidth="1"/>
    <col min="14856" max="14856" width="3.375" style="4" customWidth="1"/>
    <col min="14857" max="14857" width="13.375" style="4"/>
    <col min="14858" max="14858" width="7.125" style="4" customWidth="1"/>
    <col min="14859" max="14859" width="12.75" style="4" customWidth="1"/>
    <col min="14860" max="14860" width="3.625" style="4" customWidth="1"/>
    <col min="14861" max="14861" width="2.625" style="4" customWidth="1"/>
    <col min="14862" max="14862" width="13.375" style="4"/>
    <col min="14863" max="14863" width="7.125" style="4" customWidth="1"/>
    <col min="14864" max="15104" width="13.375" style="4"/>
    <col min="15105" max="15105" width="2.625" style="4" customWidth="1"/>
    <col min="15106" max="15106" width="7.125" style="4" customWidth="1"/>
    <col min="15107" max="15107" width="2.625" style="4" customWidth="1"/>
    <col min="15108" max="15109" width="20.875" style="4" customWidth="1"/>
    <col min="15110" max="15110" width="3.375" style="4" customWidth="1"/>
    <col min="15111" max="15111" width="18.375" style="4" customWidth="1"/>
    <col min="15112" max="15112" width="3.375" style="4" customWidth="1"/>
    <col min="15113" max="15113" width="13.375" style="4"/>
    <col min="15114" max="15114" width="7.125" style="4" customWidth="1"/>
    <col min="15115" max="15115" width="12.75" style="4" customWidth="1"/>
    <col min="15116" max="15116" width="3.625" style="4" customWidth="1"/>
    <col min="15117" max="15117" width="2.625" style="4" customWidth="1"/>
    <col min="15118" max="15118" width="13.375" style="4"/>
    <col min="15119" max="15119" width="7.125" style="4" customWidth="1"/>
    <col min="15120" max="15360" width="13.375" style="4"/>
    <col min="15361" max="15361" width="2.625" style="4" customWidth="1"/>
    <col min="15362" max="15362" width="7.125" style="4" customWidth="1"/>
    <col min="15363" max="15363" width="2.625" style="4" customWidth="1"/>
    <col min="15364" max="15365" width="20.875" style="4" customWidth="1"/>
    <col min="15366" max="15366" width="3.375" style="4" customWidth="1"/>
    <col min="15367" max="15367" width="18.375" style="4" customWidth="1"/>
    <col min="15368" max="15368" width="3.375" style="4" customWidth="1"/>
    <col min="15369" max="15369" width="13.375" style="4"/>
    <col min="15370" max="15370" width="7.125" style="4" customWidth="1"/>
    <col min="15371" max="15371" width="12.75" style="4" customWidth="1"/>
    <col min="15372" max="15372" width="3.625" style="4" customWidth="1"/>
    <col min="15373" max="15373" width="2.625" style="4" customWidth="1"/>
    <col min="15374" max="15374" width="13.375" style="4"/>
    <col min="15375" max="15375" width="7.125" style="4" customWidth="1"/>
    <col min="15376" max="15616" width="13.375" style="4"/>
    <col min="15617" max="15617" width="2.625" style="4" customWidth="1"/>
    <col min="15618" max="15618" width="7.125" style="4" customWidth="1"/>
    <col min="15619" max="15619" width="2.625" style="4" customWidth="1"/>
    <col min="15620" max="15621" width="20.875" style="4" customWidth="1"/>
    <col min="15622" max="15622" width="3.375" style="4" customWidth="1"/>
    <col min="15623" max="15623" width="18.375" style="4" customWidth="1"/>
    <col min="15624" max="15624" width="3.375" style="4" customWidth="1"/>
    <col min="15625" max="15625" width="13.375" style="4"/>
    <col min="15626" max="15626" width="7.125" style="4" customWidth="1"/>
    <col min="15627" max="15627" width="12.75" style="4" customWidth="1"/>
    <col min="15628" max="15628" width="3.625" style="4" customWidth="1"/>
    <col min="15629" max="15629" width="2.625" style="4" customWidth="1"/>
    <col min="15630" max="15630" width="13.375" style="4"/>
    <col min="15631" max="15631" width="7.125" style="4" customWidth="1"/>
    <col min="15632" max="15872" width="13.375" style="4"/>
    <col min="15873" max="15873" width="2.625" style="4" customWidth="1"/>
    <col min="15874" max="15874" width="7.125" style="4" customWidth="1"/>
    <col min="15875" max="15875" width="2.625" style="4" customWidth="1"/>
    <col min="15876" max="15877" width="20.875" style="4" customWidth="1"/>
    <col min="15878" max="15878" width="3.375" style="4" customWidth="1"/>
    <col min="15879" max="15879" width="18.375" style="4" customWidth="1"/>
    <col min="15880" max="15880" width="3.375" style="4" customWidth="1"/>
    <col min="15881" max="15881" width="13.375" style="4"/>
    <col min="15882" max="15882" width="7.125" style="4" customWidth="1"/>
    <col min="15883" max="15883" width="12.75" style="4" customWidth="1"/>
    <col min="15884" max="15884" width="3.625" style="4" customWidth="1"/>
    <col min="15885" max="15885" width="2.625" style="4" customWidth="1"/>
    <col min="15886" max="15886" width="13.375" style="4"/>
    <col min="15887" max="15887" width="7.125" style="4" customWidth="1"/>
    <col min="15888" max="16128" width="13.375" style="4"/>
    <col min="16129" max="16129" width="2.625" style="4" customWidth="1"/>
    <col min="16130" max="16130" width="7.125" style="4" customWidth="1"/>
    <col min="16131" max="16131" width="2.625" style="4" customWidth="1"/>
    <col min="16132" max="16133" width="20.875" style="4" customWidth="1"/>
    <col min="16134" max="16134" width="3.375" style="4" customWidth="1"/>
    <col min="16135" max="16135" width="18.375" style="4" customWidth="1"/>
    <col min="16136" max="16136" width="3.375" style="4" customWidth="1"/>
    <col min="16137" max="16137" width="13.375" style="4"/>
    <col min="16138" max="16138" width="7.125" style="4" customWidth="1"/>
    <col min="16139" max="16139" width="12.75" style="4" customWidth="1"/>
    <col min="16140" max="16140" width="3.625" style="4" customWidth="1"/>
    <col min="16141" max="16141" width="2.625" style="4" customWidth="1"/>
    <col min="16142" max="16142" width="13.375" style="4"/>
    <col min="16143" max="16143" width="7.125" style="4" customWidth="1"/>
    <col min="16144" max="16384" width="13.375" style="4"/>
  </cols>
  <sheetData>
    <row r="1" spans="1:16">
      <c r="A1" s="7"/>
      <c r="B1" s="8"/>
      <c r="C1" s="8"/>
      <c r="D1" s="9"/>
      <c r="E1" s="9"/>
      <c r="F1" s="9"/>
      <c r="G1" s="75"/>
      <c r="H1" s="9"/>
      <c r="I1" s="9"/>
      <c r="J1" s="9"/>
      <c r="K1" s="9"/>
      <c r="L1" s="9"/>
      <c r="M1" s="11"/>
    </row>
    <row r="2" spans="1:16">
      <c r="A2" s="12"/>
      <c r="B2" s="76"/>
      <c r="C2" s="76"/>
      <c r="D2" s="77"/>
      <c r="E2" s="77"/>
      <c r="F2" s="77"/>
      <c r="G2" s="78"/>
      <c r="H2" s="77"/>
      <c r="I2" s="77"/>
      <c r="J2" s="77"/>
      <c r="K2" s="77"/>
      <c r="L2" s="77"/>
      <c r="M2" s="13"/>
    </row>
    <row r="3" spans="1:16" ht="24">
      <c r="A3" s="12"/>
      <c r="B3" s="76"/>
      <c r="C3" s="76"/>
      <c r="D3" s="79" t="s">
        <v>17</v>
      </c>
      <c r="E3" s="80"/>
      <c r="F3" s="80"/>
      <c r="G3" s="81"/>
      <c r="H3" s="80"/>
      <c r="I3" s="80"/>
      <c r="J3" s="80"/>
      <c r="K3" s="80"/>
      <c r="L3" s="77"/>
      <c r="M3" s="13"/>
      <c r="P3" s="17"/>
    </row>
    <row r="4" spans="1:16" ht="17.25">
      <c r="A4" s="12"/>
      <c r="B4" s="82"/>
      <c r="C4" s="82"/>
      <c r="D4" s="83"/>
      <c r="E4" s="83"/>
      <c r="F4" s="83"/>
      <c r="G4" s="84"/>
      <c r="H4" s="83"/>
      <c r="I4" s="83"/>
      <c r="J4" s="83"/>
      <c r="K4" s="83"/>
      <c r="L4" s="83"/>
      <c r="M4" s="13"/>
    </row>
    <row r="5" spans="1:16" ht="17.25">
      <c r="A5" s="12"/>
      <c r="B5" s="82"/>
      <c r="C5" s="82"/>
      <c r="D5" s="83"/>
      <c r="E5" s="83"/>
      <c r="F5" s="83"/>
      <c r="G5" s="84"/>
      <c r="H5" s="83"/>
      <c r="I5" s="83"/>
      <c r="J5" s="83"/>
      <c r="K5" s="83"/>
      <c r="L5" s="83"/>
      <c r="M5" s="13"/>
    </row>
    <row r="6" spans="1:16" ht="17.25">
      <c r="A6" s="18"/>
      <c r="B6" s="82"/>
      <c r="C6" s="19"/>
      <c r="D6" s="19" t="s">
        <v>0</v>
      </c>
      <c r="E6" s="20" t="s">
        <v>479</v>
      </c>
      <c r="F6" s="21"/>
      <c r="G6" s="20"/>
      <c r="H6" s="20"/>
      <c r="I6" s="20"/>
      <c r="J6" s="20"/>
      <c r="K6" s="20" t="s">
        <v>478</v>
      </c>
      <c r="L6" s="83"/>
      <c r="M6" s="22"/>
    </row>
    <row r="7" spans="1:16" ht="17.25">
      <c r="A7" s="18"/>
      <c r="B7" s="82"/>
      <c r="C7" s="82"/>
      <c r="D7" s="83"/>
      <c r="E7" s="83"/>
      <c r="F7" s="83"/>
      <c r="G7" s="84"/>
      <c r="H7" s="83"/>
      <c r="I7" s="83"/>
      <c r="J7" s="83"/>
      <c r="K7" s="83"/>
      <c r="L7" s="83"/>
      <c r="M7" s="22"/>
    </row>
    <row r="8" spans="1:16" ht="17.25">
      <c r="A8" s="18"/>
      <c r="B8" s="82"/>
      <c r="C8" s="19"/>
      <c r="D8" s="70" t="s">
        <v>1</v>
      </c>
      <c r="E8" s="20"/>
      <c r="F8" s="20"/>
      <c r="G8" s="85"/>
      <c r="H8" s="20"/>
      <c r="I8" s="20"/>
      <c r="J8" s="20"/>
      <c r="K8" s="20"/>
      <c r="L8" s="83"/>
      <c r="M8" s="22"/>
    </row>
    <row r="9" spans="1:16" ht="17.25">
      <c r="A9" s="18"/>
      <c r="B9" s="82"/>
      <c r="C9" s="82"/>
      <c r="D9" s="83"/>
      <c r="E9" s="83"/>
      <c r="F9" s="83"/>
      <c r="G9" s="84"/>
      <c r="H9" s="83"/>
      <c r="I9" s="83"/>
      <c r="J9" s="83"/>
      <c r="K9" s="83"/>
      <c r="L9" s="83"/>
      <c r="M9" s="22"/>
    </row>
    <row r="10" spans="1:16" ht="17.25">
      <c r="A10" s="18"/>
      <c r="B10" s="82"/>
      <c r="C10" s="19"/>
      <c r="D10" s="70" t="s">
        <v>2</v>
      </c>
      <c r="E10" s="86"/>
      <c r="F10" s="20" t="s">
        <v>3</v>
      </c>
      <c r="G10" s="292"/>
      <c r="H10" s="286"/>
      <c r="I10" s="286"/>
      <c r="J10" s="286"/>
      <c r="K10" s="286"/>
      <c r="L10" s="83"/>
      <c r="M10" s="22"/>
    </row>
    <row r="11" spans="1:16" ht="17.25">
      <c r="A11" s="18"/>
      <c r="B11" s="82"/>
      <c r="C11" s="82"/>
      <c r="D11" s="83"/>
      <c r="E11" s="83"/>
      <c r="F11" s="87"/>
      <c r="G11" s="84"/>
      <c r="H11" s="83"/>
      <c r="I11" s="83"/>
      <c r="J11" s="83"/>
      <c r="K11" s="83"/>
      <c r="L11" s="83"/>
      <c r="M11" s="22"/>
    </row>
    <row r="12" spans="1:16" ht="17.25">
      <c r="A12" s="18"/>
      <c r="B12" s="82"/>
      <c r="C12" s="19"/>
      <c r="D12" s="70" t="s">
        <v>4</v>
      </c>
      <c r="E12" s="88"/>
      <c r="F12" s="89"/>
      <c r="G12" s="90"/>
      <c r="H12" s="20"/>
      <c r="I12" s="20"/>
      <c r="J12" s="20"/>
      <c r="K12" s="20"/>
      <c r="L12" s="83"/>
      <c r="M12" s="22"/>
    </row>
    <row r="13" spans="1:16" ht="17.25">
      <c r="A13" s="18"/>
      <c r="B13" s="82"/>
      <c r="C13" s="82"/>
      <c r="D13" s="83"/>
      <c r="E13" s="83"/>
      <c r="F13" s="87"/>
      <c r="G13" s="84"/>
      <c r="H13" s="83"/>
      <c r="I13" s="83"/>
      <c r="J13" s="83"/>
      <c r="K13" s="83"/>
      <c r="L13" s="83"/>
      <c r="M13" s="22"/>
    </row>
    <row r="14" spans="1:16" ht="17.25">
      <c r="A14" s="18"/>
      <c r="B14" s="82"/>
      <c r="C14" s="82"/>
      <c r="D14" s="83"/>
      <c r="E14" s="91"/>
      <c r="F14" s="83"/>
      <c r="G14" s="84"/>
      <c r="H14" s="83"/>
      <c r="I14" s="83"/>
      <c r="J14" s="83"/>
      <c r="K14" s="83"/>
      <c r="L14" s="83"/>
      <c r="M14" s="22"/>
    </row>
    <row r="15" spans="1:16" ht="15.95" customHeight="1">
      <c r="A15" s="18"/>
      <c r="B15" s="92" t="s">
        <v>5</v>
      </c>
      <c r="C15" s="92"/>
      <c r="D15" s="92"/>
      <c r="E15" s="93"/>
      <c r="F15" s="92"/>
      <c r="G15" s="94"/>
      <c r="H15" s="92"/>
      <c r="I15" s="92"/>
      <c r="J15" s="92"/>
      <c r="K15" s="92"/>
      <c r="L15" s="92"/>
      <c r="M15" s="22"/>
    </row>
    <row r="16" spans="1:16" ht="17.25">
      <c r="A16" s="18"/>
      <c r="B16" s="82"/>
      <c r="C16" s="82"/>
      <c r="D16" s="83"/>
      <c r="E16" s="83"/>
      <c r="F16" s="83"/>
      <c r="G16" s="84"/>
      <c r="H16" s="83"/>
      <c r="I16" s="83"/>
      <c r="J16" s="83"/>
      <c r="K16" s="83"/>
      <c r="L16" s="83"/>
      <c r="M16" s="22"/>
    </row>
    <row r="17" spans="1:13" ht="17.100000000000001" customHeight="1">
      <c r="A17" s="18"/>
      <c r="B17" s="34"/>
      <c r="C17" s="34"/>
      <c r="D17" s="35"/>
      <c r="E17" s="36"/>
      <c r="F17" s="37"/>
      <c r="G17" s="95"/>
      <c r="H17" s="35"/>
      <c r="I17" s="37"/>
      <c r="J17" s="37"/>
      <c r="K17" s="35"/>
      <c r="L17" s="36"/>
      <c r="M17" s="22"/>
    </row>
    <row r="18" spans="1:13" ht="17.100000000000001" customHeight="1">
      <c r="A18" s="18"/>
      <c r="B18" s="69" t="s">
        <v>6</v>
      </c>
      <c r="C18" s="69"/>
      <c r="D18" s="40" t="s">
        <v>7</v>
      </c>
      <c r="E18" s="40"/>
      <c r="F18" s="41"/>
      <c r="G18" s="96" t="s">
        <v>4</v>
      </c>
      <c r="H18" s="20"/>
      <c r="I18" s="69" t="s">
        <v>8</v>
      </c>
      <c r="J18" s="287" t="s">
        <v>9</v>
      </c>
      <c r="K18" s="288"/>
      <c r="L18" s="289"/>
      <c r="M18" s="22"/>
    </row>
    <row r="19" spans="1:13" ht="17.100000000000001" customHeight="1">
      <c r="A19" s="18"/>
      <c r="B19" s="43"/>
      <c r="C19" s="43"/>
      <c r="D19" s="97"/>
      <c r="E19" s="83"/>
      <c r="F19" s="44"/>
      <c r="G19" s="84"/>
      <c r="H19" s="83"/>
      <c r="I19" s="44"/>
      <c r="J19" s="44"/>
      <c r="K19" s="82"/>
      <c r="L19" s="45"/>
      <c r="M19" s="22"/>
    </row>
    <row r="20" spans="1:13" ht="17.100000000000001" customHeight="1">
      <c r="A20" s="18"/>
      <c r="B20" s="98">
        <v>1</v>
      </c>
      <c r="C20" s="98"/>
      <c r="D20" s="99" t="s">
        <v>18</v>
      </c>
      <c r="E20" s="20"/>
      <c r="F20" s="41"/>
      <c r="G20" s="85"/>
      <c r="H20" s="20"/>
      <c r="I20" s="47"/>
      <c r="J20" s="41"/>
      <c r="K20" s="48"/>
      <c r="L20" s="49"/>
      <c r="M20" s="22"/>
    </row>
    <row r="21" spans="1:13" ht="17.100000000000001" customHeight="1">
      <c r="A21" s="18"/>
      <c r="B21" s="43"/>
      <c r="C21" s="43"/>
      <c r="D21" s="97"/>
      <c r="E21" s="83"/>
      <c r="F21" s="44"/>
      <c r="G21" s="84"/>
      <c r="H21" s="83"/>
      <c r="I21" s="44"/>
      <c r="J21" s="44"/>
      <c r="K21" s="83"/>
      <c r="L21" s="45"/>
      <c r="M21" s="22"/>
    </row>
    <row r="22" spans="1:13" ht="17.100000000000001" customHeight="1">
      <c r="A22" s="18"/>
      <c r="B22" s="98">
        <v>2</v>
      </c>
      <c r="C22" s="98"/>
      <c r="D22" s="100" t="s">
        <v>19</v>
      </c>
      <c r="E22" s="20"/>
      <c r="F22" s="41"/>
      <c r="G22" s="85"/>
      <c r="H22" s="85"/>
      <c r="I22" s="47"/>
      <c r="J22" s="41"/>
      <c r="K22" s="48"/>
      <c r="L22" s="49"/>
      <c r="M22" s="22"/>
    </row>
    <row r="23" spans="1:13" ht="17.100000000000001" customHeight="1">
      <c r="A23" s="18"/>
      <c r="B23" s="43"/>
      <c r="C23" s="43"/>
      <c r="D23" s="97"/>
      <c r="E23" s="83"/>
      <c r="F23" s="44"/>
      <c r="G23" s="73"/>
      <c r="H23" s="83"/>
      <c r="I23" s="44"/>
      <c r="J23" s="44"/>
      <c r="K23" s="83"/>
      <c r="L23" s="45"/>
      <c r="M23" s="22"/>
    </row>
    <row r="24" spans="1:13" ht="17.100000000000001" customHeight="1">
      <c r="A24" s="18"/>
      <c r="B24" s="98">
        <v>3</v>
      </c>
      <c r="C24" s="98"/>
      <c r="D24" s="100" t="s">
        <v>20</v>
      </c>
      <c r="E24" s="20"/>
      <c r="F24" s="41"/>
      <c r="G24" s="85"/>
      <c r="H24" s="85"/>
      <c r="I24" s="47"/>
      <c r="J24" s="41"/>
      <c r="K24" s="48"/>
      <c r="L24" s="49"/>
      <c r="M24" s="22"/>
    </row>
    <row r="25" spans="1:13" ht="17.100000000000001" customHeight="1">
      <c r="A25" s="18"/>
      <c r="B25" s="43"/>
      <c r="C25" s="43"/>
      <c r="D25" s="97"/>
      <c r="E25" s="83"/>
      <c r="F25" s="44"/>
      <c r="G25" s="84"/>
      <c r="H25" s="83"/>
      <c r="I25" s="44"/>
      <c r="J25" s="44"/>
      <c r="K25" s="83"/>
      <c r="L25" s="45"/>
      <c r="M25" s="22"/>
    </row>
    <row r="26" spans="1:13" ht="17.100000000000001" customHeight="1">
      <c r="A26" s="18"/>
      <c r="B26" s="69">
        <v>4</v>
      </c>
      <c r="C26" s="69"/>
      <c r="D26" s="100" t="s">
        <v>21</v>
      </c>
      <c r="E26" s="20"/>
      <c r="F26" s="41"/>
      <c r="G26" s="85"/>
      <c r="H26" s="85"/>
      <c r="I26" s="47"/>
      <c r="J26" s="41"/>
      <c r="K26" s="48"/>
      <c r="L26" s="49"/>
      <c r="M26" s="22"/>
    </row>
    <row r="27" spans="1:13" ht="17.100000000000001" customHeight="1">
      <c r="A27" s="18"/>
      <c r="B27" s="43"/>
      <c r="C27" s="43"/>
      <c r="D27" s="97"/>
      <c r="E27" s="83"/>
      <c r="F27" s="44"/>
      <c r="G27" s="84"/>
      <c r="H27" s="83"/>
      <c r="I27" s="44"/>
      <c r="J27" s="44"/>
      <c r="K27" s="83"/>
      <c r="L27" s="45"/>
      <c r="M27" s="22"/>
    </row>
    <row r="28" spans="1:13" ht="17.100000000000001" customHeight="1">
      <c r="A28" s="18"/>
      <c r="B28" s="98">
        <v>5</v>
      </c>
      <c r="C28" s="98"/>
      <c r="D28" s="293" t="s">
        <v>22</v>
      </c>
      <c r="E28" s="291"/>
      <c r="F28" s="41"/>
      <c r="G28" s="85"/>
      <c r="H28" s="20"/>
      <c r="I28" s="47"/>
      <c r="J28" s="41"/>
      <c r="K28" s="48"/>
      <c r="L28" s="49"/>
      <c r="M28" s="22"/>
    </row>
    <row r="29" spans="1:13" ht="17.100000000000001" customHeight="1">
      <c r="A29" s="18"/>
      <c r="B29" s="43"/>
      <c r="C29" s="43"/>
      <c r="D29" s="97"/>
      <c r="E29" s="83"/>
      <c r="F29" s="44"/>
      <c r="G29" s="84"/>
      <c r="H29" s="83"/>
      <c r="I29" s="44"/>
      <c r="J29" s="44"/>
      <c r="K29" s="83"/>
      <c r="L29" s="45"/>
      <c r="M29" s="22"/>
    </row>
    <row r="30" spans="1:13" ht="17.100000000000001" customHeight="1">
      <c r="A30" s="18"/>
      <c r="B30" s="69">
        <v>6</v>
      </c>
      <c r="C30" s="69"/>
      <c r="D30" s="100" t="s">
        <v>23</v>
      </c>
      <c r="E30" s="20"/>
      <c r="F30" s="41"/>
      <c r="G30" s="85"/>
      <c r="H30" s="85"/>
      <c r="I30" s="47"/>
      <c r="J30" s="101"/>
      <c r="K30" s="102"/>
      <c r="L30" s="67"/>
      <c r="M30" s="22"/>
    </row>
    <row r="31" spans="1:13" ht="17.100000000000001" customHeight="1">
      <c r="A31" s="18"/>
      <c r="B31" s="43"/>
      <c r="C31" s="43"/>
      <c r="D31" s="97"/>
      <c r="E31" s="83"/>
      <c r="F31" s="44"/>
      <c r="G31" s="84"/>
      <c r="H31" s="83"/>
      <c r="I31" s="44"/>
      <c r="J31" s="44"/>
      <c r="K31" s="83"/>
      <c r="L31" s="45"/>
      <c r="M31" s="22"/>
    </row>
    <row r="32" spans="1:13" ht="17.100000000000001" customHeight="1">
      <c r="A32" s="18"/>
      <c r="B32" s="98"/>
      <c r="C32" s="98"/>
      <c r="D32" s="100"/>
      <c r="E32" s="20"/>
      <c r="F32" s="41"/>
      <c r="G32" s="85"/>
      <c r="H32" s="85"/>
      <c r="I32" s="50"/>
      <c r="J32" s="41"/>
      <c r="K32" s="48"/>
      <c r="L32" s="49"/>
      <c r="M32" s="22"/>
    </row>
    <row r="33" spans="1:13" ht="17.100000000000001" customHeight="1">
      <c r="A33" s="18"/>
      <c r="B33" s="43"/>
      <c r="C33" s="43"/>
      <c r="D33" s="97"/>
      <c r="E33" s="83"/>
      <c r="F33" s="44"/>
      <c r="G33" s="73"/>
      <c r="H33" s="83"/>
      <c r="I33" s="44"/>
      <c r="J33" s="44"/>
      <c r="K33" s="83"/>
      <c r="L33" s="45"/>
      <c r="M33" s="22"/>
    </row>
    <row r="34" spans="1:13" ht="17.100000000000001" customHeight="1">
      <c r="A34" s="18"/>
      <c r="B34" s="98"/>
      <c r="C34" s="98"/>
      <c r="D34" s="100"/>
      <c r="E34" s="20"/>
      <c r="F34" s="41"/>
      <c r="G34" s="85"/>
      <c r="H34" s="85"/>
      <c r="I34" s="47"/>
      <c r="J34" s="41"/>
      <c r="K34" s="48"/>
      <c r="L34" s="49"/>
      <c r="M34" s="22"/>
    </row>
    <row r="35" spans="1:13" ht="17.100000000000001" customHeight="1">
      <c r="A35" s="18"/>
      <c r="B35" s="43"/>
      <c r="C35" s="43"/>
      <c r="D35" s="97"/>
      <c r="E35" s="83"/>
      <c r="F35" s="44"/>
      <c r="G35" s="73"/>
      <c r="H35" s="83"/>
      <c r="I35" s="44"/>
      <c r="J35" s="44"/>
      <c r="K35" s="83"/>
      <c r="L35" s="45"/>
      <c r="M35" s="22"/>
    </row>
    <row r="36" spans="1:13" ht="17.100000000000001" customHeight="1">
      <c r="A36" s="18"/>
      <c r="B36" s="98"/>
      <c r="C36" s="98"/>
      <c r="D36" s="100"/>
      <c r="E36" s="20"/>
      <c r="F36" s="41"/>
      <c r="G36" s="85"/>
      <c r="H36" s="85"/>
      <c r="I36" s="47"/>
      <c r="J36" s="41"/>
      <c r="K36" s="48"/>
      <c r="L36" s="49"/>
      <c r="M36" s="22"/>
    </row>
    <row r="37" spans="1:13" ht="17.100000000000001" customHeight="1">
      <c r="A37" s="18"/>
      <c r="B37" s="43"/>
      <c r="C37" s="43"/>
      <c r="D37" s="97"/>
      <c r="E37" s="83"/>
      <c r="F37" s="44"/>
      <c r="G37" s="84"/>
      <c r="H37" s="83"/>
      <c r="I37" s="44"/>
      <c r="J37" s="44"/>
      <c r="K37" s="83"/>
      <c r="L37" s="45"/>
      <c r="M37" s="22"/>
    </row>
    <row r="38" spans="1:13" ht="17.100000000000001" customHeight="1">
      <c r="A38" s="18"/>
      <c r="B38" s="69"/>
      <c r="C38" s="69"/>
      <c r="D38" s="100"/>
      <c r="E38" s="20"/>
      <c r="F38" s="41"/>
      <c r="G38" s="85"/>
      <c r="H38" s="85"/>
      <c r="I38" s="47"/>
      <c r="J38" s="41"/>
      <c r="K38" s="48"/>
      <c r="L38" s="49"/>
      <c r="M38" s="22"/>
    </row>
    <row r="39" spans="1:13" ht="17.100000000000001" customHeight="1">
      <c r="A39" s="18"/>
      <c r="B39" s="43"/>
      <c r="C39" s="43"/>
      <c r="D39" s="97"/>
      <c r="E39" s="83"/>
      <c r="F39" s="44"/>
      <c r="G39" s="84"/>
      <c r="H39" s="83"/>
      <c r="I39" s="44"/>
      <c r="J39" s="44"/>
      <c r="K39" s="83"/>
      <c r="L39" s="45"/>
      <c r="M39" s="22"/>
    </row>
    <row r="40" spans="1:13" ht="17.100000000000001" customHeight="1">
      <c r="A40" s="18"/>
      <c r="B40" s="69"/>
      <c r="C40" s="69"/>
      <c r="D40" s="100"/>
      <c r="E40" s="20"/>
      <c r="F40" s="41"/>
      <c r="G40" s="85"/>
      <c r="H40" s="20"/>
      <c r="I40" s="41"/>
      <c r="J40" s="41"/>
      <c r="K40" s="20"/>
      <c r="L40" s="49"/>
      <c r="M40" s="22"/>
    </row>
    <row r="41" spans="1:13" ht="17.100000000000001" customHeight="1">
      <c r="A41" s="18"/>
      <c r="B41" s="43"/>
      <c r="C41" s="43"/>
      <c r="D41" s="97"/>
      <c r="E41" s="83"/>
      <c r="F41" s="44"/>
      <c r="G41" s="84"/>
      <c r="H41" s="83"/>
      <c r="I41" s="44"/>
      <c r="J41" s="44"/>
      <c r="K41" s="83"/>
      <c r="L41" s="45"/>
      <c r="M41" s="22"/>
    </row>
    <row r="42" spans="1:13" ht="17.100000000000001" customHeight="1">
      <c r="A42" s="18"/>
      <c r="B42" s="69"/>
      <c r="C42" s="69"/>
      <c r="D42" s="100"/>
      <c r="E42" s="20"/>
      <c r="F42" s="41"/>
      <c r="G42" s="85"/>
      <c r="H42" s="85"/>
      <c r="I42" s="47"/>
      <c r="J42" s="41"/>
      <c r="K42" s="48"/>
      <c r="L42" s="49"/>
      <c r="M42" s="22"/>
    </row>
    <row r="43" spans="1:13" ht="17.100000000000001" customHeight="1">
      <c r="A43" s="18"/>
      <c r="B43" s="43"/>
      <c r="C43" s="43"/>
      <c r="D43" s="97"/>
      <c r="E43" s="83"/>
      <c r="F43" s="44"/>
      <c r="G43" s="84"/>
      <c r="H43" s="83"/>
      <c r="I43" s="44"/>
      <c r="J43" s="44"/>
      <c r="K43" s="83"/>
      <c r="L43" s="45"/>
      <c r="M43" s="22"/>
    </row>
    <row r="44" spans="1:13" ht="17.100000000000001" customHeight="1">
      <c r="A44" s="18"/>
      <c r="B44" s="69"/>
      <c r="C44" s="69"/>
      <c r="D44" s="100"/>
      <c r="E44" s="20"/>
      <c r="F44" s="41"/>
      <c r="G44" s="85"/>
      <c r="H44" s="20"/>
      <c r="I44" s="41"/>
      <c r="J44" s="41"/>
      <c r="K44" s="20"/>
      <c r="L44" s="49"/>
      <c r="M44" s="22"/>
    </row>
    <row r="45" spans="1:13" ht="17.100000000000001" customHeight="1">
      <c r="A45" s="18"/>
      <c r="B45" s="43"/>
      <c r="C45" s="43"/>
      <c r="D45" s="97"/>
      <c r="E45" s="83"/>
      <c r="F45" s="44"/>
      <c r="G45" s="84"/>
      <c r="H45" s="83"/>
      <c r="I45" s="44"/>
      <c r="J45" s="44"/>
      <c r="K45" s="83"/>
      <c r="L45" s="45"/>
      <c r="M45" s="22"/>
    </row>
    <row r="46" spans="1:13" ht="17.100000000000001" customHeight="1">
      <c r="A46" s="18"/>
      <c r="B46" s="69"/>
      <c r="C46" s="69"/>
      <c r="D46" s="100"/>
      <c r="E46" s="20"/>
      <c r="F46" s="41"/>
      <c r="G46" s="85"/>
      <c r="H46" s="20"/>
      <c r="I46" s="41"/>
      <c r="J46" s="41"/>
      <c r="K46" s="20"/>
      <c r="L46" s="49"/>
      <c r="M46" s="22"/>
    </row>
    <row r="47" spans="1:13" ht="17.100000000000001" customHeight="1">
      <c r="A47" s="18"/>
      <c r="B47" s="43"/>
      <c r="C47" s="43"/>
      <c r="D47" s="97"/>
      <c r="E47" s="83"/>
      <c r="F47" s="44"/>
      <c r="G47" s="84"/>
      <c r="H47" s="83"/>
      <c r="I47" s="44"/>
      <c r="J47" s="44"/>
      <c r="K47" s="83"/>
      <c r="L47" s="45"/>
      <c r="M47" s="22"/>
    </row>
    <row r="48" spans="1:13" ht="17.100000000000001" customHeight="1">
      <c r="A48" s="18"/>
      <c r="B48" s="98"/>
      <c r="C48" s="98"/>
      <c r="D48" s="100"/>
      <c r="E48" s="20"/>
      <c r="F48" s="41"/>
      <c r="G48" s="85"/>
      <c r="H48" s="20"/>
      <c r="I48" s="41"/>
      <c r="J48" s="41"/>
      <c r="K48" s="20"/>
      <c r="L48" s="49"/>
      <c r="M48" s="22"/>
    </row>
    <row r="49" spans="1:13" ht="17.100000000000001" customHeight="1">
      <c r="A49" s="18"/>
      <c r="B49" s="43"/>
      <c r="C49" s="43"/>
      <c r="D49" s="97"/>
      <c r="E49" s="83"/>
      <c r="F49" s="44"/>
      <c r="G49" s="84"/>
      <c r="H49" s="83"/>
      <c r="I49" s="44"/>
      <c r="J49" s="44"/>
      <c r="K49" s="83"/>
      <c r="L49" s="45"/>
      <c r="M49" s="22"/>
    </row>
    <row r="50" spans="1:13" ht="17.100000000000001" customHeight="1">
      <c r="A50" s="18"/>
      <c r="B50" s="98"/>
      <c r="C50" s="98"/>
      <c r="D50" s="100"/>
      <c r="E50" s="20"/>
      <c r="F50" s="41"/>
      <c r="G50" s="85"/>
      <c r="H50" s="20"/>
      <c r="I50" s="41"/>
      <c r="J50" s="41"/>
      <c r="K50" s="20"/>
      <c r="L50" s="49"/>
      <c r="M50" s="22"/>
    </row>
    <row r="51" spans="1:13" ht="17.100000000000001" customHeight="1">
      <c r="A51" s="18"/>
      <c r="B51" s="43"/>
      <c r="C51" s="43"/>
      <c r="D51" s="97"/>
      <c r="E51" s="83"/>
      <c r="F51" s="44"/>
      <c r="G51" s="84"/>
      <c r="H51" s="83"/>
      <c r="I51" s="44"/>
      <c r="J51" s="44"/>
      <c r="K51" s="83"/>
      <c r="L51" s="45"/>
      <c r="M51" s="22"/>
    </row>
    <row r="52" spans="1:13" ht="17.100000000000001" customHeight="1">
      <c r="A52" s="18"/>
      <c r="B52" s="98"/>
      <c r="C52" s="98"/>
      <c r="D52" s="100"/>
      <c r="E52" s="20"/>
      <c r="F52" s="41"/>
      <c r="G52" s="85"/>
      <c r="H52" s="20"/>
      <c r="I52" s="41"/>
      <c r="J52" s="41"/>
      <c r="K52" s="20"/>
      <c r="L52" s="49"/>
      <c r="M52" s="22"/>
    </row>
    <row r="53" spans="1:13" ht="17.100000000000001" customHeight="1">
      <c r="A53" s="18"/>
      <c r="B53" s="43"/>
      <c r="C53" s="43"/>
      <c r="D53" s="97"/>
      <c r="E53" s="83"/>
      <c r="F53" s="44"/>
      <c r="G53" s="84"/>
      <c r="H53" s="83"/>
      <c r="I53" s="44"/>
      <c r="J53" s="44"/>
      <c r="K53" s="83"/>
      <c r="L53" s="45"/>
      <c r="M53" s="22"/>
    </row>
    <row r="54" spans="1:13" ht="17.100000000000001" customHeight="1">
      <c r="A54" s="18"/>
      <c r="B54" s="98"/>
      <c r="C54" s="98"/>
      <c r="D54" s="100"/>
      <c r="E54" s="20"/>
      <c r="F54" s="41"/>
      <c r="G54" s="85"/>
      <c r="H54" s="20"/>
      <c r="I54" s="41"/>
      <c r="J54" s="41"/>
      <c r="K54" s="20"/>
      <c r="L54" s="49"/>
      <c r="M54" s="22"/>
    </row>
    <row r="55" spans="1:13" ht="17.100000000000001" customHeight="1">
      <c r="A55" s="18"/>
      <c r="B55" s="43"/>
      <c r="C55" s="43"/>
      <c r="D55" s="97"/>
      <c r="E55" s="83"/>
      <c r="F55" s="44"/>
      <c r="G55" s="84"/>
      <c r="H55" s="83"/>
      <c r="I55" s="44"/>
      <c r="J55" s="44"/>
      <c r="K55" s="83"/>
      <c r="L55" s="45"/>
      <c r="M55" s="22"/>
    </row>
    <row r="56" spans="1:13" ht="17.100000000000001" customHeight="1">
      <c r="A56" s="18"/>
      <c r="B56" s="69"/>
      <c r="C56" s="69"/>
      <c r="D56" s="100"/>
      <c r="E56" s="20"/>
      <c r="F56" s="41"/>
      <c r="G56" s="85"/>
      <c r="H56" s="20"/>
      <c r="I56" s="41"/>
      <c r="J56" s="41"/>
      <c r="K56" s="20"/>
      <c r="L56" s="49"/>
      <c r="M56" s="22"/>
    </row>
    <row r="57" spans="1:13" ht="17.100000000000001" customHeight="1">
      <c r="A57" s="18"/>
      <c r="B57" s="43"/>
      <c r="C57" s="43"/>
      <c r="D57" s="97"/>
      <c r="E57" s="83"/>
      <c r="F57" s="44"/>
      <c r="G57" s="84"/>
      <c r="H57" s="83"/>
      <c r="I57" s="44"/>
      <c r="J57" s="44"/>
      <c r="K57" s="83"/>
      <c r="L57" s="45"/>
      <c r="M57" s="22"/>
    </row>
    <row r="58" spans="1:13" ht="17.100000000000001" customHeight="1">
      <c r="A58" s="18"/>
      <c r="B58" s="98"/>
      <c r="C58" s="98"/>
      <c r="D58" s="100"/>
      <c r="E58" s="20"/>
      <c r="F58" s="41"/>
      <c r="G58" s="85"/>
      <c r="H58" s="20"/>
      <c r="I58" s="41"/>
      <c r="J58" s="41"/>
      <c r="K58" s="20"/>
      <c r="L58" s="49"/>
      <c r="M58" s="22"/>
    </row>
    <row r="59" spans="1:13" ht="17.100000000000001" customHeight="1">
      <c r="A59" s="18"/>
      <c r="B59" s="44"/>
      <c r="C59" s="44"/>
      <c r="D59" s="97"/>
      <c r="E59" s="83"/>
      <c r="F59" s="44"/>
      <c r="G59" s="84"/>
      <c r="H59" s="83"/>
      <c r="I59" s="44"/>
      <c r="J59" s="44"/>
      <c r="K59" s="83"/>
      <c r="L59" s="45"/>
      <c r="M59" s="22"/>
    </row>
    <row r="60" spans="1:13" ht="17.100000000000001" customHeight="1">
      <c r="A60" s="18"/>
      <c r="B60" s="69"/>
      <c r="C60" s="69"/>
      <c r="D60" s="100"/>
      <c r="E60" s="20"/>
      <c r="F60" s="41"/>
      <c r="G60" s="85"/>
      <c r="H60" s="51"/>
      <c r="I60" s="41"/>
      <c r="J60" s="41"/>
      <c r="K60" s="20"/>
      <c r="L60" s="49"/>
      <c r="M60" s="22"/>
    </row>
    <row r="61" spans="1:13" ht="17.100000000000001" customHeight="1">
      <c r="A61" s="18"/>
      <c r="B61" s="43"/>
      <c r="C61" s="43"/>
      <c r="D61" s="97"/>
      <c r="E61" s="83"/>
      <c r="F61" s="44"/>
      <c r="G61" s="84"/>
      <c r="H61" s="103"/>
      <c r="I61" s="44"/>
      <c r="J61" s="44"/>
      <c r="K61" s="83"/>
      <c r="L61" s="45"/>
      <c r="M61" s="22"/>
    </row>
    <row r="62" spans="1:13" ht="17.100000000000001" customHeight="1">
      <c r="A62" s="18"/>
      <c r="B62" s="69"/>
      <c r="C62" s="69"/>
      <c r="D62" s="100"/>
      <c r="E62" s="20"/>
      <c r="F62" s="41"/>
      <c r="G62" s="85"/>
      <c r="H62" s="51"/>
      <c r="I62" s="41"/>
      <c r="J62" s="41"/>
      <c r="K62" s="20"/>
      <c r="L62" s="49"/>
      <c r="M62" s="22"/>
    </row>
    <row r="63" spans="1:13" ht="17.100000000000001" customHeight="1">
      <c r="A63" s="18"/>
      <c r="B63" s="43"/>
      <c r="C63" s="43"/>
      <c r="D63" s="83"/>
      <c r="E63" s="83"/>
      <c r="F63" s="44"/>
      <c r="G63" s="84"/>
      <c r="H63" s="83"/>
      <c r="I63" s="44"/>
      <c r="J63" s="44"/>
      <c r="K63" s="83"/>
      <c r="L63" s="45"/>
      <c r="M63" s="22"/>
    </row>
    <row r="64" spans="1:13" ht="17.100000000000001" customHeight="1">
      <c r="A64" s="18"/>
      <c r="B64" s="69"/>
      <c r="C64" s="69"/>
      <c r="D64" s="20" t="s">
        <v>24</v>
      </c>
      <c r="E64" s="20"/>
      <c r="F64" s="41"/>
      <c r="G64" s="85"/>
      <c r="H64" s="20"/>
      <c r="I64" s="53"/>
      <c r="J64" s="41"/>
      <c r="K64" s="54"/>
      <c r="L64" s="49"/>
      <c r="M64" s="22"/>
    </row>
    <row r="65" spans="1:13" ht="17.100000000000001" customHeight="1">
      <c r="A65" s="18"/>
      <c r="B65" s="43"/>
      <c r="C65" s="43"/>
      <c r="D65" s="83"/>
      <c r="E65" s="83"/>
      <c r="F65" s="44"/>
      <c r="G65" s="84"/>
      <c r="H65" s="83"/>
      <c r="I65" s="44"/>
      <c r="J65" s="44"/>
      <c r="K65" s="83"/>
      <c r="L65" s="45"/>
      <c r="M65" s="22"/>
    </row>
    <row r="66" spans="1:13" ht="17.100000000000001" customHeight="1">
      <c r="A66" s="18"/>
      <c r="B66" s="104"/>
      <c r="C66" s="104"/>
      <c r="D66" s="20"/>
      <c r="E66" s="51"/>
      <c r="F66" s="56"/>
      <c r="G66" s="85"/>
      <c r="H66" s="51"/>
      <c r="I66" s="105"/>
      <c r="J66" s="283"/>
      <c r="K66" s="294"/>
      <c r="L66" s="49"/>
      <c r="M66" s="22"/>
    </row>
    <row r="67" spans="1:13" ht="14.25">
      <c r="A67" s="58"/>
      <c r="B67" s="59"/>
      <c r="C67" s="59"/>
      <c r="D67" s="60"/>
      <c r="E67" s="60"/>
      <c r="F67" s="60"/>
      <c r="G67" s="106"/>
      <c r="H67" s="60"/>
      <c r="I67" s="60"/>
      <c r="J67" s="60"/>
      <c r="K67" s="60"/>
      <c r="L67" s="60"/>
      <c r="M67" s="62"/>
    </row>
    <row r="68" spans="1:13" ht="17.25">
      <c r="L68" s="52"/>
      <c r="M68" s="52"/>
    </row>
    <row r="69" spans="1:13" ht="17.25">
      <c r="L69" s="52"/>
      <c r="M69" s="52"/>
    </row>
    <row r="70" spans="1:13" ht="17.25">
      <c r="L70" s="52"/>
      <c r="M70" s="52"/>
    </row>
    <row r="71" spans="1:13" ht="17.25">
      <c r="L71" s="52"/>
      <c r="M71" s="52"/>
    </row>
    <row r="72" spans="1:13" ht="17.25">
      <c r="L72" s="52"/>
      <c r="M72" s="52"/>
    </row>
    <row r="73" spans="1:13" ht="17.25">
      <c r="L73" s="52"/>
      <c r="M73" s="52"/>
    </row>
    <row r="74" spans="1:13" ht="17.25">
      <c r="L74" s="52"/>
      <c r="M74" s="52"/>
    </row>
    <row r="75" spans="1:13" ht="17.25">
      <c r="L75" s="52"/>
      <c r="M75" s="52"/>
    </row>
    <row r="76" spans="1:13" ht="17.25">
      <c r="L76" s="52"/>
      <c r="M76" s="52"/>
    </row>
    <row r="77" spans="1:13" ht="17.25">
      <c r="L77" s="52"/>
      <c r="M77" s="52"/>
    </row>
    <row r="78" spans="1:13" ht="17.25">
      <c r="L78" s="52"/>
      <c r="M78" s="52"/>
    </row>
    <row r="79" spans="1:13" ht="17.25">
      <c r="L79" s="52"/>
      <c r="M79" s="52"/>
    </row>
    <row r="80" spans="1:13" ht="17.25">
      <c r="L80" s="52"/>
      <c r="M80" s="52"/>
    </row>
    <row r="81" spans="12:13" ht="17.25">
      <c r="L81" s="52"/>
      <c r="M81" s="52"/>
    </row>
    <row r="82" spans="12:13" ht="17.25">
      <c r="L82" s="52"/>
      <c r="M82" s="52"/>
    </row>
    <row r="83" spans="12:13" ht="17.25">
      <c r="L83" s="52"/>
      <c r="M83" s="52"/>
    </row>
    <row r="84" spans="12:13" ht="17.25">
      <c r="L84" s="52"/>
      <c r="M84" s="52"/>
    </row>
    <row r="85" spans="12:13" ht="17.25">
      <c r="L85" s="52"/>
      <c r="M85" s="52"/>
    </row>
    <row r="86" spans="12:13" ht="17.25">
      <c r="L86" s="52"/>
      <c r="M86" s="52"/>
    </row>
    <row r="87" spans="12:13" ht="17.25">
      <c r="L87" s="52"/>
      <c r="M87" s="52"/>
    </row>
    <row r="88" spans="12:13" ht="17.25">
      <c r="L88" s="52"/>
      <c r="M88" s="52"/>
    </row>
    <row r="89" spans="12:13" ht="17.25">
      <c r="L89" s="52"/>
      <c r="M89" s="52"/>
    </row>
    <row r="90" spans="12:13" ht="17.25">
      <c r="L90" s="52"/>
      <c r="M90" s="52"/>
    </row>
    <row r="91" spans="12:13" ht="17.25">
      <c r="L91" s="52"/>
      <c r="M91" s="52"/>
    </row>
    <row r="92" spans="12:13" ht="17.25">
      <c r="L92" s="52"/>
      <c r="M92" s="52"/>
    </row>
    <row r="93" spans="12:13" ht="17.25">
      <c r="L93" s="52"/>
      <c r="M93" s="52"/>
    </row>
    <row r="94" spans="12:13" ht="17.25">
      <c r="L94" s="52"/>
      <c r="M94" s="52"/>
    </row>
    <row r="95" spans="12:13" ht="17.25">
      <c r="L95" s="52"/>
      <c r="M95" s="52"/>
    </row>
    <row r="96" spans="12:13" ht="17.25">
      <c r="L96" s="52"/>
      <c r="M96" s="52"/>
    </row>
    <row r="97" spans="12:13" ht="17.25">
      <c r="L97" s="52"/>
      <c r="M97" s="52"/>
    </row>
    <row r="98" spans="12:13" ht="17.25">
      <c r="L98" s="52"/>
      <c r="M98" s="52"/>
    </row>
    <row r="99" spans="12:13" ht="17.25">
      <c r="L99" s="52"/>
      <c r="M99" s="52"/>
    </row>
    <row r="100" spans="12:13" ht="17.25">
      <c r="L100" s="52"/>
      <c r="M100" s="52"/>
    </row>
    <row r="101" spans="12:13" ht="17.25">
      <c r="L101" s="52"/>
      <c r="M101" s="52"/>
    </row>
    <row r="102" spans="12:13" ht="17.25">
      <c r="L102" s="52"/>
      <c r="M102" s="52"/>
    </row>
    <row r="103" spans="12:13" ht="17.25">
      <c r="L103" s="52"/>
      <c r="M103" s="52"/>
    </row>
    <row r="104" spans="12:13" ht="17.25">
      <c r="L104" s="52"/>
      <c r="M104" s="52"/>
    </row>
    <row r="118" spans="12:13" ht="17.25">
      <c r="L118" s="52"/>
      <c r="M118" s="52"/>
    </row>
    <row r="119" spans="12:13" ht="17.25">
      <c r="L119" s="52"/>
      <c r="M119" s="52"/>
    </row>
    <row r="120" spans="12:13" ht="17.25">
      <c r="L120" s="52"/>
      <c r="M120" s="52"/>
    </row>
    <row r="121" spans="12:13" ht="17.25">
      <c r="L121" s="52"/>
      <c r="M121" s="52"/>
    </row>
    <row r="122" spans="12:13" ht="17.25">
      <c r="L122" s="52"/>
      <c r="M122" s="52"/>
    </row>
    <row r="123" spans="12:13" ht="17.25">
      <c r="L123" s="52"/>
      <c r="M123" s="52"/>
    </row>
    <row r="124" spans="12:13" ht="17.25">
      <c r="L124" s="52"/>
      <c r="M124" s="52"/>
    </row>
    <row r="125" spans="12:13" ht="17.25">
      <c r="L125" s="52"/>
      <c r="M125" s="52"/>
    </row>
    <row r="126" spans="12:13" ht="17.25">
      <c r="L126" s="52"/>
      <c r="M126" s="52"/>
    </row>
    <row r="127" spans="12:13" ht="17.25">
      <c r="L127" s="52"/>
      <c r="M127" s="52"/>
    </row>
    <row r="128" spans="12:13" ht="17.25">
      <c r="L128" s="52"/>
      <c r="M128" s="52"/>
    </row>
    <row r="129" spans="12:13" ht="17.25">
      <c r="L129" s="52"/>
      <c r="M129" s="52"/>
    </row>
    <row r="130" spans="12:13" ht="17.25">
      <c r="L130" s="52"/>
      <c r="M130" s="52"/>
    </row>
    <row r="131" spans="12:13" ht="17.25">
      <c r="L131" s="52"/>
      <c r="M131" s="52"/>
    </row>
    <row r="132" spans="12:13" ht="17.25">
      <c r="L132" s="52"/>
      <c r="M132" s="52"/>
    </row>
    <row r="133" spans="12:13" ht="17.25">
      <c r="L133" s="52"/>
      <c r="M133" s="52"/>
    </row>
    <row r="134" spans="12:13" ht="17.25">
      <c r="L134" s="52"/>
      <c r="M134" s="52"/>
    </row>
    <row r="135" spans="12:13" ht="17.25">
      <c r="L135" s="52"/>
      <c r="M135" s="52"/>
    </row>
    <row r="136" spans="12:13" ht="17.25">
      <c r="L136" s="52"/>
      <c r="M136" s="52"/>
    </row>
    <row r="137" spans="12:13" ht="17.25">
      <c r="L137" s="52"/>
      <c r="M137" s="52"/>
    </row>
    <row r="138" spans="12:13" ht="17.25">
      <c r="L138" s="52"/>
      <c r="M138" s="52"/>
    </row>
    <row r="139" spans="12:13" ht="17.25">
      <c r="L139" s="52"/>
      <c r="M139" s="52"/>
    </row>
    <row r="140" spans="12:13" ht="17.25">
      <c r="L140" s="52"/>
      <c r="M140" s="52"/>
    </row>
    <row r="141" spans="12:13" ht="17.25">
      <c r="L141" s="52"/>
      <c r="M141" s="52"/>
    </row>
    <row r="142" spans="12:13" ht="17.25">
      <c r="L142" s="52"/>
      <c r="M142" s="52"/>
    </row>
    <row r="143" spans="12:13" ht="17.25">
      <c r="L143" s="52"/>
      <c r="M143" s="52"/>
    </row>
    <row r="144" spans="12:13" ht="17.25">
      <c r="L144" s="52"/>
      <c r="M144" s="52"/>
    </row>
    <row r="145" spans="12:13" ht="17.25">
      <c r="L145" s="52"/>
      <c r="M145" s="52"/>
    </row>
    <row r="146" spans="12:13" ht="17.25">
      <c r="L146" s="52"/>
      <c r="M146" s="52"/>
    </row>
    <row r="147" spans="12:13" ht="17.25">
      <c r="L147" s="52"/>
      <c r="M147" s="52"/>
    </row>
    <row r="148" spans="12:13" ht="17.25">
      <c r="L148" s="52"/>
      <c r="M148" s="52"/>
    </row>
    <row r="149" spans="12:13" ht="17.25">
      <c r="L149" s="52"/>
      <c r="M149" s="52"/>
    </row>
    <row r="150" spans="12:13" ht="17.25">
      <c r="L150" s="52"/>
      <c r="M150" s="52"/>
    </row>
    <row r="151" spans="12:13" ht="17.25">
      <c r="L151" s="52"/>
      <c r="M151" s="52"/>
    </row>
    <row r="152" spans="12:13" ht="17.25">
      <c r="L152" s="52"/>
      <c r="M152" s="52"/>
    </row>
    <row r="153" spans="12:13" ht="17.25">
      <c r="L153" s="52"/>
      <c r="M153" s="52"/>
    </row>
    <row r="154" spans="12:13" ht="17.25">
      <c r="L154" s="52"/>
      <c r="M154" s="52"/>
    </row>
    <row r="155" spans="12:13" ht="17.25">
      <c r="L155" s="52"/>
      <c r="M155" s="52"/>
    </row>
    <row r="156" spans="12:13" ht="17.25">
      <c r="L156" s="52"/>
      <c r="M156" s="52"/>
    </row>
    <row r="157" spans="12:13" ht="17.25">
      <c r="L157" s="52"/>
      <c r="M157" s="52"/>
    </row>
    <row r="158" spans="12:13" ht="17.25">
      <c r="L158" s="52"/>
      <c r="M158" s="52"/>
    </row>
    <row r="159" spans="12:13" ht="17.25">
      <c r="L159" s="52"/>
      <c r="M159" s="52"/>
    </row>
    <row r="160" spans="12:13" ht="17.25">
      <c r="L160" s="52"/>
      <c r="M160" s="52"/>
    </row>
    <row r="161" spans="12:13" ht="17.25">
      <c r="L161" s="52"/>
      <c r="M161" s="52"/>
    </row>
    <row r="162" spans="12:13" ht="17.25">
      <c r="L162" s="52"/>
      <c r="M162" s="52"/>
    </row>
    <row r="163" spans="12:13" ht="17.25">
      <c r="L163" s="52"/>
      <c r="M163" s="52"/>
    </row>
    <row r="164" spans="12:13" ht="17.25">
      <c r="L164" s="52"/>
      <c r="M164" s="52"/>
    </row>
    <row r="165" spans="12:13" ht="17.25">
      <c r="L165" s="52"/>
      <c r="M165" s="52"/>
    </row>
    <row r="166" spans="12:13" ht="17.25">
      <c r="L166" s="52"/>
      <c r="M166" s="52"/>
    </row>
    <row r="167" spans="12:13" ht="17.25">
      <c r="L167" s="52"/>
      <c r="M167" s="52"/>
    </row>
    <row r="168" spans="12:13" ht="17.25">
      <c r="L168" s="52"/>
      <c r="M168" s="52"/>
    </row>
    <row r="169" spans="12:13" ht="17.25">
      <c r="L169" s="52"/>
      <c r="M169" s="52"/>
    </row>
    <row r="170" spans="12:13" ht="17.25">
      <c r="L170" s="52"/>
      <c r="M170" s="52"/>
    </row>
    <row r="171" spans="12:13" ht="17.25">
      <c r="L171" s="52"/>
      <c r="M171" s="52"/>
    </row>
    <row r="172" spans="12:13" ht="17.25">
      <c r="L172" s="52"/>
      <c r="M172" s="52"/>
    </row>
    <row r="173" spans="12:13" ht="17.25">
      <c r="L173" s="52"/>
      <c r="M173" s="52"/>
    </row>
    <row r="174" spans="12:13" ht="17.25">
      <c r="L174" s="52"/>
      <c r="M174" s="52"/>
    </row>
    <row r="175" spans="12:13" ht="17.25">
      <c r="L175" s="52"/>
      <c r="M175" s="52"/>
    </row>
    <row r="176" spans="12:13" ht="17.25">
      <c r="L176" s="52"/>
      <c r="M176" s="52"/>
    </row>
    <row r="177" spans="12:13" ht="17.25">
      <c r="L177" s="52"/>
      <c r="M177" s="52"/>
    </row>
    <row r="178" spans="12:13" ht="17.25">
      <c r="L178" s="52"/>
      <c r="M178" s="52"/>
    </row>
    <row r="179" spans="12:13" ht="17.25">
      <c r="L179" s="52"/>
      <c r="M179" s="52"/>
    </row>
    <row r="180" spans="12:13" ht="17.25">
      <c r="L180" s="52"/>
      <c r="M180" s="52"/>
    </row>
    <row r="181" spans="12:13" ht="17.25">
      <c r="L181" s="52"/>
      <c r="M181" s="52"/>
    </row>
    <row r="182" spans="12:13" ht="17.25">
      <c r="L182" s="52"/>
      <c r="M182" s="52"/>
    </row>
    <row r="183" spans="12:13" ht="17.25">
      <c r="L183" s="52"/>
      <c r="M183" s="52"/>
    </row>
    <row r="184" spans="12:13" ht="17.25">
      <c r="L184" s="52"/>
      <c r="M184" s="52"/>
    </row>
    <row r="185" spans="12:13" ht="17.25">
      <c r="L185" s="52"/>
      <c r="M185" s="52"/>
    </row>
    <row r="186" spans="12:13" ht="17.25">
      <c r="L186" s="52"/>
      <c r="M186" s="52"/>
    </row>
    <row r="187" spans="12:13" ht="17.25">
      <c r="L187" s="52"/>
      <c r="M187" s="52"/>
    </row>
    <row r="188" spans="12:13" ht="17.25">
      <c r="L188" s="52"/>
      <c r="M188" s="52"/>
    </row>
    <row r="189" spans="12:13" ht="17.25">
      <c r="L189" s="52"/>
      <c r="M189" s="52"/>
    </row>
    <row r="190" spans="12:13" ht="17.25">
      <c r="L190" s="52"/>
      <c r="M190" s="52"/>
    </row>
    <row r="191" spans="12:13" ht="17.25">
      <c r="L191" s="52"/>
      <c r="M191" s="52"/>
    </row>
    <row r="192" spans="12:13" ht="17.25">
      <c r="L192" s="52"/>
      <c r="M192" s="52"/>
    </row>
    <row r="193" spans="12:13" ht="17.25">
      <c r="L193" s="52"/>
      <c r="M193" s="52"/>
    </row>
    <row r="194" spans="12:13" ht="17.25">
      <c r="L194" s="52"/>
      <c r="M194" s="52"/>
    </row>
    <row r="195" spans="12:13" ht="17.25">
      <c r="L195" s="52"/>
      <c r="M195" s="52"/>
    </row>
    <row r="196" spans="12:13" ht="17.25">
      <c r="L196" s="52"/>
      <c r="M196" s="52"/>
    </row>
    <row r="197" spans="12:13" ht="17.25">
      <c r="L197" s="52"/>
      <c r="M197" s="52"/>
    </row>
    <row r="198" spans="12:13" ht="17.25">
      <c r="L198" s="52"/>
      <c r="M198" s="52"/>
    </row>
    <row r="199" spans="12:13" ht="17.25">
      <c r="L199" s="52"/>
      <c r="M199" s="52"/>
    </row>
    <row r="200" spans="12:13" ht="17.25">
      <c r="L200" s="52"/>
      <c r="M200" s="52"/>
    </row>
    <row r="201" spans="12:13" ht="17.25">
      <c r="L201" s="52"/>
      <c r="M201" s="52"/>
    </row>
    <row r="202" spans="12:13" ht="17.25">
      <c r="L202" s="52"/>
      <c r="M202" s="52"/>
    </row>
    <row r="203" spans="12:13" ht="17.25">
      <c r="L203" s="52"/>
      <c r="M203" s="52"/>
    </row>
    <row r="204" spans="12:13" ht="17.25">
      <c r="L204" s="52"/>
      <c r="M204" s="52"/>
    </row>
    <row r="205" spans="12:13" ht="17.25">
      <c r="L205" s="52"/>
      <c r="M205" s="52"/>
    </row>
    <row r="206" spans="12:13" ht="17.25">
      <c r="L206" s="52"/>
      <c r="M206" s="52"/>
    </row>
    <row r="207" spans="12:13" ht="17.25">
      <c r="L207" s="52"/>
      <c r="M207" s="52"/>
    </row>
    <row r="208" spans="12:13" ht="17.25">
      <c r="L208" s="52"/>
      <c r="M208" s="52"/>
    </row>
    <row r="209" spans="12:13" ht="17.25">
      <c r="L209" s="52"/>
      <c r="M209" s="52"/>
    </row>
    <row r="210" spans="12:13" ht="17.25">
      <c r="L210" s="52"/>
      <c r="M210" s="52"/>
    </row>
    <row r="211" spans="12:13" ht="17.25">
      <c r="L211" s="52"/>
      <c r="M211" s="52"/>
    </row>
    <row r="212" spans="12:13" ht="17.25">
      <c r="L212" s="52"/>
      <c r="M212" s="52"/>
    </row>
    <row r="213" spans="12:13" ht="17.25">
      <c r="L213" s="52"/>
      <c r="M213" s="52"/>
    </row>
    <row r="214" spans="12:13" ht="17.25">
      <c r="L214" s="52"/>
      <c r="M214" s="52"/>
    </row>
    <row r="215" spans="12:13" ht="17.25">
      <c r="L215" s="52"/>
      <c r="M215" s="52"/>
    </row>
    <row r="216" spans="12:13" ht="17.25">
      <c r="L216" s="52"/>
      <c r="M216" s="52"/>
    </row>
    <row r="217" spans="12:13" ht="17.25">
      <c r="L217" s="52"/>
      <c r="M217" s="52"/>
    </row>
    <row r="218" spans="12:13" ht="17.25">
      <c r="L218" s="52"/>
      <c r="M218" s="52"/>
    </row>
    <row r="219" spans="12:13" ht="17.25">
      <c r="L219" s="52"/>
      <c r="M219" s="52"/>
    </row>
    <row r="220" spans="12:13" ht="17.25">
      <c r="L220" s="52"/>
      <c r="M220" s="52"/>
    </row>
    <row r="221" spans="12:13" ht="17.25">
      <c r="L221" s="52"/>
      <c r="M221" s="52"/>
    </row>
    <row r="222" spans="12:13" ht="17.25">
      <c r="L222" s="52"/>
      <c r="M222" s="52"/>
    </row>
    <row r="223" spans="12:13" ht="17.25">
      <c r="L223" s="52"/>
      <c r="M223" s="52"/>
    </row>
    <row r="224" spans="12:13" ht="17.25">
      <c r="L224" s="52"/>
      <c r="M224" s="52"/>
    </row>
    <row r="225" spans="12:13" ht="17.25">
      <c r="L225" s="52"/>
      <c r="M225" s="52"/>
    </row>
    <row r="226" spans="12:13" ht="17.25">
      <c r="L226" s="52"/>
      <c r="M226" s="52"/>
    </row>
    <row r="227" spans="12:13" ht="17.25">
      <c r="L227" s="52"/>
      <c r="M227" s="52"/>
    </row>
    <row r="228" spans="12:13" ht="17.25">
      <c r="L228" s="52"/>
      <c r="M228" s="52"/>
    </row>
    <row r="229" spans="12:13" ht="17.25">
      <c r="L229" s="52"/>
      <c r="M229" s="52"/>
    </row>
    <row r="230" spans="12:13" ht="17.25">
      <c r="L230" s="52"/>
      <c r="M230" s="52"/>
    </row>
    <row r="231" spans="12:13" ht="17.25">
      <c r="L231" s="52"/>
      <c r="M231" s="52"/>
    </row>
    <row r="232" spans="12:13" ht="17.25">
      <c r="L232" s="52"/>
      <c r="M232" s="52"/>
    </row>
    <row r="233" spans="12:13" ht="17.25">
      <c r="L233" s="52"/>
      <c r="M233" s="52"/>
    </row>
    <row r="234" spans="12:13" ht="17.25">
      <c r="L234" s="52"/>
      <c r="M234" s="52"/>
    </row>
    <row r="235" spans="12:13" ht="17.25">
      <c r="L235" s="52"/>
      <c r="M235" s="52"/>
    </row>
    <row r="236" spans="12:13" ht="17.25">
      <c r="L236" s="52"/>
      <c r="M236" s="52"/>
    </row>
    <row r="237" spans="12:13" ht="17.25">
      <c r="L237" s="52"/>
      <c r="M237" s="52"/>
    </row>
    <row r="238" spans="12:13" ht="17.25">
      <c r="L238" s="52"/>
      <c r="M238" s="52"/>
    </row>
    <row r="239" spans="12:13" ht="17.25">
      <c r="L239" s="52"/>
      <c r="M239" s="52"/>
    </row>
    <row r="240" spans="12:13" ht="17.25">
      <c r="L240" s="52"/>
      <c r="M240" s="52"/>
    </row>
    <row r="241" spans="12:13" ht="17.25">
      <c r="L241" s="52"/>
      <c r="M241" s="52"/>
    </row>
    <row r="242" spans="12:13" ht="17.25">
      <c r="L242" s="52"/>
      <c r="M242" s="52"/>
    </row>
    <row r="243" spans="12:13" ht="17.25">
      <c r="L243" s="52"/>
      <c r="M243" s="52"/>
    </row>
    <row r="244" spans="12:13" ht="17.25">
      <c r="L244" s="52"/>
      <c r="M244" s="52"/>
    </row>
    <row r="245" spans="12:13" ht="17.25">
      <c r="L245" s="52"/>
      <c r="M245" s="52"/>
    </row>
    <row r="246" spans="12:13" ht="17.25">
      <c r="L246" s="52"/>
      <c r="M246" s="52"/>
    </row>
    <row r="247" spans="12:13" ht="17.25">
      <c r="L247" s="52"/>
      <c r="M247" s="52"/>
    </row>
    <row r="248" spans="12:13" ht="17.25">
      <c r="L248" s="52"/>
      <c r="M248" s="52"/>
    </row>
    <row r="249" spans="12:13" ht="17.25">
      <c r="L249" s="52"/>
      <c r="M249" s="52"/>
    </row>
    <row r="250" spans="12:13" ht="17.25">
      <c r="L250" s="52"/>
      <c r="M250" s="52"/>
    </row>
    <row r="251" spans="12:13" ht="17.25">
      <c r="L251" s="52"/>
      <c r="M251" s="52"/>
    </row>
    <row r="252" spans="12:13" ht="17.25">
      <c r="L252" s="52"/>
      <c r="M252" s="52"/>
    </row>
    <row r="253" spans="12:13" ht="17.25">
      <c r="L253" s="52"/>
      <c r="M253" s="52"/>
    </row>
    <row r="254" spans="12:13" ht="17.25">
      <c r="L254" s="52"/>
      <c r="M254" s="52"/>
    </row>
    <row r="255" spans="12:13" ht="17.25">
      <c r="L255" s="52"/>
      <c r="M255" s="52"/>
    </row>
    <row r="256" spans="12:13" ht="17.25">
      <c r="L256" s="52"/>
      <c r="M256" s="52"/>
    </row>
    <row r="257" spans="12:13" ht="17.25">
      <c r="L257" s="52"/>
      <c r="M257" s="52"/>
    </row>
    <row r="258" spans="12:13" ht="17.25">
      <c r="L258" s="52"/>
      <c r="M258" s="52"/>
    </row>
    <row r="259" spans="12:13" ht="17.25">
      <c r="L259" s="52"/>
      <c r="M259" s="52"/>
    </row>
    <row r="260" spans="12:13" ht="17.25">
      <c r="L260" s="52"/>
      <c r="M260" s="52"/>
    </row>
    <row r="261" spans="12:13" ht="17.25">
      <c r="L261" s="52"/>
      <c r="M261" s="52"/>
    </row>
    <row r="262" spans="12:13" ht="17.25">
      <c r="L262" s="52"/>
      <c r="M262" s="52"/>
    </row>
    <row r="263" spans="12:13" ht="17.25">
      <c r="L263" s="52"/>
      <c r="M263" s="52"/>
    </row>
    <row r="264" spans="12:13" ht="17.25">
      <c r="L264" s="52"/>
      <c r="M264" s="52"/>
    </row>
    <row r="265" spans="12:13" ht="17.25">
      <c r="L265" s="52"/>
      <c r="M265" s="52"/>
    </row>
    <row r="266" spans="12:13" ht="17.25">
      <c r="L266" s="52"/>
      <c r="M266" s="52"/>
    </row>
    <row r="267" spans="12:13" ht="17.25">
      <c r="L267" s="52"/>
      <c r="M267" s="52"/>
    </row>
    <row r="268" spans="12:13" ht="17.25">
      <c r="L268" s="52"/>
      <c r="M268" s="52"/>
    </row>
    <row r="269" spans="12:13" ht="17.25">
      <c r="L269" s="52"/>
      <c r="M269" s="52"/>
    </row>
    <row r="270" spans="12:13" ht="17.25">
      <c r="L270" s="52"/>
      <c r="M270" s="52"/>
    </row>
    <row r="271" spans="12:13" ht="17.25">
      <c r="L271" s="52"/>
      <c r="M271" s="52"/>
    </row>
    <row r="272" spans="12:13" ht="17.25">
      <c r="L272" s="52"/>
      <c r="M272" s="52"/>
    </row>
    <row r="273" spans="12:13" ht="17.25">
      <c r="L273" s="52"/>
      <c r="M273" s="52"/>
    </row>
    <row r="274" spans="12:13" ht="17.25">
      <c r="L274" s="52"/>
      <c r="M274" s="52"/>
    </row>
    <row r="275" spans="12:13" ht="17.25">
      <c r="L275" s="52"/>
      <c r="M275" s="52"/>
    </row>
    <row r="276" spans="12:13" ht="17.25">
      <c r="L276" s="52"/>
      <c r="M276" s="52"/>
    </row>
    <row r="277" spans="12:13" ht="17.25">
      <c r="L277" s="52"/>
      <c r="M277" s="52"/>
    </row>
    <row r="278" spans="12:13" ht="17.25">
      <c r="L278" s="52"/>
      <c r="M278" s="52"/>
    </row>
    <row r="279" spans="12:13" ht="17.25">
      <c r="L279" s="52"/>
      <c r="M279" s="52"/>
    </row>
    <row r="280" spans="12:13" ht="17.25">
      <c r="L280" s="52"/>
      <c r="M280" s="52"/>
    </row>
    <row r="281" spans="12:13" ht="17.25">
      <c r="L281" s="52"/>
      <c r="M281" s="52"/>
    </row>
    <row r="282" spans="12:13" ht="17.25">
      <c r="L282" s="52"/>
      <c r="M282" s="52"/>
    </row>
    <row r="283" spans="12:13" ht="17.25">
      <c r="L283" s="52"/>
      <c r="M283" s="52"/>
    </row>
    <row r="284" spans="12:13" ht="17.25">
      <c r="L284" s="52"/>
      <c r="M284" s="52"/>
    </row>
    <row r="285" spans="12:13" ht="17.25">
      <c r="L285" s="52"/>
      <c r="M285" s="52"/>
    </row>
    <row r="286" spans="12:13" ht="17.25">
      <c r="L286" s="52"/>
      <c r="M286" s="52"/>
    </row>
    <row r="287" spans="12:13" ht="17.25">
      <c r="L287" s="52"/>
      <c r="M287" s="52"/>
    </row>
    <row r="288" spans="12:13" ht="17.25">
      <c r="L288" s="52"/>
      <c r="M288" s="52"/>
    </row>
    <row r="289" spans="12:13" ht="17.25">
      <c r="L289" s="52"/>
      <c r="M289" s="52"/>
    </row>
    <row r="290" spans="12:13" ht="17.25">
      <c r="L290" s="52"/>
      <c r="M290" s="52"/>
    </row>
    <row r="291" spans="12:13" ht="17.25">
      <c r="L291" s="52"/>
      <c r="M291" s="52"/>
    </row>
    <row r="292" spans="12:13" ht="17.25">
      <c r="L292" s="52"/>
      <c r="M292" s="52"/>
    </row>
    <row r="293" spans="12:13" ht="17.25">
      <c r="L293" s="52"/>
      <c r="M293" s="52"/>
    </row>
    <row r="294" spans="12:13" ht="17.25">
      <c r="L294" s="52"/>
      <c r="M294" s="52"/>
    </row>
    <row r="295" spans="12:13" ht="17.25">
      <c r="L295" s="52"/>
      <c r="M295" s="52"/>
    </row>
    <row r="296" spans="12:13" ht="17.25">
      <c r="L296" s="52"/>
      <c r="M296" s="52"/>
    </row>
    <row r="297" spans="12:13" ht="17.25">
      <c r="L297" s="52"/>
      <c r="M297" s="52"/>
    </row>
    <row r="298" spans="12:13" ht="17.25">
      <c r="L298" s="52"/>
      <c r="M298" s="52"/>
    </row>
    <row r="299" spans="12:13" ht="17.25">
      <c r="L299" s="52"/>
      <c r="M299" s="52"/>
    </row>
    <row r="300" spans="12:13" ht="17.25">
      <c r="L300" s="52"/>
      <c r="M300" s="52"/>
    </row>
    <row r="301" spans="12:13" ht="17.25">
      <c r="L301" s="52"/>
      <c r="M301" s="52"/>
    </row>
    <row r="302" spans="12:13" ht="17.25">
      <c r="L302" s="52"/>
      <c r="M302" s="52"/>
    </row>
    <row r="303" spans="12:13" ht="17.25">
      <c r="L303" s="52"/>
      <c r="M303" s="52"/>
    </row>
    <row r="304" spans="12:13" ht="17.25">
      <c r="L304" s="52"/>
      <c r="M304" s="52"/>
    </row>
    <row r="305" spans="12:13" ht="17.25">
      <c r="L305" s="52"/>
      <c r="M305" s="52"/>
    </row>
    <row r="306" spans="12:13" ht="17.25">
      <c r="L306" s="52"/>
      <c r="M306" s="52"/>
    </row>
    <row r="307" spans="12:13" ht="17.25">
      <c r="L307" s="52"/>
      <c r="M307" s="52"/>
    </row>
    <row r="308" spans="12:13" ht="17.25">
      <c r="L308" s="52"/>
      <c r="M308" s="52"/>
    </row>
    <row r="309" spans="12:13" ht="17.25">
      <c r="L309" s="52"/>
      <c r="M309" s="52"/>
    </row>
    <row r="310" spans="12:13" ht="17.25">
      <c r="L310" s="52"/>
      <c r="M310" s="52"/>
    </row>
    <row r="311" spans="12:13" ht="17.25">
      <c r="L311" s="52"/>
      <c r="M311" s="52"/>
    </row>
    <row r="312" spans="12:13" ht="17.25">
      <c r="L312" s="52"/>
      <c r="M312" s="52"/>
    </row>
    <row r="313" spans="12:13" ht="17.25">
      <c r="L313" s="52"/>
      <c r="M313" s="52"/>
    </row>
    <row r="314" spans="12:13" ht="17.25">
      <c r="L314" s="52"/>
      <c r="M314" s="52"/>
    </row>
    <row r="315" spans="12:13" ht="17.25">
      <c r="L315" s="52"/>
      <c r="M315" s="52"/>
    </row>
    <row r="316" spans="12:13" ht="17.25">
      <c r="L316" s="52"/>
      <c r="M316" s="52"/>
    </row>
    <row r="317" spans="12:13" ht="17.25">
      <c r="L317" s="52"/>
      <c r="M317" s="52"/>
    </row>
    <row r="318" spans="12:13" ht="17.25">
      <c r="L318" s="52"/>
      <c r="M318" s="52"/>
    </row>
    <row r="319" spans="12:13" ht="17.25">
      <c r="L319" s="52"/>
      <c r="M319" s="52"/>
    </row>
    <row r="320" spans="12:13" ht="17.25">
      <c r="L320" s="52"/>
      <c r="M320" s="52"/>
    </row>
    <row r="321" spans="12:13" ht="17.25">
      <c r="L321" s="52"/>
      <c r="M321" s="52"/>
    </row>
    <row r="322" spans="12:13" ht="17.25">
      <c r="L322" s="52"/>
      <c r="M322" s="52"/>
    </row>
    <row r="323" spans="12:13" ht="17.25">
      <c r="L323" s="52"/>
      <c r="M323" s="52"/>
    </row>
    <row r="324" spans="12:13" ht="17.25">
      <c r="L324" s="52"/>
      <c r="M324" s="52"/>
    </row>
    <row r="325" spans="12:13" ht="17.25">
      <c r="L325" s="52"/>
      <c r="M325" s="52"/>
    </row>
    <row r="326" spans="12:13" ht="17.25">
      <c r="L326" s="52"/>
      <c r="M326" s="52"/>
    </row>
    <row r="327" spans="12:13" ht="17.25">
      <c r="L327" s="52"/>
      <c r="M327" s="52"/>
    </row>
    <row r="328" spans="12:13" ht="17.25">
      <c r="L328" s="52"/>
      <c r="M328" s="52"/>
    </row>
    <row r="329" spans="12:13" ht="17.25">
      <c r="L329" s="52"/>
      <c r="M329" s="52"/>
    </row>
    <row r="330" spans="12:13" ht="17.25">
      <c r="L330" s="52"/>
      <c r="M330" s="52"/>
    </row>
    <row r="331" spans="12:13" ht="17.25">
      <c r="L331" s="52"/>
      <c r="M331" s="52"/>
    </row>
    <row r="332" spans="12:13" ht="17.25">
      <c r="L332" s="52"/>
      <c r="M332" s="52"/>
    </row>
    <row r="333" spans="12:13" ht="17.25">
      <c r="L333" s="52"/>
      <c r="M333" s="52"/>
    </row>
    <row r="334" spans="12:13" ht="17.25">
      <c r="L334" s="52"/>
      <c r="M334" s="52"/>
    </row>
    <row r="335" spans="12:13" ht="17.25">
      <c r="L335" s="52"/>
      <c r="M335" s="52"/>
    </row>
    <row r="336" spans="12:13" ht="17.25">
      <c r="L336" s="52"/>
      <c r="M336" s="52"/>
    </row>
    <row r="337" spans="12:13" ht="17.25">
      <c r="L337" s="52"/>
      <c r="M337" s="52"/>
    </row>
    <row r="338" spans="12:13" ht="17.25">
      <c r="L338" s="52"/>
      <c r="M338" s="52"/>
    </row>
    <row r="339" spans="12:13" ht="17.25">
      <c r="L339" s="52"/>
      <c r="M339" s="52"/>
    </row>
    <row r="340" spans="12:13" ht="17.25">
      <c r="L340" s="52"/>
      <c r="M340" s="52"/>
    </row>
    <row r="341" spans="12:13" ht="17.25">
      <c r="L341" s="52"/>
      <c r="M341" s="52"/>
    </row>
    <row r="342" spans="12:13" ht="17.25">
      <c r="L342" s="52"/>
      <c r="M342" s="52"/>
    </row>
    <row r="343" spans="12:13" ht="17.25">
      <c r="L343" s="52"/>
      <c r="M343" s="52"/>
    </row>
    <row r="344" spans="12:13" ht="17.25">
      <c r="L344" s="52"/>
      <c r="M344" s="52"/>
    </row>
    <row r="345" spans="12:13" ht="17.25">
      <c r="L345" s="52"/>
      <c r="M345" s="52"/>
    </row>
    <row r="346" spans="12:13" ht="17.25">
      <c r="L346" s="52"/>
      <c r="M346" s="52"/>
    </row>
    <row r="347" spans="12:13" ht="17.25">
      <c r="L347" s="52"/>
      <c r="M347" s="52"/>
    </row>
    <row r="348" spans="12:13" ht="17.25">
      <c r="L348" s="52"/>
      <c r="M348" s="52"/>
    </row>
    <row r="349" spans="12:13" ht="17.25">
      <c r="L349" s="52"/>
      <c r="M349" s="52"/>
    </row>
    <row r="350" spans="12:13" ht="17.25">
      <c r="L350" s="52"/>
      <c r="M350" s="52"/>
    </row>
    <row r="351" spans="12:13" ht="17.25">
      <c r="L351" s="52"/>
      <c r="M351" s="52"/>
    </row>
    <row r="352" spans="12:13" ht="17.25">
      <c r="L352" s="52"/>
      <c r="M352" s="52"/>
    </row>
    <row r="353" spans="12:13" ht="17.25">
      <c r="L353" s="52"/>
      <c r="M353" s="52"/>
    </row>
    <row r="354" spans="12:13" ht="17.25">
      <c r="L354" s="52"/>
      <c r="M354" s="52"/>
    </row>
    <row r="355" spans="12:13" ht="17.25">
      <c r="L355" s="52"/>
      <c r="M355" s="52"/>
    </row>
    <row r="356" spans="12:13" ht="17.25">
      <c r="L356" s="52"/>
      <c r="M356" s="52"/>
    </row>
    <row r="357" spans="12:13" ht="17.25">
      <c r="L357" s="52"/>
      <c r="M357" s="52"/>
    </row>
    <row r="358" spans="12:13" ht="17.25">
      <c r="L358" s="52"/>
      <c r="M358" s="52"/>
    </row>
    <row r="359" spans="12:13" ht="17.25">
      <c r="L359" s="52"/>
      <c r="M359" s="52"/>
    </row>
    <row r="360" spans="12:13" ht="17.25">
      <c r="L360" s="52"/>
      <c r="M360" s="52"/>
    </row>
    <row r="361" spans="12:13" ht="17.25">
      <c r="L361" s="52"/>
      <c r="M361" s="52"/>
    </row>
    <row r="362" spans="12:13" ht="17.25">
      <c r="L362" s="52"/>
      <c r="M362" s="52"/>
    </row>
    <row r="363" spans="12:13" ht="17.25">
      <c r="L363" s="52"/>
      <c r="M363" s="52"/>
    </row>
    <row r="364" spans="12:13" ht="17.25">
      <c r="L364" s="52"/>
      <c r="M364" s="52"/>
    </row>
    <row r="365" spans="12:13" ht="17.25">
      <c r="L365" s="52"/>
      <c r="M365" s="52"/>
    </row>
    <row r="366" spans="12:13" ht="17.25">
      <c r="L366" s="52"/>
      <c r="M366" s="52"/>
    </row>
    <row r="367" spans="12:13" ht="17.25">
      <c r="L367" s="52"/>
      <c r="M367" s="52"/>
    </row>
    <row r="368" spans="12:13" ht="17.25">
      <c r="L368" s="52"/>
      <c r="M368" s="52"/>
    </row>
    <row r="369" spans="12:13" ht="17.25">
      <c r="L369" s="52"/>
      <c r="M369" s="52"/>
    </row>
    <row r="370" spans="12:13" ht="17.25">
      <c r="L370" s="52"/>
      <c r="M370" s="52"/>
    </row>
    <row r="371" spans="12:13" ht="17.25">
      <c r="L371" s="52"/>
      <c r="M371" s="52"/>
    </row>
    <row r="372" spans="12:13" ht="17.25">
      <c r="L372" s="52"/>
      <c r="M372" s="52"/>
    </row>
    <row r="373" spans="12:13" ht="17.25">
      <c r="L373" s="52"/>
      <c r="M373" s="52"/>
    </row>
    <row r="374" spans="12:13" ht="17.25">
      <c r="L374" s="52"/>
      <c r="M374" s="52"/>
    </row>
    <row r="375" spans="12:13" ht="17.25">
      <c r="L375" s="52"/>
      <c r="M375" s="52"/>
    </row>
    <row r="376" spans="12:13" ht="17.25">
      <c r="L376" s="52"/>
      <c r="M376" s="52"/>
    </row>
    <row r="377" spans="12:13" ht="17.25">
      <c r="L377" s="52"/>
      <c r="M377" s="52"/>
    </row>
    <row r="378" spans="12:13" ht="17.25">
      <c r="L378" s="52"/>
      <c r="M378" s="52"/>
    </row>
    <row r="379" spans="12:13" ht="17.25">
      <c r="L379" s="52"/>
      <c r="M379" s="52"/>
    </row>
    <row r="380" spans="12:13" ht="17.25">
      <c r="L380" s="52"/>
      <c r="M380" s="52"/>
    </row>
    <row r="381" spans="12:13" ht="17.25">
      <c r="L381" s="52"/>
      <c r="M381" s="52"/>
    </row>
    <row r="382" spans="12:13" ht="17.25">
      <c r="L382" s="52"/>
      <c r="M382" s="52"/>
    </row>
    <row r="383" spans="12:13" ht="17.25">
      <c r="L383" s="52"/>
      <c r="M383" s="52"/>
    </row>
    <row r="384" spans="12:13" ht="17.25">
      <c r="L384" s="52"/>
      <c r="M384" s="52"/>
    </row>
    <row r="385" spans="2:13" ht="17.25">
      <c r="L385" s="52"/>
      <c r="M385" s="52"/>
    </row>
    <row r="386" spans="2:13" ht="17.25">
      <c r="L386" s="52"/>
      <c r="M386" s="52"/>
    </row>
    <row r="387" spans="2:13" ht="17.25">
      <c r="L387" s="52"/>
      <c r="M387" s="52"/>
    </row>
    <row r="389" spans="2:13">
      <c r="B389" s="4"/>
      <c r="C389" s="4"/>
      <c r="G389" s="4"/>
    </row>
  </sheetData>
  <mergeCells count="4">
    <mergeCell ref="G10:K10"/>
    <mergeCell ref="J18:L18"/>
    <mergeCell ref="D28:E28"/>
    <mergeCell ref="J66:K66"/>
  </mergeCells>
  <phoneticPr fontId="2"/>
  <printOptions horizontalCentered="1" verticalCentered="1"/>
  <pageMargins left="0.59055118110236227" right="0.39370078740157483" top="0.39370078740157483" bottom="0.19685039370078741" header="0.11811023622047245" footer="0.1181102362204724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F137-FDD6-422E-A1A9-73BBBAF69D62}">
  <dimension ref="A1:V560"/>
  <sheetViews>
    <sheetView showZeros="0" view="pageBreakPreview" zoomScaleNormal="100" zoomScaleSheetLayoutView="100" workbookViewId="0">
      <selection activeCell="C72" sqref="C72"/>
    </sheetView>
  </sheetViews>
  <sheetFormatPr defaultColWidth="13.375" defaultRowHeight="13.5"/>
  <cols>
    <col min="1" max="1" width="4.625" style="116" customWidth="1"/>
    <col min="2" max="2" width="2.625" style="107" customWidth="1"/>
    <col min="3" max="3" width="18.625" style="107" customWidth="1"/>
    <col min="4" max="4" width="6.625" style="107" customWidth="1"/>
    <col min="5" max="5" width="8.625" style="107" customWidth="1"/>
    <col min="6" max="6" width="2.625" style="107" customWidth="1"/>
    <col min="7" max="7" width="8.625" style="107" customWidth="1"/>
    <col min="8" max="8" width="1.625" style="107" customWidth="1"/>
    <col min="9" max="9" width="8.625" style="117" customWidth="1"/>
    <col min="10" max="10" width="5.625" style="112" customWidth="1"/>
    <col min="11" max="11" width="10.625" style="107" customWidth="1"/>
    <col min="12" max="12" width="14.25" style="107" bestFit="1" customWidth="1"/>
    <col min="13" max="13" width="2.625" style="107" customWidth="1"/>
    <col min="14" max="14" width="7.625" style="115" customWidth="1"/>
    <col min="15" max="15" width="5.625" style="115" customWidth="1"/>
    <col min="16" max="16" width="4.75" style="107" customWidth="1"/>
    <col min="17" max="17" width="8.625" style="107" customWidth="1"/>
    <col min="18" max="18" width="2.625" style="107" customWidth="1"/>
    <col min="19" max="22" width="8.625" style="107" customWidth="1"/>
    <col min="23" max="249" width="13.375" style="107"/>
    <col min="250" max="250" width="5.625" style="107" customWidth="1"/>
    <col min="251" max="251" width="6.25" style="107" customWidth="1"/>
    <col min="252" max="254" width="6.5" style="107" customWidth="1"/>
    <col min="255" max="255" width="8.5" style="107" customWidth="1"/>
    <col min="256" max="256" width="5.625" style="107" customWidth="1"/>
    <col min="257" max="257" width="4.625" style="107" customWidth="1"/>
    <col min="258" max="258" width="2.625" style="107" customWidth="1"/>
    <col min="259" max="259" width="18.625" style="107" customWidth="1"/>
    <col min="260" max="260" width="6.625" style="107" customWidth="1"/>
    <col min="261" max="261" width="8.625" style="107" customWidth="1"/>
    <col min="262" max="262" width="2.625" style="107" customWidth="1"/>
    <col min="263" max="263" width="8.625" style="107" customWidth="1"/>
    <col min="264" max="264" width="1.625" style="107" customWidth="1"/>
    <col min="265" max="265" width="8.625" style="107" customWidth="1"/>
    <col min="266" max="266" width="5.625" style="107" customWidth="1"/>
    <col min="267" max="267" width="10.625" style="107" customWidth="1"/>
    <col min="268" max="268" width="14.25" style="107" bestFit="1" customWidth="1"/>
    <col min="269" max="269" width="2.625" style="107" customWidth="1"/>
    <col min="270" max="270" width="7.625" style="107" customWidth="1"/>
    <col min="271" max="271" width="5.625" style="107" customWidth="1"/>
    <col min="272" max="272" width="4.75" style="107" customWidth="1"/>
    <col min="273" max="273" width="8.625" style="107" customWidth="1"/>
    <col min="274" max="274" width="2.625" style="107" customWidth="1"/>
    <col min="275" max="278" width="8.625" style="107" customWidth="1"/>
    <col min="279" max="505" width="13.375" style="107"/>
    <col min="506" max="506" width="5.625" style="107" customWidth="1"/>
    <col min="507" max="507" width="6.25" style="107" customWidth="1"/>
    <col min="508" max="510" width="6.5" style="107" customWidth="1"/>
    <col min="511" max="511" width="8.5" style="107" customWidth="1"/>
    <col min="512" max="512" width="5.625" style="107" customWidth="1"/>
    <col min="513" max="513" width="4.625" style="107" customWidth="1"/>
    <col min="514" max="514" width="2.625" style="107" customWidth="1"/>
    <col min="515" max="515" width="18.625" style="107" customWidth="1"/>
    <col min="516" max="516" width="6.625" style="107" customWidth="1"/>
    <col min="517" max="517" width="8.625" style="107" customWidth="1"/>
    <col min="518" max="518" width="2.625" style="107" customWidth="1"/>
    <col min="519" max="519" width="8.625" style="107" customWidth="1"/>
    <col min="520" max="520" width="1.625" style="107" customWidth="1"/>
    <col min="521" max="521" width="8.625" style="107" customWidth="1"/>
    <col min="522" max="522" width="5.625" style="107" customWidth="1"/>
    <col min="523" max="523" width="10.625" style="107" customWidth="1"/>
    <col min="524" max="524" width="14.25" style="107" bestFit="1" customWidth="1"/>
    <col min="525" max="525" width="2.625" style="107" customWidth="1"/>
    <col min="526" max="526" width="7.625" style="107" customWidth="1"/>
    <col min="527" max="527" width="5.625" style="107" customWidth="1"/>
    <col min="528" max="528" width="4.75" style="107" customWidth="1"/>
    <col min="529" max="529" width="8.625" style="107" customWidth="1"/>
    <col min="530" max="530" width="2.625" style="107" customWidth="1"/>
    <col min="531" max="534" width="8.625" style="107" customWidth="1"/>
    <col min="535" max="761" width="13.375" style="107"/>
    <col min="762" max="762" width="5.625" style="107" customWidth="1"/>
    <col min="763" max="763" width="6.25" style="107" customWidth="1"/>
    <col min="764" max="766" width="6.5" style="107" customWidth="1"/>
    <col min="767" max="767" width="8.5" style="107" customWidth="1"/>
    <col min="768" max="768" width="5.625" style="107" customWidth="1"/>
    <col min="769" max="769" width="4.625" style="107" customWidth="1"/>
    <col min="770" max="770" width="2.625" style="107" customWidth="1"/>
    <col min="771" max="771" width="18.625" style="107" customWidth="1"/>
    <col min="772" max="772" width="6.625" style="107" customWidth="1"/>
    <col min="773" max="773" width="8.625" style="107" customWidth="1"/>
    <col min="774" max="774" width="2.625" style="107" customWidth="1"/>
    <col min="775" max="775" width="8.625" style="107" customWidth="1"/>
    <col min="776" max="776" width="1.625" style="107" customWidth="1"/>
    <col min="777" max="777" width="8.625" style="107" customWidth="1"/>
    <col min="778" max="778" width="5.625" style="107" customWidth="1"/>
    <col min="779" max="779" width="10.625" style="107" customWidth="1"/>
    <col min="780" max="780" width="14.25" style="107" bestFit="1" customWidth="1"/>
    <col min="781" max="781" width="2.625" style="107" customWidth="1"/>
    <col min="782" max="782" width="7.625" style="107" customWidth="1"/>
    <col min="783" max="783" width="5.625" style="107" customWidth="1"/>
    <col min="784" max="784" width="4.75" style="107" customWidth="1"/>
    <col min="785" max="785" width="8.625" style="107" customWidth="1"/>
    <col min="786" max="786" width="2.625" style="107" customWidth="1"/>
    <col min="787" max="790" width="8.625" style="107" customWidth="1"/>
    <col min="791" max="1017" width="13.375" style="107"/>
    <col min="1018" max="1018" width="5.625" style="107" customWidth="1"/>
    <col min="1019" max="1019" width="6.25" style="107" customWidth="1"/>
    <col min="1020" max="1022" width="6.5" style="107" customWidth="1"/>
    <col min="1023" max="1023" width="8.5" style="107" customWidth="1"/>
    <col min="1024" max="1024" width="5.625" style="107" customWidth="1"/>
    <col min="1025" max="1025" width="4.625" style="107" customWidth="1"/>
    <col min="1026" max="1026" width="2.625" style="107" customWidth="1"/>
    <col min="1027" max="1027" width="18.625" style="107" customWidth="1"/>
    <col min="1028" max="1028" width="6.625" style="107" customWidth="1"/>
    <col min="1029" max="1029" width="8.625" style="107" customWidth="1"/>
    <col min="1030" max="1030" width="2.625" style="107" customWidth="1"/>
    <col min="1031" max="1031" width="8.625" style="107" customWidth="1"/>
    <col min="1032" max="1032" width="1.625" style="107" customWidth="1"/>
    <col min="1033" max="1033" width="8.625" style="107" customWidth="1"/>
    <col min="1034" max="1034" width="5.625" style="107" customWidth="1"/>
    <col min="1035" max="1035" width="10.625" style="107" customWidth="1"/>
    <col min="1036" max="1036" width="14.25" style="107" bestFit="1" customWidth="1"/>
    <col min="1037" max="1037" width="2.625" style="107" customWidth="1"/>
    <col min="1038" max="1038" width="7.625" style="107" customWidth="1"/>
    <col min="1039" max="1039" width="5.625" style="107" customWidth="1"/>
    <col min="1040" max="1040" width="4.75" style="107" customWidth="1"/>
    <col min="1041" max="1041" width="8.625" style="107" customWidth="1"/>
    <col min="1042" max="1042" width="2.625" style="107" customWidth="1"/>
    <col min="1043" max="1046" width="8.625" style="107" customWidth="1"/>
    <col min="1047" max="1273" width="13.375" style="107"/>
    <col min="1274" max="1274" width="5.625" style="107" customWidth="1"/>
    <col min="1275" max="1275" width="6.25" style="107" customWidth="1"/>
    <col min="1276" max="1278" width="6.5" style="107" customWidth="1"/>
    <col min="1279" max="1279" width="8.5" style="107" customWidth="1"/>
    <col min="1280" max="1280" width="5.625" style="107" customWidth="1"/>
    <col min="1281" max="1281" width="4.625" style="107" customWidth="1"/>
    <col min="1282" max="1282" width="2.625" style="107" customWidth="1"/>
    <col min="1283" max="1283" width="18.625" style="107" customWidth="1"/>
    <col min="1284" max="1284" width="6.625" style="107" customWidth="1"/>
    <col min="1285" max="1285" width="8.625" style="107" customWidth="1"/>
    <col min="1286" max="1286" width="2.625" style="107" customWidth="1"/>
    <col min="1287" max="1287" width="8.625" style="107" customWidth="1"/>
    <col min="1288" max="1288" width="1.625" style="107" customWidth="1"/>
    <col min="1289" max="1289" width="8.625" style="107" customWidth="1"/>
    <col min="1290" max="1290" width="5.625" style="107" customWidth="1"/>
    <col min="1291" max="1291" width="10.625" style="107" customWidth="1"/>
    <col min="1292" max="1292" width="14.25" style="107" bestFit="1" customWidth="1"/>
    <col min="1293" max="1293" width="2.625" style="107" customWidth="1"/>
    <col min="1294" max="1294" width="7.625" style="107" customWidth="1"/>
    <col min="1295" max="1295" width="5.625" style="107" customWidth="1"/>
    <col min="1296" max="1296" width="4.75" style="107" customWidth="1"/>
    <col min="1297" max="1297" width="8.625" style="107" customWidth="1"/>
    <col min="1298" max="1298" width="2.625" style="107" customWidth="1"/>
    <col min="1299" max="1302" width="8.625" style="107" customWidth="1"/>
    <col min="1303" max="1529" width="13.375" style="107"/>
    <col min="1530" max="1530" width="5.625" style="107" customWidth="1"/>
    <col min="1531" max="1531" width="6.25" style="107" customWidth="1"/>
    <col min="1532" max="1534" width="6.5" style="107" customWidth="1"/>
    <col min="1535" max="1535" width="8.5" style="107" customWidth="1"/>
    <col min="1536" max="1536" width="5.625" style="107" customWidth="1"/>
    <col min="1537" max="1537" width="4.625" style="107" customWidth="1"/>
    <col min="1538" max="1538" width="2.625" style="107" customWidth="1"/>
    <col min="1539" max="1539" width="18.625" style="107" customWidth="1"/>
    <col min="1540" max="1540" width="6.625" style="107" customWidth="1"/>
    <col min="1541" max="1541" width="8.625" style="107" customWidth="1"/>
    <col min="1542" max="1542" width="2.625" style="107" customWidth="1"/>
    <col min="1543" max="1543" width="8.625" style="107" customWidth="1"/>
    <col min="1544" max="1544" width="1.625" style="107" customWidth="1"/>
    <col min="1545" max="1545" width="8.625" style="107" customWidth="1"/>
    <col min="1546" max="1546" width="5.625" style="107" customWidth="1"/>
    <col min="1547" max="1547" width="10.625" style="107" customWidth="1"/>
    <col min="1548" max="1548" width="14.25" style="107" bestFit="1" customWidth="1"/>
    <col min="1549" max="1549" width="2.625" style="107" customWidth="1"/>
    <col min="1550" max="1550" width="7.625" style="107" customWidth="1"/>
    <col min="1551" max="1551" width="5.625" style="107" customWidth="1"/>
    <col min="1552" max="1552" width="4.75" style="107" customWidth="1"/>
    <col min="1553" max="1553" width="8.625" style="107" customWidth="1"/>
    <col min="1554" max="1554" width="2.625" style="107" customWidth="1"/>
    <col min="1555" max="1558" width="8.625" style="107" customWidth="1"/>
    <col min="1559" max="1785" width="13.375" style="107"/>
    <col min="1786" max="1786" width="5.625" style="107" customWidth="1"/>
    <col min="1787" max="1787" width="6.25" style="107" customWidth="1"/>
    <col min="1788" max="1790" width="6.5" style="107" customWidth="1"/>
    <col min="1791" max="1791" width="8.5" style="107" customWidth="1"/>
    <col min="1792" max="1792" width="5.625" style="107" customWidth="1"/>
    <col min="1793" max="1793" width="4.625" style="107" customWidth="1"/>
    <col min="1794" max="1794" width="2.625" style="107" customWidth="1"/>
    <col min="1795" max="1795" width="18.625" style="107" customWidth="1"/>
    <col min="1796" max="1796" width="6.625" style="107" customWidth="1"/>
    <col min="1797" max="1797" width="8.625" style="107" customWidth="1"/>
    <col min="1798" max="1798" width="2.625" style="107" customWidth="1"/>
    <col min="1799" max="1799" width="8.625" style="107" customWidth="1"/>
    <col min="1800" max="1800" width="1.625" style="107" customWidth="1"/>
    <col min="1801" max="1801" width="8.625" style="107" customWidth="1"/>
    <col min="1802" max="1802" width="5.625" style="107" customWidth="1"/>
    <col min="1803" max="1803" width="10.625" style="107" customWidth="1"/>
    <col min="1804" max="1804" width="14.25" style="107" bestFit="1" customWidth="1"/>
    <col min="1805" max="1805" width="2.625" style="107" customWidth="1"/>
    <col min="1806" max="1806" width="7.625" style="107" customWidth="1"/>
    <col min="1807" max="1807" width="5.625" style="107" customWidth="1"/>
    <col min="1808" max="1808" width="4.75" style="107" customWidth="1"/>
    <col min="1809" max="1809" width="8.625" style="107" customWidth="1"/>
    <col min="1810" max="1810" width="2.625" style="107" customWidth="1"/>
    <col min="1811" max="1814" width="8.625" style="107" customWidth="1"/>
    <col min="1815" max="2041" width="13.375" style="107"/>
    <col min="2042" max="2042" width="5.625" style="107" customWidth="1"/>
    <col min="2043" max="2043" width="6.25" style="107" customWidth="1"/>
    <col min="2044" max="2046" width="6.5" style="107" customWidth="1"/>
    <col min="2047" max="2047" width="8.5" style="107" customWidth="1"/>
    <col min="2048" max="2048" width="5.625" style="107" customWidth="1"/>
    <col min="2049" max="2049" width="4.625" style="107" customWidth="1"/>
    <col min="2050" max="2050" width="2.625" style="107" customWidth="1"/>
    <col min="2051" max="2051" width="18.625" style="107" customWidth="1"/>
    <col min="2052" max="2052" width="6.625" style="107" customWidth="1"/>
    <col min="2053" max="2053" width="8.625" style="107" customWidth="1"/>
    <col min="2054" max="2054" width="2.625" style="107" customWidth="1"/>
    <col min="2055" max="2055" width="8.625" style="107" customWidth="1"/>
    <col min="2056" max="2056" width="1.625" style="107" customWidth="1"/>
    <col min="2057" max="2057" width="8.625" style="107" customWidth="1"/>
    <col min="2058" max="2058" width="5.625" style="107" customWidth="1"/>
    <col min="2059" max="2059" width="10.625" style="107" customWidth="1"/>
    <col min="2060" max="2060" width="14.25" style="107" bestFit="1" customWidth="1"/>
    <col min="2061" max="2061" width="2.625" style="107" customWidth="1"/>
    <col min="2062" max="2062" width="7.625" style="107" customWidth="1"/>
    <col min="2063" max="2063" width="5.625" style="107" customWidth="1"/>
    <col min="2064" max="2064" width="4.75" style="107" customWidth="1"/>
    <col min="2065" max="2065" width="8.625" style="107" customWidth="1"/>
    <col min="2066" max="2066" width="2.625" style="107" customWidth="1"/>
    <col min="2067" max="2070" width="8.625" style="107" customWidth="1"/>
    <col min="2071" max="2297" width="13.375" style="107"/>
    <col min="2298" max="2298" width="5.625" style="107" customWidth="1"/>
    <col min="2299" max="2299" width="6.25" style="107" customWidth="1"/>
    <col min="2300" max="2302" width="6.5" style="107" customWidth="1"/>
    <col min="2303" max="2303" width="8.5" style="107" customWidth="1"/>
    <col min="2304" max="2304" width="5.625" style="107" customWidth="1"/>
    <col min="2305" max="2305" width="4.625" style="107" customWidth="1"/>
    <col min="2306" max="2306" width="2.625" style="107" customWidth="1"/>
    <col min="2307" max="2307" width="18.625" style="107" customWidth="1"/>
    <col min="2308" max="2308" width="6.625" style="107" customWidth="1"/>
    <col min="2309" max="2309" width="8.625" style="107" customWidth="1"/>
    <col min="2310" max="2310" width="2.625" style="107" customWidth="1"/>
    <col min="2311" max="2311" width="8.625" style="107" customWidth="1"/>
    <col min="2312" max="2312" width="1.625" style="107" customWidth="1"/>
    <col min="2313" max="2313" width="8.625" style="107" customWidth="1"/>
    <col min="2314" max="2314" width="5.625" style="107" customWidth="1"/>
    <col min="2315" max="2315" width="10.625" style="107" customWidth="1"/>
    <col min="2316" max="2316" width="14.25" style="107" bestFit="1" customWidth="1"/>
    <col min="2317" max="2317" width="2.625" style="107" customWidth="1"/>
    <col min="2318" max="2318" width="7.625" style="107" customWidth="1"/>
    <col min="2319" max="2319" width="5.625" style="107" customWidth="1"/>
    <col min="2320" max="2320" width="4.75" style="107" customWidth="1"/>
    <col min="2321" max="2321" width="8.625" style="107" customWidth="1"/>
    <col min="2322" max="2322" width="2.625" style="107" customWidth="1"/>
    <col min="2323" max="2326" width="8.625" style="107" customWidth="1"/>
    <col min="2327" max="2553" width="13.375" style="107"/>
    <col min="2554" max="2554" width="5.625" style="107" customWidth="1"/>
    <col min="2555" max="2555" width="6.25" style="107" customWidth="1"/>
    <col min="2556" max="2558" width="6.5" style="107" customWidth="1"/>
    <col min="2559" max="2559" width="8.5" style="107" customWidth="1"/>
    <col min="2560" max="2560" width="5.625" style="107" customWidth="1"/>
    <col min="2561" max="2561" width="4.625" style="107" customWidth="1"/>
    <col min="2562" max="2562" width="2.625" style="107" customWidth="1"/>
    <col min="2563" max="2563" width="18.625" style="107" customWidth="1"/>
    <col min="2564" max="2564" width="6.625" style="107" customWidth="1"/>
    <col min="2565" max="2565" width="8.625" style="107" customWidth="1"/>
    <col min="2566" max="2566" width="2.625" style="107" customWidth="1"/>
    <col min="2567" max="2567" width="8.625" style="107" customWidth="1"/>
    <col min="2568" max="2568" width="1.625" style="107" customWidth="1"/>
    <col min="2569" max="2569" width="8.625" style="107" customWidth="1"/>
    <col min="2570" max="2570" width="5.625" style="107" customWidth="1"/>
    <col min="2571" max="2571" width="10.625" style="107" customWidth="1"/>
    <col min="2572" max="2572" width="14.25" style="107" bestFit="1" customWidth="1"/>
    <col min="2573" max="2573" width="2.625" style="107" customWidth="1"/>
    <col min="2574" max="2574" width="7.625" style="107" customWidth="1"/>
    <col min="2575" max="2575" width="5.625" style="107" customWidth="1"/>
    <col min="2576" max="2576" width="4.75" style="107" customWidth="1"/>
    <col min="2577" max="2577" width="8.625" style="107" customWidth="1"/>
    <col min="2578" max="2578" width="2.625" style="107" customWidth="1"/>
    <col min="2579" max="2582" width="8.625" style="107" customWidth="1"/>
    <col min="2583" max="2809" width="13.375" style="107"/>
    <col min="2810" max="2810" width="5.625" style="107" customWidth="1"/>
    <col min="2811" max="2811" width="6.25" style="107" customWidth="1"/>
    <col min="2812" max="2814" width="6.5" style="107" customWidth="1"/>
    <col min="2815" max="2815" width="8.5" style="107" customWidth="1"/>
    <col min="2816" max="2816" width="5.625" style="107" customWidth="1"/>
    <col min="2817" max="2817" width="4.625" style="107" customWidth="1"/>
    <col min="2818" max="2818" width="2.625" style="107" customWidth="1"/>
    <col min="2819" max="2819" width="18.625" style="107" customWidth="1"/>
    <col min="2820" max="2820" width="6.625" style="107" customWidth="1"/>
    <col min="2821" max="2821" width="8.625" style="107" customWidth="1"/>
    <col min="2822" max="2822" width="2.625" style="107" customWidth="1"/>
    <col min="2823" max="2823" width="8.625" style="107" customWidth="1"/>
    <col min="2824" max="2824" width="1.625" style="107" customWidth="1"/>
    <col min="2825" max="2825" width="8.625" style="107" customWidth="1"/>
    <col min="2826" max="2826" width="5.625" style="107" customWidth="1"/>
    <col min="2827" max="2827" width="10.625" style="107" customWidth="1"/>
    <col min="2828" max="2828" width="14.25" style="107" bestFit="1" customWidth="1"/>
    <col min="2829" max="2829" width="2.625" style="107" customWidth="1"/>
    <col min="2830" max="2830" width="7.625" style="107" customWidth="1"/>
    <col min="2831" max="2831" width="5.625" style="107" customWidth="1"/>
    <col min="2832" max="2832" width="4.75" style="107" customWidth="1"/>
    <col min="2833" max="2833" width="8.625" style="107" customWidth="1"/>
    <col min="2834" max="2834" width="2.625" style="107" customWidth="1"/>
    <col min="2835" max="2838" width="8.625" style="107" customWidth="1"/>
    <col min="2839" max="3065" width="13.375" style="107"/>
    <col min="3066" max="3066" width="5.625" style="107" customWidth="1"/>
    <col min="3067" max="3067" width="6.25" style="107" customWidth="1"/>
    <col min="3068" max="3070" width="6.5" style="107" customWidth="1"/>
    <col min="3071" max="3071" width="8.5" style="107" customWidth="1"/>
    <col min="3072" max="3072" width="5.625" style="107" customWidth="1"/>
    <col min="3073" max="3073" width="4.625" style="107" customWidth="1"/>
    <col min="3074" max="3074" width="2.625" style="107" customWidth="1"/>
    <col min="3075" max="3075" width="18.625" style="107" customWidth="1"/>
    <col min="3076" max="3076" width="6.625" style="107" customWidth="1"/>
    <col min="3077" max="3077" width="8.625" style="107" customWidth="1"/>
    <col min="3078" max="3078" width="2.625" style="107" customWidth="1"/>
    <col min="3079" max="3079" width="8.625" style="107" customWidth="1"/>
    <col min="3080" max="3080" width="1.625" style="107" customWidth="1"/>
    <col min="3081" max="3081" width="8.625" style="107" customWidth="1"/>
    <col min="3082" max="3082" width="5.625" style="107" customWidth="1"/>
    <col min="3083" max="3083" width="10.625" style="107" customWidth="1"/>
    <col min="3084" max="3084" width="14.25" style="107" bestFit="1" customWidth="1"/>
    <col min="3085" max="3085" width="2.625" style="107" customWidth="1"/>
    <col min="3086" max="3086" width="7.625" style="107" customWidth="1"/>
    <col min="3087" max="3087" width="5.625" style="107" customWidth="1"/>
    <col min="3088" max="3088" width="4.75" style="107" customWidth="1"/>
    <col min="3089" max="3089" width="8.625" style="107" customWidth="1"/>
    <col min="3090" max="3090" width="2.625" style="107" customWidth="1"/>
    <col min="3091" max="3094" width="8.625" style="107" customWidth="1"/>
    <col min="3095" max="3321" width="13.375" style="107"/>
    <col min="3322" max="3322" width="5.625" style="107" customWidth="1"/>
    <col min="3323" max="3323" width="6.25" style="107" customWidth="1"/>
    <col min="3324" max="3326" width="6.5" style="107" customWidth="1"/>
    <col min="3327" max="3327" width="8.5" style="107" customWidth="1"/>
    <col min="3328" max="3328" width="5.625" style="107" customWidth="1"/>
    <col min="3329" max="3329" width="4.625" style="107" customWidth="1"/>
    <col min="3330" max="3330" width="2.625" style="107" customWidth="1"/>
    <col min="3331" max="3331" width="18.625" style="107" customWidth="1"/>
    <col min="3332" max="3332" width="6.625" style="107" customWidth="1"/>
    <col min="3333" max="3333" width="8.625" style="107" customWidth="1"/>
    <col min="3334" max="3334" width="2.625" style="107" customWidth="1"/>
    <col min="3335" max="3335" width="8.625" style="107" customWidth="1"/>
    <col min="3336" max="3336" width="1.625" style="107" customWidth="1"/>
    <col min="3337" max="3337" width="8.625" style="107" customWidth="1"/>
    <col min="3338" max="3338" width="5.625" style="107" customWidth="1"/>
    <col min="3339" max="3339" width="10.625" style="107" customWidth="1"/>
    <col min="3340" max="3340" width="14.25" style="107" bestFit="1" customWidth="1"/>
    <col min="3341" max="3341" width="2.625" style="107" customWidth="1"/>
    <col min="3342" max="3342" width="7.625" style="107" customWidth="1"/>
    <col min="3343" max="3343" width="5.625" style="107" customWidth="1"/>
    <col min="3344" max="3344" width="4.75" style="107" customWidth="1"/>
    <col min="3345" max="3345" width="8.625" style="107" customWidth="1"/>
    <col min="3346" max="3346" width="2.625" style="107" customWidth="1"/>
    <col min="3347" max="3350" width="8.625" style="107" customWidth="1"/>
    <col min="3351" max="3577" width="13.375" style="107"/>
    <col min="3578" max="3578" width="5.625" style="107" customWidth="1"/>
    <col min="3579" max="3579" width="6.25" style="107" customWidth="1"/>
    <col min="3580" max="3582" width="6.5" style="107" customWidth="1"/>
    <col min="3583" max="3583" width="8.5" style="107" customWidth="1"/>
    <col min="3584" max="3584" width="5.625" style="107" customWidth="1"/>
    <col min="3585" max="3585" width="4.625" style="107" customWidth="1"/>
    <col min="3586" max="3586" width="2.625" style="107" customWidth="1"/>
    <col min="3587" max="3587" width="18.625" style="107" customWidth="1"/>
    <col min="3588" max="3588" width="6.625" style="107" customWidth="1"/>
    <col min="3589" max="3589" width="8.625" style="107" customWidth="1"/>
    <col min="3590" max="3590" width="2.625" style="107" customWidth="1"/>
    <col min="3591" max="3591" width="8.625" style="107" customWidth="1"/>
    <col min="3592" max="3592" width="1.625" style="107" customWidth="1"/>
    <col min="3593" max="3593" width="8.625" style="107" customWidth="1"/>
    <col min="3594" max="3594" width="5.625" style="107" customWidth="1"/>
    <col min="3595" max="3595" width="10.625" style="107" customWidth="1"/>
    <col min="3596" max="3596" width="14.25" style="107" bestFit="1" customWidth="1"/>
    <col min="3597" max="3597" width="2.625" style="107" customWidth="1"/>
    <col min="3598" max="3598" width="7.625" style="107" customWidth="1"/>
    <col min="3599" max="3599" width="5.625" style="107" customWidth="1"/>
    <col min="3600" max="3600" width="4.75" style="107" customWidth="1"/>
    <col min="3601" max="3601" width="8.625" style="107" customWidth="1"/>
    <col min="3602" max="3602" width="2.625" style="107" customWidth="1"/>
    <col min="3603" max="3606" width="8.625" style="107" customWidth="1"/>
    <col min="3607" max="3833" width="13.375" style="107"/>
    <col min="3834" max="3834" width="5.625" style="107" customWidth="1"/>
    <col min="3835" max="3835" width="6.25" style="107" customWidth="1"/>
    <col min="3836" max="3838" width="6.5" style="107" customWidth="1"/>
    <col min="3839" max="3839" width="8.5" style="107" customWidth="1"/>
    <col min="3840" max="3840" width="5.625" style="107" customWidth="1"/>
    <col min="3841" max="3841" width="4.625" style="107" customWidth="1"/>
    <col min="3842" max="3842" width="2.625" style="107" customWidth="1"/>
    <col min="3843" max="3843" width="18.625" style="107" customWidth="1"/>
    <col min="3844" max="3844" width="6.625" style="107" customWidth="1"/>
    <col min="3845" max="3845" width="8.625" style="107" customWidth="1"/>
    <col min="3846" max="3846" width="2.625" style="107" customWidth="1"/>
    <col min="3847" max="3847" width="8.625" style="107" customWidth="1"/>
    <col min="3848" max="3848" width="1.625" style="107" customWidth="1"/>
    <col min="3849" max="3849" width="8.625" style="107" customWidth="1"/>
    <col min="3850" max="3850" width="5.625" style="107" customWidth="1"/>
    <col min="3851" max="3851" width="10.625" style="107" customWidth="1"/>
    <col min="3852" max="3852" width="14.25" style="107" bestFit="1" customWidth="1"/>
    <col min="3853" max="3853" width="2.625" style="107" customWidth="1"/>
    <col min="3854" max="3854" width="7.625" style="107" customWidth="1"/>
    <col min="3855" max="3855" width="5.625" style="107" customWidth="1"/>
    <col min="3856" max="3856" width="4.75" style="107" customWidth="1"/>
    <col min="3857" max="3857" width="8.625" style="107" customWidth="1"/>
    <col min="3858" max="3858" width="2.625" style="107" customWidth="1"/>
    <col min="3859" max="3862" width="8.625" style="107" customWidth="1"/>
    <col min="3863" max="4089" width="13.375" style="107"/>
    <col min="4090" max="4090" width="5.625" style="107" customWidth="1"/>
    <col min="4091" max="4091" width="6.25" style="107" customWidth="1"/>
    <col min="4092" max="4094" width="6.5" style="107" customWidth="1"/>
    <col min="4095" max="4095" width="8.5" style="107" customWidth="1"/>
    <col min="4096" max="4096" width="5.625" style="107" customWidth="1"/>
    <col min="4097" max="4097" width="4.625" style="107" customWidth="1"/>
    <col min="4098" max="4098" width="2.625" style="107" customWidth="1"/>
    <col min="4099" max="4099" width="18.625" style="107" customWidth="1"/>
    <col min="4100" max="4100" width="6.625" style="107" customWidth="1"/>
    <col min="4101" max="4101" width="8.625" style="107" customWidth="1"/>
    <col min="4102" max="4102" width="2.625" style="107" customWidth="1"/>
    <col min="4103" max="4103" width="8.625" style="107" customWidth="1"/>
    <col min="4104" max="4104" width="1.625" style="107" customWidth="1"/>
    <col min="4105" max="4105" width="8.625" style="107" customWidth="1"/>
    <col min="4106" max="4106" width="5.625" style="107" customWidth="1"/>
    <col min="4107" max="4107" width="10.625" style="107" customWidth="1"/>
    <col min="4108" max="4108" width="14.25" style="107" bestFit="1" customWidth="1"/>
    <col min="4109" max="4109" width="2.625" style="107" customWidth="1"/>
    <col min="4110" max="4110" width="7.625" style="107" customWidth="1"/>
    <col min="4111" max="4111" width="5.625" style="107" customWidth="1"/>
    <col min="4112" max="4112" width="4.75" style="107" customWidth="1"/>
    <col min="4113" max="4113" width="8.625" style="107" customWidth="1"/>
    <col min="4114" max="4114" width="2.625" style="107" customWidth="1"/>
    <col min="4115" max="4118" width="8.625" style="107" customWidth="1"/>
    <col min="4119" max="4345" width="13.375" style="107"/>
    <col min="4346" max="4346" width="5.625" style="107" customWidth="1"/>
    <col min="4347" max="4347" width="6.25" style="107" customWidth="1"/>
    <col min="4348" max="4350" width="6.5" style="107" customWidth="1"/>
    <col min="4351" max="4351" width="8.5" style="107" customWidth="1"/>
    <col min="4352" max="4352" width="5.625" style="107" customWidth="1"/>
    <col min="4353" max="4353" width="4.625" style="107" customWidth="1"/>
    <col min="4354" max="4354" width="2.625" style="107" customWidth="1"/>
    <col min="4355" max="4355" width="18.625" style="107" customWidth="1"/>
    <col min="4356" max="4356" width="6.625" style="107" customWidth="1"/>
    <col min="4357" max="4357" width="8.625" style="107" customWidth="1"/>
    <col min="4358" max="4358" width="2.625" style="107" customWidth="1"/>
    <col min="4359" max="4359" width="8.625" style="107" customWidth="1"/>
    <col min="4360" max="4360" width="1.625" style="107" customWidth="1"/>
    <col min="4361" max="4361" width="8.625" style="107" customWidth="1"/>
    <col min="4362" max="4362" width="5.625" style="107" customWidth="1"/>
    <col min="4363" max="4363" width="10.625" style="107" customWidth="1"/>
    <col min="4364" max="4364" width="14.25" style="107" bestFit="1" customWidth="1"/>
    <col min="4365" max="4365" width="2.625" style="107" customWidth="1"/>
    <col min="4366" max="4366" width="7.625" style="107" customWidth="1"/>
    <col min="4367" max="4367" width="5.625" style="107" customWidth="1"/>
    <col min="4368" max="4368" width="4.75" style="107" customWidth="1"/>
    <col min="4369" max="4369" width="8.625" style="107" customWidth="1"/>
    <col min="4370" max="4370" width="2.625" style="107" customWidth="1"/>
    <col min="4371" max="4374" width="8.625" style="107" customWidth="1"/>
    <col min="4375" max="4601" width="13.375" style="107"/>
    <col min="4602" max="4602" width="5.625" style="107" customWidth="1"/>
    <col min="4603" max="4603" width="6.25" style="107" customWidth="1"/>
    <col min="4604" max="4606" width="6.5" style="107" customWidth="1"/>
    <col min="4607" max="4607" width="8.5" style="107" customWidth="1"/>
    <col min="4608" max="4608" width="5.625" style="107" customWidth="1"/>
    <col min="4609" max="4609" width="4.625" style="107" customWidth="1"/>
    <col min="4610" max="4610" width="2.625" style="107" customWidth="1"/>
    <col min="4611" max="4611" width="18.625" style="107" customWidth="1"/>
    <col min="4612" max="4612" width="6.625" style="107" customWidth="1"/>
    <col min="4613" max="4613" width="8.625" style="107" customWidth="1"/>
    <col min="4614" max="4614" width="2.625" style="107" customWidth="1"/>
    <col min="4615" max="4615" width="8.625" style="107" customWidth="1"/>
    <col min="4616" max="4616" width="1.625" style="107" customWidth="1"/>
    <col min="4617" max="4617" width="8.625" style="107" customWidth="1"/>
    <col min="4618" max="4618" width="5.625" style="107" customWidth="1"/>
    <col min="4619" max="4619" width="10.625" style="107" customWidth="1"/>
    <col min="4620" max="4620" width="14.25" style="107" bestFit="1" customWidth="1"/>
    <col min="4621" max="4621" width="2.625" style="107" customWidth="1"/>
    <col min="4622" max="4622" width="7.625" style="107" customWidth="1"/>
    <col min="4623" max="4623" width="5.625" style="107" customWidth="1"/>
    <col min="4624" max="4624" width="4.75" style="107" customWidth="1"/>
    <col min="4625" max="4625" width="8.625" style="107" customWidth="1"/>
    <col min="4626" max="4626" width="2.625" style="107" customWidth="1"/>
    <col min="4627" max="4630" width="8.625" style="107" customWidth="1"/>
    <col min="4631" max="4857" width="13.375" style="107"/>
    <col min="4858" max="4858" width="5.625" style="107" customWidth="1"/>
    <col min="4859" max="4859" width="6.25" style="107" customWidth="1"/>
    <col min="4860" max="4862" width="6.5" style="107" customWidth="1"/>
    <col min="4863" max="4863" width="8.5" style="107" customWidth="1"/>
    <col min="4864" max="4864" width="5.625" style="107" customWidth="1"/>
    <col min="4865" max="4865" width="4.625" style="107" customWidth="1"/>
    <col min="4866" max="4866" width="2.625" style="107" customWidth="1"/>
    <col min="4867" max="4867" width="18.625" style="107" customWidth="1"/>
    <col min="4868" max="4868" width="6.625" style="107" customWidth="1"/>
    <col min="4869" max="4869" width="8.625" style="107" customWidth="1"/>
    <col min="4870" max="4870" width="2.625" style="107" customWidth="1"/>
    <col min="4871" max="4871" width="8.625" style="107" customWidth="1"/>
    <col min="4872" max="4872" width="1.625" style="107" customWidth="1"/>
    <col min="4873" max="4873" width="8.625" style="107" customWidth="1"/>
    <col min="4874" max="4874" width="5.625" style="107" customWidth="1"/>
    <col min="4875" max="4875" width="10.625" style="107" customWidth="1"/>
    <col min="4876" max="4876" width="14.25" style="107" bestFit="1" customWidth="1"/>
    <col min="4877" max="4877" width="2.625" style="107" customWidth="1"/>
    <col min="4878" max="4878" width="7.625" style="107" customWidth="1"/>
    <col min="4879" max="4879" width="5.625" style="107" customWidth="1"/>
    <col min="4880" max="4880" width="4.75" style="107" customWidth="1"/>
    <col min="4881" max="4881" width="8.625" style="107" customWidth="1"/>
    <col min="4882" max="4882" width="2.625" style="107" customWidth="1"/>
    <col min="4883" max="4886" width="8.625" style="107" customWidth="1"/>
    <col min="4887" max="5113" width="13.375" style="107"/>
    <col min="5114" max="5114" width="5.625" style="107" customWidth="1"/>
    <col min="5115" max="5115" width="6.25" style="107" customWidth="1"/>
    <col min="5116" max="5118" width="6.5" style="107" customWidth="1"/>
    <col min="5119" max="5119" width="8.5" style="107" customWidth="1"/>
    <col min="5120" max="5120" width="5.625" style="107" customWidth="1"/>
    <col min="5121" max="5121" width="4.625" style="107" customWidth="1"/>
    <col min="5122" max="5122" width="2.625" style="107" customWidth="1"/>
    <col min="5123" max="5123" width="18.625" style="107" customWidth="1"/>
    <col min="5124" max="5124" width="6.625" style="107" customWidth="1"/>
    <col min="5125" max="5125" width="8.625" style="107" customWidth="1"/>
    <col min="5126" max="5126" width="2.625" style="107" customWidth="1"/>
    <col min="5127" max="5127" width="8.625" style="107" customWidth="1"/>
    <col min="5128" max="5128" width="1.625" style="107" customWidth="1"/>
    <col min="5129" max="5129" width="8.625" style="107" customWidth="1"/>
    <col min="5130" max="5130" width="5.625" style="107" customWidth="1"/>
    <col min="5131" max="5131" width="10.625" style="107" customWidth="1"/>
    <col min="5132" max="5132" width="14.25" style="107" bestFit="1" customWidth="1"/>
    <col min="5133" max="5133" width="2.625" style="107" customWidth="1"/>
    <col min="5134" max="5134" width="7.625" style="107" customWidth="1"/>
    <col min="5135" max="5135" width="5.625" style="107" customWidth="1"/>
    <col min="5136" max="5136" width="4.75" style="107" customWidth="1"/>
    <col min="5137" max="5137" width="8.625" style="107" customWidth="1"/>
    <col min="5138" max="5138" width="2.625" style="107" customWidth="1"/>
    <col min="5139" max="5142" width="8.625" style="107" customWidth="1"/>
    <col min="5143" max="5369" width="13.375" style="107"/>
    <col min="5370" max="5370" width="5.625" style="107" customWidth="1"/>
    <col min="5371" max="5371" width="6.25" style="107" customWidth="1"/>
    <col min="5372" max="5374" width="6.5" style="107" customWidth="1"/>
    <col min="5375" max="5375" width="8.5" style="107" customWidth="1"/>
    <col min="5376" max="5376" width="5.625" style="107" customWidth="1"/>
    <col min="5377" max="5377" width="4.625" style="107" customWidth="1"/>
    <col min="5378" max="5378" width="2.625" style="107" customWidth="1"/>
    <col min="5379" max="5379" width="18.625" style="107" customWidth="1"/>
    <col min="5380" max="5380" width="6.625" style="107" customWidth="1"/>
    <col min="5381" max="5381" width="8.625" style="107" customWidth="1"/>
    <col min="5382" max="5382" width="2.625" style="107" customWidth="1"/>
    <col min="5383" max="5383" width="8.625" style="107" customWidth="1"/>
    <col min="5384" max="5384" width="1.625" style="107" customWidth="1"/>
    <col min="5385" max="5385" width="8.625" style="107" customWidth="1"/>
    <col min="5386" max="5386" width="5.625" style="107" customWidth="1"/>
    <col min="5387" max="5387" width="10.625" style="107" customWidth="1"/>
    <col min="5388" max="5388" width="14.25" style="107" bestFit="1" customWidth="1"/>
    <col min="5389" max="5389" width="2.625" style="107" customWidth="1"/>
    <col min="5390" max="5390" width="7.625" style="107" customWidth="1"/>
    <col min="5391" max="5391" width="5.625" style="107" customWidth="1"/>
    <col min="5392" max="5392" width="4.75" style="107" customWidth="1"/>
    <col min="5393" max="5393" width="8.625" style="107" customWidth="1"/>
    <col min="5394" max="5394" width="2.625" style="107" customWidth="1"/>
    <col min="5395" max="5398" width="8.625" style="107" customWidth="1"/>
    <col min="5399" max="5625" width="13.375" style="107"/>
    <col min="5626" max="5626" width="5.625" style="107" customWidth="1"/>
    <col min="5627" max="5627" width="6.25" style="107" customWidth="1"/>
    <col min="5628" max="5630" width="6.5" style="107" customWidth="1"/>
    <col min="5631" max="5631" width="8.5" style="107" customWidth="1"/>
    <col min="5632" max="5632" width="5.625" style="107" customWidth="1"/>
    <col min="5633" max="5633" width="4.625" style="107" customWidth="1"/>
    <col min="5634" max="5634" width="2.625" style="107" customWidth="1"/>
    <col min="5635" max="5635" width="18.625" style="107" customWidth="1"/>
    <col min="5636" max="5636" width="6.625" style="107" customWidth="1"/>
    <col min="5637" max="5637" width="8.625" style="107" customWidth="1"/>
    <col min="5638" max="5638" width="2.625" style="107" customWidth="1"/>
    <col min="5639" max="5639" width="8.625" style="107" customWidth="1"/>
    <col min="5640" max="5640" width="1.625" style="107" customWidth="1"/>
    <col min="5641" max="5641" width="8.625" style="107" customWidth="1"/>
    <col min="5642" max="5642" width="5.625" style="107" customWidth="1"/>
    <col min="5643" max="5643" width="10.625" style="107" customWidth="1"/>
    <col min="5644" max="5644" width="14.25" style="107" bestFit="1" customWidth="1"/>
    <col min="5645" max="5645" width="2.625" style="107" customWidth="1"/>
    <col min="5646" max="5646" width="7.625" style="107" customWidth="1"/>
    <col min="5647" max="5647" width="5.625" style="107" customWidth="1"/>
    <col min="5648" max="5648" width="4.75" style="107" customWidth="1"/>
    <col min="5649" max="5649" width="8.625" style="107" customWidth="1"/>
    <col min="5650" max="5650" width="2.625" style="107" customWidth="1"/>
    <col min="5651" max="5654" width="8.625" style="107" customWidth="1"/>
    <col min="5655" max="5881" width="13.375" style="107"/>
    <col min="5882" max="5882" width="5.625" style="107" customWidth="1"/>
    <col min="5883" max="5883" width="6.25" style="107" customWidth="1"/>
    <col min="5884" max="5886" width="6.5" style="107" customWidth="1"/>
    <col min="5887" max="5887" width="8.5" style="107" customWidth="1"/>
    <col min="5888" max="5888" width="5.625" style="107" customWidth="1"/>
    <col min="5889" max="5889" width="4.625" style="107" customWidth="1"/>
    <col min="5890" max="5890" width="2.625" style="107" customWidth="1"/>
    <col min="5891" max="5891" width="18.625" style="107" customWidth="1"/>
    <col min="5892" max="5892" width="6.625" style="107" customWidth="1"/>
    <col min="5893" max="5893" width="8.625" style="107" customWidth="1"/>
    <col min="5894" max="5894" width="2.625" style="107" customWidth="1"/>
    <col min="5895" max="5895" width="8.625" style="107" customWidth="1"/>
    <col min="5896" max="5896" width="1.625" style="107" customWidth="1"/>
    <col min="5897" max="5897" width="8.625" style="107" customWidth="1"/>
    <col min="5898" max="5898" width="5.625" style="107" customWidth="1"/>
    <col min="5899" max="5899" width="10.625" style="107" customWidth="1"/>
    <col min="5900" max="5900" width="14.25" style="107" bestFit="1" customWidth="1"/>
    <col min="5901" max="5901" width="2.625" style="107" customWidth="1"/>
    <col min="5902" max="5902" width="7.625" style="107" customWidth="1"/>
    <col min="5903" max="5903" width="5.625" style="107" customWidth="1"/>
    <col min="5904" max="5904" width="4.75" style="107" customWidth="1"/>
    <col min="5905" max="5905" width="8.625" style="107" customWidth="1"/>
    <col min="5906" max="5906" width="2.625" style="107" customWidth="1"/>
    <col min="5907" max="5910" width="8.625" style="107" customWidth="1"/>
    <col min="5911" max="6137" width="13.375" style="107"/>
    <col min="6138" max="6138" width="5.625" style="107" customWidth="1"/>
    <col min="6139" max="6139" width="6.25" style="107" customWidth="1"/>
    <col min="6140" max="6142" width="6.5" style="107" customWidth="1"/>
    <col min="6143" max="6143" width="8.5" style="107" customWidth="1"/>
    <col min="6144" max="6144" width="5.625" style="107" customWidth="1"/>
    <col min="6145" max="6145" width="4.625" style="107" customWidth="1"/>
    <col min="6146" max="6146" width="2.625" style="107" customWidth="1"/>
    <col min="6147" max="6147" width="18.625" style="107" customWidth="1"/>
    <col min="6148" max="6148" width="6.625" style="107" customWidth="1"/>
    <col min="6149" max="6149" width="8.625" style="107" customWidth="1"/>
    <col min="6150" max="6150" width="2.625" style="107" customWidth="1"/>
    <col min="6151" max="6151" width="8.625" style="107" customWidth="1"/>
    <col min="6152" max="6152" width="1.625" style="107" customWidth="1"/>
    <col min="6153" max="6153" width="8.625" style="107" customWidth="1"/>
    <col min="6154" max="6154" width="5.625" style="107" customWidth="1"/>
    <col min="6155" max="6155" width="10.625" style="107" customWidth="1"/>
    <col min="6156" max="6156" width="14.25" style="107" bestFit="1" customWidth="1"/>
    <col min="6157" max="6157" width="2.625" style="107" customWidth="1"/>
    <col min="6158" max="6158" width="7.625" style="107" customWidth="1"/>
    <col min="6159" max="6159" width="5.625" style="107" customWidth="1"/>
    <col min="6160" max="6160" width="4.75" style="107" customWidth="1"/>
    <col min="6161" max="6161" width="8.625" style="107" customWidth="1"/>
    <col min="6162" max="6162" width="2.625" style="107" customWidth="1"/>
    <col min="6163" max="6166" width="8.625" style="107" customWidth="1"/>
    <col min="6167" max="6393" width="13.375" style="107"/>
    <col min="6394" max="6394" width="5.625" style="107" customWidth="1"/>
    <col min="6395" max="6395" width="6.25" style="107" customWidth="1"/>
    <col min="6396" max="6398" width="6.5" style="107" customWidth="1"/>
    <col min="6399" max="6399" width="8.5" style="107" customWidth="1"/>
    <col min="6400" max="6400" width="5.625" style="107" customWidth="1"/>
    <col min="6401" max="6401" width="4.625" style="107" customWidth="1"/>
    <col min="6402" max="6402" width="2.625" style="107" customWidth="1"/>
    <col min="6403" max="6403" width="18.625" style="107" customWidth="1"/>
    <col min="6404" max="6404" width="6.625" style="107" customWidth="1"/>
    <col min="6405" max="6405" width="8.625" style="107" customWidth="1"/>
    <col min="6406" max="6406" width="2.625" style="107" customWidth="1"/>
    <col min="6407" max="6407" width="8.625" style="107" customWidth="1"/>
    <col min="6408" max="6408" width="1.625" style="107" customWidth="1"/>
    <col min="6409" max="6409" width="8.625" style="107" customWidth="1"/>
    <col min="6410" max="6410" width="5.625" style="107" customWidth="1"/>
    <col min="6411" max="6411" width="10.625" style="107" customWidth="1"/>
    <col min="6412" max="6412" width="14.25" style="107" bestFit="1" customWidth="1"/>
    <col min="6413" max="6413" width="2.625" style="107" customWidth="1"/>
    <col min="6414" max="6414" width="7.625" style="107" customWidth="1"/>
    <col min="6415" max="6415" width="5.625" style="107" customWidth="1"/>
    <col min="6416" max="6416" width="4.75" style="107" customWidth="1"/>
    <col min="6417" max="6417" width="8.625" style="107" customWidth="1"/>
    <col min="6418" max="6418" width="2.625" style="107" customWidth="1"/>
    <col min="6419" max="6422" width="8.625" style="107" customWidth="1"/>
    <col min="6423" max="6649" width="13.375" style="107"/>
    <col min="6650" max="6650" width="5.625" style="107" customWidth="1"/>
    <col min="6651" max="6651" width="6.25" style="107" customWidth="1"/>
    <col min="6652" max="6654" width="6.5" style="107" customWidth="1"/>
    <col min="6655" max="6655" width="8.5" style="107" customWidth="1"/>
    <col min="6656" max="6656" width="5.625" style="107" customWidth="1"/>
    <col min="6657" max="6657" width="4.625" style="107" customWidth="1"/>
    <col min="6658" max="6658" width="2.625" style="107" customWidth="1"/>
    <col min="6659" max="6659" width="18.625" style="107" customWidth="1"/>
    <col min="6660" max="6660" width="6.625" style="107" customWidth="1"/>
    <col min="6661" max="6661" width="8.625" style="107" customWidth="1"/>
    <col min="6662" max="6662" width="2.625" style="107" customWidth="1"/>
    <col min="6663" max="6663" width="8.625" style="107" customWidth="1"/>
    <col min="6664" max="6664" width="1.625" style="107" customWidth="1"/>
    <col min="6665" max="6665" width="8.625" style="107" customWidth="1"/>
    <col min="6666" max="6666" width="5.625" style="107" customWidth="1"/>
    <col min="6667" max="6667" width="10.625" style="107" customWidth="1"/>
    <col min="6668" max="6668" width="14.25" style="107" bestFit="1" customWidth="1"/>
    <col min="6669" max="6669" width="2.625" style="107" customWidth="1"/>
    <col min="6670" max="6670" width="7.625" style="107" customWidth="1"/>
    <col min="6671" max="6671" width="5.625" style="107" customWidth="1"/>
    <col min="6672" max="6672" width="4.75" style="107" customWidth="1"/>
    <col min="6673" max="6673" width="8.625" style="107" customWidth="1"/>
    <col min="6674" max="6674" width="2.625" style="107" customWidth="1"/>
    <col min="6675" max="6678" width="8.625" style="107" customWidth="1"/>
    <col min="6679" max="6905" width="13.375" style="107"/>
    <col min="6906" max="6906" width="5.625" style="107" customWidth="1"/>
    <col min="6907" max="6907" width="6.25" style="107" customWidth="1"/>
    <col min="6908" max="6910" width="6.5" style="107" customWidth="1"/>
    <col min="6911" max="6911" width="8.5" style="107" customWidth="1"/>
    <col min="6912" max="6912" width="5.625" style="107" customWidth="1"/>
    <col min="6913" max="6913" width="4.625" style="107" customWidth="1"/>
    <col min="6914" max="6914" width="2.625" style="107" customWidth="1"/>
    <col min="6915" max="6915" width="18.625" style="107" customWidth="1"/>
    <col min="6916" max="6916" width="6.625" style="107" customWidth="1"/>
    <col min="6917" max="6917" width="8.625" style="107" customWidth="1"/>
    <col min="6918" max="6918" width="2.625" style="107" customWidth="1"/>
    <col min="6919" max="6919" width="8.625" style="107" customWidth="1"/>
    <col min="6920" max="6920" width="1.625" style="107" customWidth="1"/>
    <col min="6921" max="6921" width="8.625" style="107" customWidth="1"/>
    <col min="6922" max="6922" width="5.625" style="107" customWidth="1"/>
    <col min="6923" max="6923" width="10.625" style="107" customWidth="1"/>
    <col min="6924" max="6924" width="14.25" style="107" bestFit="1" customWidth="1"/>
    <col min="6925" max="6925" width="2.625" style="107" customWidth="1"/>
    <col min="6926" max="6926" width="7.625" style="107" customWidth="1"/>
    <col min="6927" max="6927" width="5.625" style="107" customWidth="1"/>
    <col min="6928" max="6928" width="4.75" style="107" customWidth="1"/>
    <col min="6929" max="6929" width="8.625" style="107" customWidth="1"/>
    <col min="6930" max="6930" width="2.625" style="107" customWidth="1"/>
    <col min="6931" max="6934" width="8.625" style="107" customWidth="1"/>
    <col min="6935" max="7161" width="13.375" style="107"/>
    <col min="7162" max="7162" width="5.625" style="107" customWidth="1"/>
    <col min="7163" max="7163" width="6.25" style="107" customWidth="1"/>
    <col min="7164" max="7166" width="6.5" style="107" customWidth="1"/>
    <col min="7167" max="7167" width="8.5" style="107" customWidth="1"/>
    <col min="7168" max="7168" width="5.625" style="107" customWidth="1"/>
    <col min="7169" max="7169" width="4.625" style="107" customWidth="1"/>
    <col min="7170" max="7170" width="2.625" style="107" customWidth="1"/>
    <col min="7171" max="7171" width="18.625" style="107" customWidth="1"/>
    <col min="7172" max="7172" width="6.625" style="107" customWidth="1"/>
    <col min="7173" max="7173" width="8.625" style="107" customWidth="1"/>
    <col min="7174" max="7174" width="2.625" style="107" customWidth="1"/>
    <col min="7175" max="7175" width="8.625" style="107" customWidth="1"/>
    <col min="7176" max="7176" width="1.625" style="107" customWidth="1"/>
    <col min="7177" max="7177" width="8.625" style="107" customWidth="1"/>
    <col min="7178" max="7178" width="5.625" style="107" customWidth="1"/>
    <col min="7179" max="7179" width="10.625" style="107" customWidth="1"/>
    <col min="7180" max="7180" width="14.25" style="107" bestFit="1" customWidth="1"/>
    <col min="7181" max="7181" width="2.625" style="107" customWidth="1"/>
    <col min="7182" max="7182" width="7.625" style="107" customWidth="1"/>
    <col min="7183" max="7183" width="5.625" style="107" customWidth="1"/>
    <col min="7184" max="7184" width="4.75" style="107" customWidth="1"/>
    <col min="7185" max="7185" width="8.625" style="107" customWidth="1"/>
    <col min="7186" max="7186" width="2.625" style="107" customWidth="1"/>
    <col min="7187" max="7190" width="8.625" style="107" customWidth="1"/>
    <col min="7191" max="7417" width="13.375" style="107"/>
    <col min="7418" max="7418" width="5.625" style="107" customWidth="1"/>
    <col min="7419" max="7419" width="6.25" style="107" customWidth="1"/>
    <col min="7420" max="7422" width="6.5" style="107" customWidth="1"/>
    <col min="7423" max="7423" width="8.5" style="107" customWidth="1"/>
    <col min="7424" max="7424" width="5.625" style="107" customWidth="1"/>
    <col min="7425" max="7425" width="4.625" style="107" customWidth="1"/>
    <col min="7426" max="7426" width="2.625" style="107" customWidth="1"/>
    <col min="7427" max="7427" width="18.625" style="107" customWidth="1"/>
    <col min="7428" max="7428" width="6.625" style="107" customWidth="1"/>
    <col min="7429" max="7429" width="8.625" style="107" customWidth="1"/>
    <col min="7430" max="7430" width="2.625" style="107" customWidth="1"/>
    <col min="7431" max="7431" width="8.625" style="107" customWidth="1"/>
    <col min="7432" max="7432" width="1.625" style="107" customWidth="1"/>
    <col min="7433" max="7433" width="8.625" style="107" customWidth="1"/>
    <col min="7434" max="7434" width="5.625" style="107" customWidth="1"/>
    <col min="7435" max="7435" width="10.625" style="107" customWidth="1"/>
    <col min="7436" max="7436" width="14.25" style="107" bestFit="1" customWidth="1"/>
    <col min="7437" max="7437" width="2.625" style="107" customWidth="1"/>
    <col min="7438" max="7438" width="7.625" style="107" customWidth="1"/>
    <col min="7439" max="7439" width="5.625" style="107" customWidth="1"/>
    <col min="7440" max="7440" width="4.75" style="107" customWidth="1"/>
    <col min="7441" max="7441" width="8.625" style="107" customWidth="1"/>
    <col min="7442" max="7442" width="2.625" style="107" customWidth="1"/>
    <col min="7443" max="7446" width="8.625" style="107" customWidth="1"/>
    <col min="7447" max="7673" width="13.375" style="107"/>
    <col min="7674" max="7674" width="5.625" style="107" customWidth="1"/>
    <col min="7675" max="7675" width="6.25" style="107" customWidth="1"/>
    <col min="7676" max="7678" width="6.5" style="107" customWidth="1"/>
    <col min="7679" max="7679" width="8.5" style="107" customWidth="1"/>
    <col min="7680" max="7680" width="5.625" style="107" customWidth="1"/>
    <col min="7681" max="7681" width="4.625" style="107" customWidth="1"/>
    <col min="7682" max="7682" width="2.625" style="107" customWidth="1"/>
    <col min="7683" max="7683" width="18.625" style="107" customWidth="1"/>
    <col min="7684" max="7684" width="6.625" style="107" customWidth="1"/>
    <col min="7685" max="7685" width="8.625" style="107" customWidth="1"/>
    <col min="7686" max="7686" width="2.625" style="107" customWidth="1"/>
    <col min="7687" max="7687" width="8.625" style="107" customWidth="1"/>
    <col min="7688" max="7688" width="1.625" style="107" customWidth="1"/>
    <col min="7689" max="7689" width="8.625" style="107" customWidth="1"/>
    <col min="7690" max="7690" width="5.625" style="107" customWidth="1"/>
    <col min="7691" max="7691" width="10.625" style="107" customWidth="1"/>
    <col min="7692" max="7692" width="14.25" style="107" bestFit="1" customWidth="1"/>
    <col min="7693" max="7693" width="2.625" style="107" customWidth="1"/>
    <col min="7694" max="7694" width="7.625" style="107" customWidth="1"/>
    <col min="7695" max="7695" width="5.625" style="107" customWidth="1"/>
    <col min="7696" max="7696" width="4.75" style="107" customWidth="1"/>
    <col min="7697" max="7697" width="8.625" style="107" customWidth="1"/>
    <col min="7698" max="7698" width="2.625" style="107" customWidth="1"/>
    <col min="7699" max="7702" width="8.625" style="107" customWidth="1"/>
    <col min="7703" max="7929" width="13.375" style="107"/>
    <col min="7930" max="7930" width="5.625" style="107" customWidth="1"/>
    <col min="7931" max="7931" width="6.25" style="107" customWidth="1"/>
    <col min="7932" max="7934" width="6.5" style="107" customWidth="1"/>
    <col min="7935" max="7935" width="8.5" style="107" customWidth="1"/>
    <col min="7936" max="7936" width="5.625" style="107" customWidth="1"/>
    <col min="7937" max="7937" width="4.625" style="107" customWidth="1"/>
    <col min="7938" max="7938" width="2.625" style="107" customWidth="1"/>
    <col min="7939" max="7939" width="18.625" style="107" customWidth="1"/>
    <col min="7940" max="7940" width="6.625" style="107" customWidth="1"/>
    <col min="7941" max="7941" width="8.625" style="107" customWidth="1"/>
    <col min="7942" max="7942" width="2.625" style="107" customWidth="1"/>
    <col min="7943" max="7943" width="8.625" style="107" customWidth="1"/>
    <col min="7944" max="7944" width="1.625" style="107" customWidth="1"/>
    <col min="7945" max="7945" width="8.625" style="107" customWidth="1"/>
    <col min="7946" max="7946" width="5.625" style="107" customWidth="1"/>
    <col min="7947" max="7947" width="10.625" style="107" customWidth="1"/>
    <col min="7948" max="7948" width="14.25" style="107" bestFit="1" customWidth="1"/>
    <col min="7949" max="7949" width="2.625" style="107" customWidth="1"/>
    <col min="7950" max="7950" width="7.625" style="107" customWidth="1"/>
    <col min="7951" max="7951" width="5.625" style="107" customWidth="1"/>
    <col min="7952" max="7952" width="4.75" style="107" customWidth="1"/>
    <col min="7953" max="7953" width="8.625" style="107" customWidth="1"/>
    <col min="7954" max="7954" width="2.625" style="107" customWidth="1"/>
    <col min="7955" max="7958" width="8.625" style="107" customWidth="1"/>
    <col min="7959" max="8185" width="13.375" style="107"/>
    <col min="8186" max="8186" width="5.625" style="107" customWidth="1"/>
    <col min="8187" max="8187" width="6.25" style="107" customWidth="1"/>
    <col min="8188" max="8190" width="6.5" style="107" customWidth="1"/>
    <col min="8191" max="8191" width="8.5" style="107" customWidth="1"/>
    <col min="8192" max="8192" width="5.625" style="107" customWidth="1"/>
    <col min="8193" max="8193" width="4.625" style="107" customWidth="1"/>
    <col min="8194" max="8194" width="2.625" style="107" customWidth="1"/>
    <col min="8195" max="8195" width="18.625" style="107" customWidth="1"/>
    <col min="8196" max="8196" width="6.625" style="107" customWidth="1"/>
    <col min="8197" max="8197" width="8.625" style="107" customWidth="1"/>
    <col min="8198" max="8198" width="2.625" style="107" customWidth="1"/>
    <col min="8199" max="8199" width="8.625" style="107" customWidth="1"/>
    <col min="8200" max="8200" width="1.625" style="107" customWidth="1"/>
    <col min="8201" max="8201" width="8.625" style="107" customWidth="1"/>
    <col min="8202" max="8202" width="5.625" style="107" customWidth="1"/>
    <col min="8203" max="8203" width="10.625" style="107" customWidth="1"/>
    <col min="8204" max="8204" width="14.25" style="107" bestFit="1" customWidth="1"/>
    <col min="8205" max="8205" width="2.625" style="107" customWidth="1"/>
    <col min="8206" max="8206" width="7.625" style="107" customWidth="1"/>
    <col min="8207" max="8207" width="5.625" style="107" customWidth="1"/>
    <col min="8208" max="8208" width="4.75" style="107" customWidth="1"/>
    <col min="8209" max="8209" width="8.625" style="107" customWidth="1"/>
    <col min="8210" max="8210" width="2.625" style="107" customWidth="1"/>
    <col min="8211" max="8214" width="8.625" style="107" customWidth="1"/>
    <col min="8215" max="8441" width="13.375" style="107"/>
    <col min="8442" max="8442" width="5.625" style="107" customWidth="1"/>
    <col min="8443" max="8443" width="6.25" style="107" customWidth="1"/>
    <col min="8444" max="8446" width="6.5" style="107" customWidth="1"/>
    <col min="8447" max="8447" width="8.5" style="107" customWidth="1"/>
    <col min="8448" max="8448" width="5.625" style="107" customWidth="1"/>
    <col min="8449" max="8449" width="4.625" style="107" customWidth="1"/>
    <col min="8450" max="8450" width="2.625" style="107" customWidth="1"/>
    <col min="8451" max="8451" width="18.625" style="107" customWidth="1"/>
    <col min="8452" max="8452" width="6.625" style="107" customWidth="1"/>
    <col min="8453" max="8453" width="8.625" style="107" customWidth="1"/>
    <col min="8454" max="8454" width="2.625" style="107" customWidth="1"/>
    <col min="8455" max="8455" width="8.625" style="107" customWidth="1"/>
    <col min="8456" max="8456" width="1.625" style="107" customWidth="1"/>
    <col min="8457" max="8457" width="8.625" style="107" customWidth="1"/>
    <col min="8458" max="8458" width="5.625" style="107" customWidth="1"/>
    <col min="8459" max="8459" width="10.625" style="107" customWidth="1"/>
    <col min="8460" max="8460" width="14.25" style="107" bestFit="1" customWidth="1"/>
    <col min="8461" max="8461" width="2.625" style="107" customWidth="1"/>
    <col min="8462" max="8462" width="7.625" style="107" customWidth="1"/>
    <col min="8463" max="8463" width="5.625" style="107" customWidth="1"/>
    <col min="8464" max="8464" width="4.75" style="107" customWidth="1"/>
    <col min="8465" max="8465" width="8.625" style="107" customWidth="1"/>
    <col min="8466" max="8466" width="2.625" style="107" customWidth="1"/>
    <col min="8467" max="8470" width="8.625" style="107" customWidth="1"/>
    <col min="8471" max="8697" width="13.375" style="107"/>
    <col min="8698" max="8698" width="5.625" style="107" customWidth="1"/>
    <col min="8699" max="8699" width="6.25" style="107" customWidth="1"/>
    <col min="8700" max="8702" width="6.5" style="107" customWidth="1"/>
    <col min="8703" max="8703" width="8.5" style="107" customWidth="1"/>
    <col min="8704" max="8704" width="5.625" style="107" customWidth="1"/>
    <col min="8705" max="8705" width="4.625" style="107" customWidth="1"/>
    <col min="8706" max="8706" width="2.625" style="107" customWidth="1"/>
    <col min="8707" max="8707" width="18.625" style="107" customWidth="1"/>
    <col min="8708" max="8708" width="6.625" style="107" customWidth="1"/>
    <col min="8709" max="8709" width="8.625" style="107" customWidth="1"/>
    <col min="8710" max="8710" width="2.625" style="107" customWidth="1"/>
    <col min="8711" max="8711" width="8.625" style="107" customWidth="1"/>
    <col min="8712" max="8712" width="1.625" style="107" customWidth="1"/>
    <col min="8713" max="8713" width="8.625" style="107" customWidth="1"/>
    <col min="8714" max="8714" width="5.625" style="107" customWidth="1"/>
    <col min="8715" max="8715" width="10.625" style="107" customWidth="1"/>
    <col min="8716" max="8716" width="14.25" style="107" bestFit="1" customWidth="1"/>
    <col min="8717" max="8717" width="2.625" style="107" customWidth="1"/>
    <col min="8718" max="8718" width="7.625" style="107" customWidth="1"/>
    <col min="8719" max="8719" width="5.625" style="107" customWidth="1"/>
    <col min="8720" max="8720" width="4.75" style="107" customWidth="1"/>
    <col min="8721" max="8721" width="8.625" style="107" customWidth="1"/>
    <col min="8722" max="8722" width="2.625" style="107" customWidth="1"/>
    <col min="8723" max="8726" width="8.625" style="107" customWidth="1"/>
    <col min="8727" max="8953" width="13.375" style="107"/>
    <col min="8954" max="8954" width="5.625" style="107" customWidth="1"/>
    <col min="8955" max="8955" width="6.25" style="107" customWidth="1"/>
    <col min="8956" max="8958" width="6.5" style="107" customWidth="1"/>
    <col min="8959" max="8959" width="8.5" style="107" customWidth="1"/>
    <col min="8960" max="8960" width="5.625" style="107" customWidth="1"/>
    <col min="8961" max="8961" width="4.625" style="107" customWidth="1"/>
    <col min="8962" max="8962" width="2.625" style="107" customWidth="1"/>
    <col min="8963" max="8963" width="18.625" style="107" customWidth="1"/>
    <col min="8964" max="8964" width="6.625" style="107" customWidth="1"/>
    <col min="8965" max="8965" width="8.625" style="107" customWidth="1"/>
    <col min="8966" max="8966" width="2.625" style="107" customWidth="1"/>
    <col min="8967" max="8967" width="8.625" style="107" customWidth="1"/>
    <col min="8968" max="8968" width="1.625" style="107" customWidth="1"/>
    <col min="8969" max="8969" width="8.625" style="107" customWidth="1"/>
    <col min="8970" max="8970" width="5.625" style="107" customWidth="1"/>
    <col min="8971" max="8971" width="10.625" style="107" customWidth="1"/>
    <col min="8972" max="8972" width="14.25" style="107" bestFit="1" customWidth="1"/>
    <col min="8973" max="8973" width="2.625" style="107" customWidth="1"/>
    <col min="8974" max="8974" width="7.625" style="107" customWidth="1"/>
    <col min="8975" max="8975" width="5.625" style="107" customWidth="1"/>
    <col min="8976" max="8976" width="4.75" style="107" customWidth="1"/>
    <col min="8977" max="8977" width="8.625" style="107" customWidth="1"/>
    <col min="8978" max="8978" width="2.625" style="107" customWidth="1"/>
    <col min="8979" max="8982" width="8.625" style="107" customWidth="1"/>
    <col min="8983" max="9209" width="13.375" style="107"/>
    <col min="9210" max="9210" width="5.625" style="107" customWidth="1"/>
    <col min="9211" max="9211" width="6.25" style="107" customWidth="1"/>
    <col min="9212" max="9214" width="6.5" style="107" customWidth="1"/>
    <col min="9215" max="9215" width="8.5" style="107" customWidth="1"/>
    <col min="9216" max="9216" width="5.625" style="107" customWidth="1"/>
    <col min="9217" max="9217" width="4.625" style="107" customWidth="1"/>
    <col min="9218" max="9218" width="2.625" style="107" customWidth="1"/>
    <col min="9219" max="9219" width="18.625" style="107" customWidth="1"/>
    <col min="9220" max="9220" width="6.625" style="107" customWidth="1"/>
    <col min="9221" max="9221" width="8.625" style="107" customWidth="1"/>
    <col min="9222" max="9222" width="2.625" style="107" customWidth="1"/>
    <col min="9223" max="9223" width="8.625" style="107" customWidth="1"/>
    <col min="9224" max="9224" width="1.625" style="107" customWidth="1"/>
    <col min="9225" max="9225" width="8.625" style="107" customWidth="1"/>
    <col min="9226" max="9226" width="5.625" style="107" customWidth="1"/>
    <col min="9227" max="9227" width="10.625" style="107" customWidth="1"/>
    <col min="9228" max="9228" width="14.25" style="107" bestFit="1" customWidth="1"/>
    <col min="9229" max="9229" width="2.625" style="107" customWidth="1"/>
    <col min="9230" max="9230" width="7.625" style="107" customWidth="1"/>
    <col min="9231" max="9231" width="5.625" style="107" customWidth="1"/>
    <col min="9232" max="9232" width="4.75" style="107" customWidth="1"/>
    <col min="9233" max="9233" width="8.625" style="107" customWidth="1"/>
    <col min="9234" max="9234" width="2.625" style="107" customWidth="1"/>
    <col min="9235" max="9238" width="8.625" style="107" customWidth="1"/>
    <col min="9239" max="9465" width="13.375" style="107"/>
    <col min="9466" max="9466" width="5.625" style="107" customWidth="1"/>
    <col min="9467" max="9467" width="6.25" style="107" customWidth="1"/>
    <col min="9468" max="9470" width="6.5" style="107" customWidth="1"/>
    <col min="9471" max="9471" width="8.5" style="107" customWidth="1"/>
    <col min="9472" max="9472" width="5.625" style="107" customWidth="1"/>
    <col min="9473" max="9473" width="4.625" style="107" customWidth="1"/>
    <col min="9474" max="9474" width="2.625" style="107" customWidth="1"/>
    <col min="9475" max="9475" width="18.625" style="107" customWidth="1"/>
    <col min="9476" max="9476" width="6.625" style="107" customWidth="1"/>
    <col min="9477" max="9477" width="8.625" style="107" customWidth="1"/>
    <col min="9478" max="9478" width="2.625" style="107" customWidth="1"/>
    <col min="9479" max="9479" width="8.625" style="107" customWidth="1"/>
    <col min="9480" max="9480" width="1.625" style="107" customWidth="1"/>
    <col min="9481" max="9481" width="8.625" style="107" customWidth="1"/>
    <col min="9482" max="9482" width="5.625" style="107" customWidth="1"/>
    <col min="9483" max="9483" width="10.625" style="107" customWidth="1"/>
    <col min="9484" max="9484" width="14.25" style="107" bestFit="1" customWidth="1"/>
    <col min="9485" max="9485" width="2.625" style="107" customWidth="1"/>
    <col min="9486" max="9486" width="7.625" style="107" customWidth="1"/>
    <col min="9487" max="9487" width="5.625" style="107" customWidth="1"/>
    <col min="9488" max="9488" width="4.75" style="107" customWidth="1"/>
    <col min="9489" max="9489" width="8.625" style="107" customWidth="1"/>
    <col min="9490" max="9490" width="2.625" style="107" customWidth="1"/>
    <col min="9491" max="9494" width="8.625" style="107" customWidth="1"/>
    <col min="9495" max="9721" width="13.375" style="107"/>
    <col min="9722" max="9722" width="5.625" style="107" customWidth="1"/>
    <col min="9723" max="9723" width="6.25" style="107" customWidth="1"/>
    <col min="9724" max="9726" width="6.5" style="107" customWidth="1"/>
    <col min="9727" max="9727" width="8.5" style="107" customWidth="1"/>
    <col min="9728" max="9728" width="5.625" style="107" customWidth="1"/>
    <col min="9729" max="9729" width="4.625" style="107" customWidth="1"/>
    <col min="9730" max="9730" width="2.625" style="107" customWidth="1"/>
    <col min="9731" max="9731" width="18.625" style="107" customWidth="1"/>
    <col min="9732" max="9732" width="6.625" style="107" customWidth="1"/>
    <col min="9733" max="9733" width="8.625" style="107" customWidth="1"/>
    <col min="9734" max="9734" width="2.625" style="107" customWidth="1"/>
    <col min="9735" max="9735" width="8.625" style="107" customWidth="1"/>
    <col min="9736" max="9736" width="1.625" style="107" customWidth="1"/>
    <col min="9737" max="9737" width="8.625" style="107" customWidth="1"/>
    <col min="9738" max="9738" width="5.625" style="107" customWidth="1"/>
    <col min="9739" max="9739" width="10.625" style="107" customWidth="1"/>
    <col min="9740" max="9740" width="14.25" style="107" bestFit="1" customWidth="1"/>
    <col min="9741" max="9741" width="2.625" style="107" customWidth="1"/>
    <col min="9742" max="9742" width="7.625" style="107" customWidth="1"/>
    <col min="9743" max="9743" width="5.625" style="107" customWidth="1"/>
    <col min="9744" max="9744" width="4.75" style="107" customWidth="1"/>
    <col min="9745" max="9745" width="8.625" style="107" customWidth="1"/>
    <col min="9746" max="9746" width="2.625" style="107" customWidth="1"/>
    <col min="9747" max="9750" width="8.625" style="107" customWidth="1"/>
    <col min="9751" max="9977" width="13.375" style="107"/>
    <col min="9978" max="9978" width="5.625" style="107" customWidth="1"/>
    <col min="9979" max="9979" width="6.25" style="107" customWidth="1"/>
    <col min="9980" max="9982" width="6.5" style="107" customWidth="1"/>
    <col min="9983" max="9983" width="8.5" style="107" customWidth="1"/>
    <col min="9984" max="9984" width="5.625" style="107" customWidth="1"/>
    <col min="9985" max="9985" width="4.625" style="107" customWidth="1"/>
    <col min="9986" max="9986" width="2.625" style="107" customWidth="1"/>
    <col min="9987" max="9987" width="18.625" style="107" customWidth="1"/>
    <col min="9988" max="9988" width="6.625" style="107" customWidth="1"/>
    <col min="9989" max="9989" width="8.625" style="107" customWidth="1"/>
    <col min="9990" max="9990" width="2.625" style="107" customWidth="1"/>
    <col min="9991" max="9991" width="8.625" style="107" customWidth="1"/>
    <col min="9992" max="9992" width="1.625" style="107" customWidth="1"/>
    <col min="9993" max="9993" width="8.625" style="107" customWidth="1"/>
    <col min="9994" max="9994" width="5.625" style="107" customWidth="1"/>
    <col min="9995" max="9995" width="10.625" style="107" customWidth="1"/>
    <col min="9996" max="9996" width="14.25" style="107" bestFit="1" customWidth="1"/>
    <col min="9997" max="9997" width="2.625" style="107" customWidth="1"/>
    <col min="9998" max="9998" width="7.625" style="107" customWidth="1"/>
    <col min="9999" max="9999" width="5.625" style="107" customWidth="1"/>
    <col min="10000" max="10000" width="4.75" style="107" customWidth="1"/>
    <col min="10001" max="10001" width="8.625" style="107" customWidth="1"/>
    <col min="10002" max="10002" width="2.625" style="107" customWidth="1"/>
    <col min="10003" max="10006" width="8.625" style="107" customWidth="1"/>
    <col min="10007" max="10233" width="13.375" style="107"/>
    <col min="10234" max="10234" width="5.625" style="107" customWidth="1"/>
    <col min="10235" max="10235" width="6.25" style="107" customWidth="1"/>
    <col min="10236" max="10238" width="6.5" style="107" customWidth="1"/>
    <col min="10239" max="10239" width="8.5" style="107" customWidth="1"/>
    <col min="10240" max="10240" width="5.625" style="107" customWidth="1"/>
    <col min="10241" max="10241" width="4.625" style="107" customWidth="1"/>
    <col min="10242" max="10242" width="2.625" style="107" customWidth="1"/>
    <col min="10243" max="10243" width="18.625" style="107" customWidth="1"/>
    <col min="10244" max="10244" width="6.625" style="107" customWidth="1"/>
    <col min="10245" max="10245" width="8.625" style="107" customWidth="1"/>
    <col min="10246" max="10246" width="2.625" style="107" customWidth="1"/>
    <col min="10247" max="10247" width="8.625" style="107" customWidth="1"/>
    <col min="10248" max="10248" width="1.625" style="107" customWidth="1"/>
    <col min="10249" max="10249" width="8.625" style="107" customWidth="1"/>
    <col min="10250" max="10250" width="5.625" style="107" customWidth="1"/>
    <col min="10251" max="10251" width="10.625" style="107" customWidth="1"/>
    <col min="10252" max="10252" width="14.25" style="107" bestFit="1" customWidth="1"/>
    <col min="10253" max="10253" width="2.625" style="107" customWidth="1"/>
    <col min="10254" max="10254" width="7.625" style="107" customWidth="1"/>
    <col min="10255" max="10255" width="5.625" style="107" customWidth="1"/>
    <col min="10256" max="10256" width="4.75" style="107" customWidth="1"/>
    <col min="10257" max="10257" width="8.625" style="107" customWidth="1"/>
    <col min="10258" max="10258" width="2.625" style="107" customWidth="1"/>
    <col min="10259" max="10262" width="8.625" style="107" customWidth="1"/>
    <col min="10263" max="10489" width="13.375" style="107"/>
    <col min="10490" max="10490" width="5.625" style="107" customWidth="1"/>
    <col min="10491" max="10491" width="6.25" style="107" customWidth="1"/>
    <col min="10492" max="10494" width="6.5" style="107" customWidth="1"/>
    <col min="10495" max="10495" width="8.5" style="107" customWidth="1"/>
    <col min="10496" max="10496" width="5.625" style="107" customWidth="1"/>
    <col min="10497" max="10497" width="4.625" style="107" customWidth="1"/>
    <col min="10498" max="10498" width="2.625" style="107" customWidth="1"/>
    <col min="10499" max="10499" width="18.625" style="107" customWidth="1"/>
    <col min="10500" max="10500" width="6.625" style="107" customWidth="1"/>
    <col min="10501" max="10501" width="8.625" style="107" customWidth="1"/>
    <col min="10502" max="10502" width="2.625" style="107" customWidth="1"/>
    <col min="10503" max="10503" width="8.625" style="107" customWidth="1"/>
    <col min="10504" max="10504" width="1.625" style="107" customWidth="1"/>
    <col min="10505" max="10505" width="8.625" style="107" customWidth="1"/>
    <col min="10506" max="10506" width="5.625" style="107" customWidth="1"/>
    <col min="10507" max="10507" width="10.625" style="107" customWidth="1"/>
    <col min="10508" max="10508" width="14.25" style="107" bestFit="1" customWidth="1"/>
    <col min="10509" max="10509" width="2.625" style="107" customWidth="1"/>
    <col min="10510" max="10510" width="7.625" style="107" customWidth="1"/>
    <col min="10511" max="10511" width="5.625" style="107" customWidth="1"/>
    <col min="10512" max="10512" width="4.75" style="107" customWidth="1"/>
    <col min="10513" max="10513" width="8.625" style="107" customWidth="1"/>
    <col min="10514" max="10514" width="2.625" style="107" customWidth="1"/>
    <col min="10515" max="10518" width="8.625" style="107" customWidth="1"/>
    <col min="10519" max="10745" width="13.375" style="107"/>
    <col min="10746" max="10746" width="5.625" style="107" customWidth="1"/>
    <col min="10747" max="10747" width="6.25" style="107" customWidth="1"/>
    <col min="10748" max="10750" width="6.5" style="107" customWidth="1"/>
    <col min="10751" max="10751" width="8.5" style="107" customWidth="1"/>
    <col min="10752" max="10752" width="5.625" style="107" customWidth="1"/>
    <col min="10753" max="10753" width="4.625" style="107" customWidth="1"/>
    <col min="10754" max="10754" width="2.625" style="107" customWidth="1"/>
    <col min="10755" max="10755" width="18.625" style="107" customWidth="1"/>
    <col min="10756" max="10756" width="6.625" style="107" customWidth="1"/>
    <col min="10757" max="10757" width="8.625" style="107" customWidth="1"/>
    <col min="10758" max="10758" width="2.625" style="107" customWidth="1"/>
    <col min="10759" max="10759" width="8.625" style="107" customWidth="1"/>
    <col min="10760" max="10760" width="1.625" style="107" customWidth="1"/>
    <col min="10761" max="10761" width="8.625" style="107" customWidth="1"/>
    <col min="10762" max="10762" width="5.625" style="107" customWidth="1"/>
    <col min="10763" max="10763" width="10.625" style="107" customWidth="1"/>
    <col min="10764" max="10764" width="14.25" style="107" bestFit="1" customWidth="1"/>
    <col min="10765" max="10765" width="2.625" style="107" customWidth="1"/>
    <col min="10766" max="10766" width="7.625" style="107" customWidth="1"/>
    <col min="10767" max="10767" width="5.625" style="107" customWidth="1"/>
    <col min="10768" max="10768" width="4.75" style="107" customWidth="1"/>
    <col min="10769" max="10769" width="8.625" style="107" customWidth="1"/>
    <col min="10770" max="10770" width="2.625" style="107" customWidth="1"/>
    <col min="10771" max="10774" width="8.625" style="107" customWidth="1"/>
    <col min="10775" max="11001" width="13.375" style="107"/>
    <col min="11002" max="11002" width="5.625" style="107" customWidth="1"/>
    <col min="11003" max="11003" width="6.25" style="107" customWidth="1"/>
    <col min="11004" max="11006" width="6.5" style="107" customWidth="1"/>
    <col min="11007" max="11007" width="8.5" style="107" customWidth="1"/>
    <col min="11008" max="11008" width="5.625" style="107" customWidth="1"/>
    <col min="11009" max="11009" width="4.625" style="107" customWidth="1"/>
    <col min="11010" max="11010" width="2.625" style="107" customWidth="1"/>
    <col min="11011" max="11011" width="18.625" style="107" customWidth="1"/>
    <col min="11012" max="11012" width="6.625" style="107" customWidth="1"/>
    <col min="11013" max="11013" width="8.625" style="107" customWidth="1"/>
    <col min="11014" max="11014" width="2.625" style="107" customWidth="1"/>
    <col min="11015" max="11015" width="8.625" style="107" customWidth="1"/>
    <col min="11016" max="11016" width="1.625" style="107" customWidth="1"/>
    <col min="11017" max="11017" width="8.625" style="107" customWidth="1"/>
    <col min="11018" max="11018" width="5.625" style="107" customWidth="1"/>
    <col min="11019" max="11019" width="10.625" style="107" customWidth="1"/>
    <col min="11020" max="11020" width="14.25" style="107" bestFit="1" customWidth="1"/>
    <col min="11021" max="11021" width="2.625" style="107" customWidth="1"/>
    <col min="11022" max="11022" width="7.625" style="107" customWidth="1"/>
    <col min="11023" max="11023" width="5.625" style="107" customWidth="1"/>
    <col min="11024" max="11024" width="4.75" style="107" customWidth="1"/>
    <col min="11025" max="11025" width="8.625" style="107" customWidth="1"/>
    <col min="11026" max="11026" width="2.625" style="107" customWidth="1"/>
    <col min="11027" max="11030" width="8.625" style="107" customWidth="1"/>
    <col min="11031" max="11257" width="13.375" style="107"/>
    <col min="11258" max="11258" width="5.625" style="107" customWidth="1"/>
    <col min="11259" max="11259" width="6.25" style="107" customWidth="1"/>
    <col min="11260" max="11262" width="6.5" style="107" customWidth="1"/>
    <col min="11263" max="11263" width="8.5" style="107" customWidth="1"/>
    <col min="11264" max="11264" width="5.625" style="107" customWidth="1"/>
    <col min="11265" max="11265" width="4.625" style="107" customWidth="1"/>
    <col min="11266" max="11266" width="2.625" style="107" customWidth="1"/>
    <col min="11267" max="11267" width="18.625" style="107" customWidth="1"/>
    <col min="11268" max="11268" width="6.625" style="107" customWidth="1"/>
    <col min="11269" max="11269" width="8.625" style="107" customWidth="1"/>
    <col min="11270" max="11270" width="2.625" style="107" customWidth="1"/>
    <col min="11271" max="11271" width="8.625" style="107" customWidth="1"/>
    <col min="11272" max="11272" width="1.625" style="107" customWidth="1"/>
    <col min="11273" max="11273" width="8.625" style="107" customWidth="1"/>
    <col min="11274" max="11274" width="5.625" style="107" customWidth="1"/>
    <col min="11275" max="11275" width="10.625" style="107" customWidth="1"/>
    <col min="11276" max="11276" width="14.25" style="107" bestFit="1" customWidth="1"/>
    <col min="11277" max="11277" width="2.625" style="107" customWidth="1"/>
    <col min="11278" max="11278" width="7.625" style="107" customWidth="1"/>
    <col min="11279" max="11279" width="5.625" style="107" customWidth="1"/>
    <col min="11280" max="11280" width="4.75" style="107" customWidth="1"/>
    <col min="11281" max="11281" width="8.625" style="107" customWidth="1"/>
    <col min="11282" max="11282" width="2.625" style="107" customWidth="1"/>
    <col min="11283" max="11286" width="8.625" style="107" customWidth="1"/>
    <col min="11287" max="11513" width="13.375" style="107"/>
    <col min="11514" max="11514" width="5.625" style="107" customWidth="1"/>
    <col min="11515" max="11515" width="6.25" style="107" customWidth="1"/>
    <col min="11516" max="11518" width="6.5" style="107" customWidth="1"/>
    <col min="11519" max="11519" width="8.5" style="107" customWidth="1"/>
    <col min="11520" max="11520" width="5.625" style="107" customWidth="1"/>
    <col min="11521" max="11521" width="4.625" style="107" customWidth="1"/>
    <col min="11522" max="11522" width="2.625" style="107" customWidth="1"/>
    <col min="11523" max="11523" width="18.625" style="107" customWidth="1"/>
    <col min="11524" max="11524" width="6.625" style="107" customWidth="1"/>
    <col min="11525" max="11525" width="8.625" style="107" customWidth="1"/>
    <col min="11526" max="11526" width="2.625" style="107" customWidth="1"/>
    <col min="11527" max="11527" width="8.625" style="107" customWidth="1"/>
    <col min="11528" max="11528" width="1.625" style="107" customWidth="1"/>
    <col min="11529" max="11529" width="8.625" style="107" customWidth="1"/>
    <col min="11530" max="11530" width="5.625" style="107" customWidth="1"/>
    <col min="11531" max="11531" width="10.625" style="107" customWidth="1"/>
    <col min="11532" max="11532" width="14.25" style="107" bestFit="1" customWidth="1"/>
    <col min="11533" max="11533" width="2.625" style="107" customWidth="1"/>
    <col min="11534" max="11534" width="7.625" style="107" customWidth="1"/>
    <col min="11535" max="11535" width="5.625" style="107" customWidth="1"/>
    <col min="11536" max="11536" width="4.75" style="107" customWidth="1"/>
    <col min="11537" max="11537" width="8.625" style="107" customWidth="1"/>
    <col min="11538" max="11538" width="2.625" style="107" customWidth="1"/>
    <col min="11539" max="11542" width="8.625" style="107" customWidth="1"/>
    <col min="11543" max="11769" width="13.375" style="107"/>
    <col min="11770" max="11770" width="5.625" style="107" customWidth="1"/>
    <col min="11771" max="11771" width="6.25" style="107" customWidth="1"/>
    <col min="11772" max="11774" width="6.5" style="107" customWidth="1"/>
    <col min="11775" max="11775" width="8.5" style="107" customWidth="1"/>
    <col min="11776" max="11776" width="5.625" style="107" customWidth="1"/>
    <col min="11777" max="11777" width="4.625" style="107" customWidth="1"/>
    <col min="11778" max="11778" width="2.625" style="107" customWidth="1"/>
    <col min="11779" max="11779" width="18.625" style="107" customWidth="1"/>
    <col min="11780" max="11780" width="6.625" style="107" customWidth="1"/>
    <col min="11781" max="11781" width="8.625" style="107" customWidth="1"/>
    <col min="11782" max="11782" width="2.625" style="107" customWidth="1"/>
    <col min="11783" max="11783" width="8.625" style="107" customWidth="1"/>
    <col min="11784" max="11784" width="1.625" style="107" customWidth="1"/>
    <col min="11785" max="11785" width="8.625" style="107" customWidth="1"/>
    <col min="11786" max="11786" width="5.625" style="107" customWidth="1"/>
    <col min="11787" max="11787" width="10.625" style="107" customWidth="1"/>
    <col min="11788" max="11788" width="14.25" style="107" bestFit="1" customWidth="1"/>
    <col min="11789" max="11789" width="2.625" style="107" customWidth="1"/>
    <col min="11790" max="11790" width="7.625" style="107" customWidth="1"/>
    <col min="11791" max="11791" width="5.625" style="107" customWidth="1"/>
    <col min="11792" max="11792" width="4.75" style="107" customWidth="1"/>
    <col min="11793" max="11793" width="8.625" style="107" customWidth="1"/>
    <col min="11794" max="11794" width="2.625" style="107" customWidth="1"/>
    <col min="11795" max="11798" width="8.625" style="107" customWidth="1"/>
    <col min="11799" max="12025" width="13.375" style="107"/>
    <col min="12026" max="12026" width="5.625" style="107" customWidth="1"/>
    <col min="12027" max="12027" width="6.25" style="107" customWidth="1"/>
    <col min="12028" max="12030" width="6.5" style="107" customWidth="1"/>
    <col min="12031" max="12031" width="8.5" style="107" customWidth="1"/>
    <col min="12032" max="12032" width="5.625" style="107" customWidth="1"/>
    <col min="12033" max="12033" width="4.625" style="107" customWidth="1"/>
    <col min="12034" max="12034" width="2.625" style="107" customWidth="1"/>
    <col min="12035" max="12035" width="18.625" style="107" customWidth="1"/>
    <col min="12036" max="12036" width="6.625" style="107" customWidth="1"/>
    <col min="12037" max="12037" width="8.625" style="107" customWidth="1"/>
    <col min="12038" max="12038" width="2.625" style="107" customWidth="1"/>
    <col min="12039" max="12039" width="8.625" style="107" customWidth="1"/>
    <col min="12040" max="12040" width="1.625" style="107" customWidth="1"/>
    <col min="12041" max="12041" width="8.625" style="107" customWidth="1"/>
    <col min="12042" max="12042" width="5.625" style="107" customWidth="1"/>
    <col min="12043" max="12043" width="10.625" style="107" customWidth="1"/>
    <col min="12044" max="12044" width="14.25" style="107" bestFit="1" customWidth="1"/>
    <col min="12045" max="12045" width="2.625" style="107" customWidth="1"/>
    <col min="12046" max="12046" width="7.625" style="107" customWidth="1"/>
    <col min="12047" max="12047" width="5.625" style="107" customWidth="1"/>
    <col min="12048" max="12048" width="4.75" style="107" customWidth="1"/>
    <col min="12049" max="12049" width="8.625" style="107" customWidth="1"/>
    <col min="12050" max="12050" width="2.625" style="107" customWidth="1"/>
    <col min="12051" max="12054" width="8.625" style="107" customWidth="1"/>
    <col min="12055" max="12281" width="13.375" style="107"/>
    <col min="12282" max="12282" width="5.625" style="107" customWidth="1"/>
    <col min="12283" max="12283" width="6.25" style="107" customWidth="1"/>
    <col min="12284" max="12286" width="6.5" style="107" customWidth="1"/>
    <col min="12287" max="12287" width="8.5" style="107" customWidth="1"/>
    <col min="12288" max="12288" width="5.625" style="107" customWidth="1"/>
    <col min="12289" max="12289" width="4.625" style="107" customWidth="1"/>
    <col min="12290" max="12290" width="2.625" style="107" customWidth="1"/>
    <col min="12291" max="12291" width="18.625" style="107" customWidth="1"/>
    <col min="12292" max="12292" width="6.625" style="107" customWidth="1"/>
    <col min="12293" max="12293" width="8.625" style="107" customWidth="1"/>
    <col min="12294" max="12294" width="2.625" style="107" customWidth="1"/>
    <col min="12295" max="12295" width="8.625" style="107" customWidth="1"/>
    <col min="12296" max="12296" width="1.625" style="107" customWidth="1"/>
    <col min="12297" max="12297" width="8.625" style="107" customWidth="1"/>
    <col min="12298" max="12298" width="5.625" style="107" customWidth="1"/>
    <col min="12299" max="12299" width="10.625" style="107" customWidth="1"/>
    <col min="12300" max="12300" width="14.25" style="107" bestFit="1" customWidth="1"/>
    <col min="12301" max="12301" width="2.625" style="107" customWidth="1"/>
    <col min="12302" max="12302" width="7.625" style="107" customWidth="1"/>
    <col min="12303" max="12303" width="5.625" style="107" customWidth="1"/>
    <col min="12304" max="12304" width="4.75" style="107" customWidth="1"/>
    <col min="12305" max="12305" width="8.625" style="107" customWidth="1"/>
    <col min="12306" max="12306" width="2.625" style="107" customWidth="1"/>
    <col min="12307" max="12310" width="8.625" style="107" customWidth="1"/>
    <col min="12311" max="12537" width="13.375" style="107"/>
    <col min="12538" max="12538" width="5.625" style="107" customWidth="1"/>
    <col min="12539" max="12539" width="6.25" style="107" customWidth="1"/>
    <col min="12540" max="12542" width="6.5" style="107" customWidth="1"/>
    <col min="12543" max="12543" width="8.5" style="107" customWidth="1"/>
    <col min="12544" max="12544" width="5.625" style="107" customWidth="1"/>
    <col min="12545" max="12545" width="4.625" style="107" customWidth="1"/>
    <col min="12546" max="12546" width="2.625" style="107" customWidth="1"/>
    <col min="12547" max="12547" width="18.625" style="107" customWidth="1"/>
    <col min="12548" max="12548" width="6.625" style="107" customWidth="1"/>
    <col min="12549" max="12549" width="8.625" style="107" customWidth="1"/>
    <col min="12550" max="12550" width="2.625" style="107" customWidth="1"/>
    <col min="12551" max="12551" width="8.625" style="107" customWidth="1"/>
    <col min="12552" max="12552" width="1.625" style="107" customWidth="1"/>
    <col min="12553" max="12553" width="8.625" style="107" customWidth="1"/>
    <col min="12554" max="12554" width="5.625" style="107" customWidth="1"/>
    <col min="12555" max="12555" width="10.625" style="107" customWidth="1"/>
    <col min="12556" max="12556" width="14.25" style="107" bestFit="1" customWidth="1"/>
    <col min="12557" max="12557" width="2.625" style="107" customWidth="1"/>
    <col min="12558" max="12558" width="7.625" style="107" customWidth="1"/>
    <col min="12559" max="12559" width="5.625" style="107" customWidth="1"/>
    <col min="12560" max="12560" width="4.75" style="107" customWidth="1"/>
    <col min="12561" max="12561" width="8.625" style="107" customWidth="1"/>
    <col min="12562" max="12562" width="2.625" style="107" customWidth="1"/>
    <col min="12563" max="12566" width="8.625" style="107" customWidth="1"/>
    <col min="12567" max="12793" width="13.375" style="107"/>
    <col min="12794" max="12794" width="5.625" style="107" customWidth="1"/>
    <col min="12795" max="12795" width="6.25" style="107" customWidth="1"/>
    <col min="12796" max="12798" width="6.5" style="107" customWidth="1"/>
    <col min="12799" max="12799" width="8.5" style="107" customWidth="1"/>
    <col min="12800" max="12800" width="5.625" style="107" customWidth="1"/>
    <col min="12801" max="12801" width="4.625" style="107" customWidth="1"/>
    <col min="12802" max="12802" width="2.625" style="107" customWidth="1"/>
    <col min="12803" max="12803" width="18.625" style="107" customWidth="1"/>
    <col min="12804" max="12804" width="6.625" style="107" customWidth="1"/>
    <col min="12805" max="12805" width="8.625" style="107" customWidth="1"/>
    <col min="12806" max="12806" width="2.625" style="107" customWidth="1"/>
    <col min="12807" max="12807" width="8.625" style="107" customWidth="1"/>
    <col min="12808" max="12808" width="1.625" style="107" customWidth="1"/>
    <col min="12809" max="12809" width="8.625" style="107" customWidth="1"/>
    <col min="12810" max="12810" width="5.625" style="107" customWidth="1"/>
    <col min="12811" max="12811" width="10.625" style="107" customWidth="1"/>
    <col min="12812" max="12812" width="14.25" style="107" bestFit="1" customWidth="1"/>
    <col min="12813" max="12813" width="2.625" style="107" customWidth="1"/>
    <col min="12814" max="12814" width="7.625" style="107" customWidth="1"/>
    <col min="12815" max="12815" width="5.625" style="107" customWidth="1"/>
    <col min="12816" max="12816" width="4.75" style="107" customWidth="1"/>
    <col min="12817" max="12817" width="8.625" style="107" customWidth="1"/>
    <col min="12818" max="12818" width="2.625" style="107" customWidth="1"/>
    <col min="12819" max="12822" width="8.625" style="107" customWidth="1"/>
    <col min="12823" max="13049" width="13.375" style="107"/>
    <col min="13050" max="13050" width="5.625" style="107" customWidth="1"/>
    <col min="13051" max="13051" width="6.25" style="107" customWidth="1"/>
    <col min="13052" max="13054" width="6.5" style="107" customWidth="1"/>
    <col min="13055" max="13055" width="8.5" style="107" customWidth="1"/>
    <col min="13056" max="13056" width="5.625" style="107" customWidth="1"/>
    <col min="13057" max="13057" width="4.625" style="107" customWidth="1"/>
    <col min="13058" max="13058" width="2.625" style="107" customWidth="1"/>
    <col min="13059" max="13059" width="18.625" style="107" customWidth="1"/>
    <col min="13060" max="13060" width="6.625" style="107" customWidth="1"/>
    <col min="13061" max="13061" width="8.625" style="107" customWidth="1"/>
    <col min="13062" max="13062" width="2.625" style="107" customWidth="1"/>
    <col min="13063" max="13063" width="8.625" style="107" customWidth="1"/>
    <col min="13064" max="13064" width="1.625" style="107" customWidth="1"/>
    <col min="13065" max="13065" width="8.625" style="107" customWidth="1"/>
    <col min="13066" max="13066" width="5.625" style="107" customWidth="1"/>
    <col min="13067" max="13067" width="10.625" style="107" customWidth="1"/>
    <col min="13068" max="13068" width="14.25" style="107" bestFit="1" customWidth="1"/>
    <col min="13069" max="13069" width="2.625" style="107" customWidth="1"/>
    <col min="13070" max="13070" width="7.625" style="107" customWidth="1"/>
    <col min="13071" max="13071" width="5.625" style="107" customWidth="1"/>
    <col min="13072" max="13072" width="4.75" style="107" customWidth="1"/>
    <col min="13073" max="13073" width="8.625" style="107" customWidth="1"/>
    <col min="13074" max="13074" width="2.625" style="107" customWidth="1"/>
    <col min="13075" max="13078" width="8.625" style="107" customWidth="1"/>
    <col min="13079" max="13305" width="13.375" style="107"/>
    <col min="13306" max="13306" width="5.625" style="107" customWidth="1"/>
    <col min="13307" max="13307" width="6.25" style="107" customWidth="1"/>
    <col min="13308" max="13310" width="6.5" style="107" customWidth="1"/>
    <col min="13311" max="13311" width="8.5" style="107" customWidth="1"/>
    <col min="13312" max="13312" width="5.625" style="107" customWidth="1"/>
    <col min="13313" max="13313" width="4.625" style="107" customWidth="1"/>
    <col min="13314" max="13314" width="2.625" style="107" customWidth="1"/>
    <col min="13315" max="13315" width="18.625" style="107" customWidth="1"/>
    <col min="13316" max="13316" width="6.625" style="107" customWidth="1"/>
    <col min="13317" max="13317" width="8.625" style="107" customWidth="1"/>
    <col min="13318" max="13318" width="2.625" style="107" customWidth="1"/>
    <col min="13319" max="13319" width="8.625" style="107" customWidth="1"/>
    <col min="13320" max="13320" width="1.625" style="107" customWidth="1"/>
    <col min="13321" max="13321" width="8.625" style="107" customWidth="1"/>
    <col min="13322" max="13322" width="5.625" style="107" customWidth="1"/>
    <col min="13323" max="13323" width="10.625" style="107" customWidth="1"/>
    <col min="13324" max="13324" width="14.25" style="107" bestFit="1" customWidth="1"/>
    <col min="13325" max="13325" width="2.625" style="107" customWidth="1"/>
    <col min="13326" max="13326" width="7.625" style="107" customWidth="1"/>
    <col min="13327" max="13327" width="5.625" style="107" customWidth="1"/>
    <col min="13328" max="13328" width="4.75" style="107" customWidth="1"/>
    <col min="13329" max="13329" width="8.625" style="107" customWidth="1"/>
    <col min="13330" max="13330" width="2.625" style="107" customWidth="1"/>
    <col min="13331" max="13334" width="8.625" style="107" customWidth="1"/>
    <col min="13335" max="13561" width="13.375" style="107"/>
    <col min="13562" max="13562" width="5.625" style="107" customWidth="1"/>
    <col min="13563" max="13563" width="6.25" style="107" customWidth="1"/>
    <col min="13564" max="13566" width="6.5" style="107" customWidth="1"/>
    <col min="13567" max="13567" width="8.5" style="107" customWidth="1"/>
    <col min="13568" max="13568" width="5.625" style="107" customWidth="1"/>
    <col min="13569" max="13569" width="4.625" style="107" customWidth="1"/>
    <col min="13570" max="13570" width="2.625" style="107" customWidth="1"/>
    <col min="13571" max="13571" width="18.625" style="107" customWidth="1"/>
    <col min="13572" max="13572" width="6.625" style="107" customWidth="1"/>
    <col min="13573" max="13573" width="8.625" style="107" customWidth="1"/>
    <col min="13574" max="13574" width="2.625" style="107" customWidth="1"/>
    <col min="13575" max="13575" width="8.625" style="107" customWidth="1"/>
    <col min="13576" max="13576" width="1.625" style="107" customWidth="1"/>
    <col min="13577" max="13577" width="8.625" style="107" customWidth="1"/>
    <col min="13578" max="13578" width="5.625" style="107" customWidth="1"/>
    <col min="13579" max="13579" width="10.625" style="107" customWidth="1"/>
    <col min="13580" max="13580" width="14.25" style="107" bestFit="1" customWidth="1"/>
    <col min="13581" max="13581" width="2.625" style="107" customWidth="1"/>
    <col min="13582" max="13582" width="7.625" style="107" customWidth="1"/>
    <col min="13583" max="13583" width="5.625" style="107" customWidth="1"/>
    <col min="13584" max="13584" width="4.75" style="107" customWidth="1"/>
    <col min="13585" max="13585" width="8.625" style="107" customWidth="1"/>
    <col min="13586" max="13586" width="2.625" style="107" customWidth="1"/>
    <col min="13587" max="13590" width="8.625" style="107" customWidth="1"/>
    <col min="13591" max="13817" width="13.375" style="107"/>
    <col min="13818" max="13818" width="5.625" style="107" customWidth="1"/>
    <col min="13819" max="13819" width="6.25" style="107" customWidth="1"/>
    <col min="13820" max="13822" width="6.5" style="107" customWidth="1"/>
    <col min="13823" max="13823" width="8.5" style="107" customWidth="1"/>
    <col min="13824" max="13824" width="5.625" style="107" customWidth="1"/>
    <col min="13825" max="13825" width="4.625" style="107" customWidth="1"/>
    <col min="13826" max="13826" width="2.625" style="107" customWidth="1"/>
    <col min="13827" max="13827" width="18.625" style="107" customWidth="1"/>
    <col min="13828" max="13828" width="6.625" style="107" customWidth="1"/>
    <col min="13829" max="13829" width="8.625" style="107" customWidth="1"/>
    <col min="13830" max="13830" width="2.625" style="107" customWidth="1"/>
    <col min="13831" max="13831" width="8.625" style="107" customWidth="1"/>
    <col min="13832" max="13832" width="1.625" style="107" customWidth="1"/>
    <col min="13833" max="13833" width="8.625" style="107" customWidth="1"/>
    <col min="13834" max="13834" width="5.625" style="107" customWidth="1"/>
    <col min="13835" max="13835" width="10.625" style="107" customWidth="1"/>
    <col min="13836" max="13836" width="14.25" style="107" bestFit="1" customWidth="1"/>
    <col min="13837" max="13837" width="2.625" style="107" customWidth="1"/>
    <col min="13838" max="13838" width="7.625" style="107" customWidth="1"/>
    <col min="13839" max="13839" width="5.625" style="107" customWidth="1"/>
    <col min="13840" max="13840" width="4.75" style="107" customWidth="1"/>
    <col min="13841" max="13841" width="8.625" style="107" customWidth="1"/>
    <col min="13842" max="13842" width="2.625" style="107" customWidth="1"/>
    <col min="13843" max="13846" width="8.625" style="107" customWidth="1"/>
    <col min="13847" max="14073" width="13.375" style="107"/>
    <col min="14074" max="14074" width="5.625" style="107" customWidth="1"/>
    <col min="14075" max="14075" width="6.25" style="107" customWidth="1"/>
    <col min="14076" max="14078" width="6.5" style="107" customWidth="1"/>
    <col min="14079" max="14079" width="8.5" style="107" customWidth="1"/>
    <col min="14080" max="14080" width="5.625" style="107" customWidth="1"/>
    <col min="14081" max="14081" width="4.625" style="107" customWidth="1"/>
    <col min="14082" max="14082" width="2.625" style="107" customWidth="1"/>
    <col min="14083" max="14083" width="18.625" style="107" customWidth="1"/>
    <col min="14084" max="14084" width="6.625" style="107" customWidth="1"/>
    <col min="14085" max="14085" width="8.625" style="107" customWidth="1"/>
    <col min="14086" max="14086" width="2.625" style="107" customWidth="1"/>
    <col min="14087" max="14087" width="8.625" style="107" customWidth="1"/>
    <col min="14088" max="14088" width="1.625" style="107" customWidth="1"/>
    <col min="14089" max="14089" width="8.625" style="107" customWidth="1"/>
    <col min="14090" max="14090" width="5.625" style="107" customWidth="1"/>
    <col min="14091" max="14091" width="10.625" style="107" customWidth="1"/>
    <col min="14092" max="14092" width="14.25" style="107" bestFit="1" customWidth="1"/>
    <col min="14093" max="14093" width="2.625" style="107" customWidth="1"/>
    <col min="14094" max="14094" width="7.625" style="107" customWidth="1"/>
    <col min="14095" max="14095" width="5.625" style="107" customWidth="1"/>
    <col min="14096" max="14096" width="4.75" style="107" customWidth="1"/>
    <col min="14097" max="14097" width="8.625" style="107" customWidth="1"/>
    <col min="14098" max="14098" width="2.625" style="107" customWidth="1"/>
    <col min="14099" max="14102" width="8.625" style="107" customWidth="1"/>
    <col min="14103" max="14329" width="13.375" style="107"/>
    <col min="14330" max="14330" width="5.625" style="107" customWidth="1"/>
    <col min="14331" max="14331" width="6.25" style="107" customWidth="1"/>
    <col min="14332" max="14334" width="6.5" style="107" customWidth="1"/>
    <col min="14335" max="14335" width="8.5" style="107" customWidth="1"/>
    <col min="14336" max="14336" width="5.625" style="107" customWidth="1"/>
    <col min="14337" max="14337" width="4.625" style="107" customWidth="1"/>
    <col min="14338" max="14338" width="2.625" style="107" customWidth="1"/>
    <col min="14339" max="14339" width="18.625" style="107" customWidth="1"/>
    <col min="14340" max="14340" width="6.625" style="107" customWidth="1"/>
    <col min="14341" max="14341" width="8.625" style="107" customWidth="1"/>
    <col min="14342" max="14342" width="2.625" style="107" customWidth="1"/>
    <col min="14343" max="14343" width="8.625" style="107" customWidth="1"/>
    <col min="14344" max="14344" width="1.625" style="107" customWidth="1"/>
    <col min="14345" max="14345" width="8.625" style="107" customWidth="1"/>
    <col min="14346" max="14346" width="5.625" style="107" customWidth="1"/>
    <col min="14347" max="14347" width="10.625" style="107" customWidth="1"/>
    <col min="14348" max="14348" width="14.25" style="107" bestFit="1" customWidth="1"/>
    <col min="14349" max="14349" width="2.625" style="107" customWidth="1"/>
    <col min="14350" max="14350" width="7.625" style="107" customWidth="1"/>
    <col min="14351" max="14351" width="5.625" style="107" customWidth="1"/>
    <col min="14352" max="14352" width="4.75" style="107" customWidth="1"/>
    <col min="14353" max="14353" width="8.625" style="107" customWidth="1"/>
    <col min="14354" max="14354" width="2.625" style="107" customWidth="1"/>
    <col min="14355" max="14358" width="8.625" style="107" customWidth="1"/>
    <col min="14359" max="14585" width="13.375" style="107"/>
    <col min="14586" max="14586" width="5.625" style="107" customWidth="1"/>
    <col min="14587" max="14587" width="6.25" style="107" customWidth="1"/>
    <col min="14588" max="14590" width="6.5" style="107" customWidth="1"/>
    <col min="14591" max="14591" width="8.5" style="107" customWidth="1"/>
    <col min="14592" max="14592" width="5.625" style="107" customWidth="1"/>
    <col min="14593" max="14593" width="4.625" style="107" customWidth="1"/>
    <col min="14594" max="14594" width="2.625" style="107" customWidth="1"/>
    <col min="14595" max="14595" width="18.625" style="107" customWidth="1"/>
    <col min="14596" max="14596" width="6.625" style="107" customWidth="1"/>
    <col min="14597" max="14597" width="8.625" style="107" customWidth="1"/>
    <col min="14598" max="14598" width="2.625" style="107" customWidth="1"/>
    <col min="14599" max="14599" width="8.625" style="107" customWidth="1"/>
    <col min="14600" max="14600" width="1.625" style="107" customWidth="1"/>
    <col min="14601" max="14601" width="8.625" style="107" customWidth="1"/>
    <col min="14602" max="14602" width="5.625" style="107" customWidth="1"/>
    <col min="14603" max="14603" width="10.625" style="107" customWidth="1"/>
    <col min="14604" max="14604" width="14.25" style="107" bestFit="1" customWidth="1"/>
    <col min="14605" max="14605" width="2.625" style="107" customWidth="1"/>
    <col min="14606" max="14606" width="7.625" style="107" customWidth="1"/>
    <col min="14607" max="14607" width="5.625" style="107" customWidth="1"/>
    <col min="14608" max="14608" width="4.75" style="107" customWidth="1"/>
    <col min="14609" max="14609" width="8.625" style="107" customWidth="1"/>
    <col min="14610" max="14610" width="2.625" style="107" customWidth="1"/>
    <col min="14611" max="14614" width="8.625" style="107" customWidth="1"/>
    <col min="14615" max="14841" width="13.375" style="107"/>
    <col min="14842" max="14842" width="5.625" style="107" customWidth="1"/>
    <col min="14843" max="14843" width="6.25" style="107" customWidth="1"/>
    <col min="14844" max="14846" width="6.5" style="107" customWidth="1"/>
    <col min="14847" max="14847" width="8.5" style="107" customWidth="1"/>
    <col min="14848" max="14848" width="5.625" style="107" customWidth="1"/>
    <col min="14849" max="14849" width="4.625" style="107" customWidth="1"/>
    <col min="14850" max="14850" width="2.625" style="107" customWidth="1"/>
    <col min="14851" max="14851" width="18.625" style="107" customWidth="1"/>
    <col min="14852" max="14852" width="6.625" style="107" customWidth="1"/>
    <col min="14853" max="14853" width="8.625" style="107" customWidth="1"/>
    <col min="14854" max="14854" width="2.625" style="107" customWidth="1"/>
    <col min="14855" max="14855" width="8.625" style="107" customWidth="1"/>
    <col min="14856" max="14856" width="1.625" style="107" customWidth="1"/>
    <col min="14857" max="14857" width="8.625" style="107" customWidth="1"/>
    <col min="14858" max="14858" width="5.625" style="107" customWidth="1"/>
    <col min="14859" max="14859" width="10.625" style="107" customWidth="1"/>
    <col min="14860" max="14860" width="14.25" style="107" bestFit="1" customWidth="1"/>
    <col min="14861" max="14861" width="2.625" style="107" customWidth="1"/>
    <col min="14862" max="14862" width="7.625" style="107" customWidth="1"/>
    <col min="14863" max="14863" width="5.625" style="107" customWidth="1"/>
    <col min="14864" max="14864" width="4.75" style="107" customWidth="1"/>
    <col min="14865" max="14865" width="8.625" style="107" customWidth="1"/>
    <col min="14866" max="14866" width="2.625" style="107" customWidth="1"/>
    <col min="14867" max="14870" width="8.625" style="107" customWidth="1"/>
    <col min="14871" max="15097" width="13.375" style="107"/>
    <col min="15098" max="15098" width="5.625" style="107" customWidth="1"/>
    <col min="15099" max="15099" width="6.25" style="107" customWidth="1"/>
    <col min="15100" max="15102" width="6.5" style="107" customWidth="1"/>
    <col min="15103" max="15103" width="8.5" style="107" customWidth="1"/>
    <col min="15104" max="15104" width="5.625" style="107" customWidth="1"/>
    <col min="15105" max="15105" width="4.625" style="107" customWidth="1"/>
    <col min="15106" max="15106" width="2.625" style="107" customWidth="1"/>
    <col min="15107" max="15107" width="18.625" style="107" customWidth="1"/>
    <col min="15108" max="15108" width="6.625" style="107" customWidth="1"/>
    <col min="15109" max="15109" width="8.625" style="107" customWidth="1"/>
    <col min="15110" max="15110" width="2.625" style="107" customWidth="1"/>
    <col min="15111" max="15111" width="8.625" style="107" customWidth="1"/>
    <col min="15112" max="15112" width="1.625" style="107" customWidth="1"/>
    <col min="15113" max="15113" width="8.625" style="107" customWidth="1"/>
    <col min="15114" max="15114" width="5.625" style="107" customWidth="1"/>
    <col min="15115" max="15115" width="10.625" style="107" customWidth="1"/>
    <col min="15116" max="15116" width="14.25" style="107" bestFit="1" customWidth="1"/>
    <col min="15117" max="15117" width="2.625" style="107" customWidth="1"/>
    <col min="15118" max="15118" width="7.625" style="107" customWidth="1"/>
    <col min="15119" max="15119" width="5.625" style="107" customWidth="1"/>
    <col min="15120" max="15120" width="4.75" style="107" customWidth="1"/>
    <col min="15121" max="15121" width="8.625" style="107" customWidth="1"/>
    <col min="15122" max="15122" width="2.625" style="107" customWidth="1"/>
    <col min="15123" max="15126" width="8.625" style="107" customWidth="1"/>
    <col min="15127" max="15353" width="13.375" style="107"/>
    <col min="15354" max="15354" width="5.625" style="107" customWidth="1"/>
    <col min="15355" max="15355" width="6.25" style="107" customWidth="1"/>
    <col min="15356" max="15358" width="6.5" style="107" customWidth="1"/>
    <col min="15359" max="15359" width="8.5" style="107" customWidth="1"/>
    <col min="15360" max="15360" width="5.625" style="107" customWidth="1"/>
    <col min="15361" max="15361" width="4.625" style="107" customWidth="1"/>
    <col min="15362" max="15362" width="2.625" style="107" customWidth="1"/>
    <col min="15363" max="15363" width="18.625" style="107" customWidth="1"/>
    <col min="15364" max="15364" width="6.625" style="107" customWidth="1"/>
    <col min="15365" max="15365" width="8.625" style="107" customWidth="1"/>
    <col min="15366" max="15366" width="2.625" style="107" customWidth="1"/>
    <col min="15367" max="15367" width="8.625" style="107" customWidth="1"/>
    <col min="15368" max="15368" width="1.625" style="107" customWidth="1"/>
    <col min="15369" max="15369" width="8.625" style="107" customWidth="1"/>
    <col min="15370" max="15370" width="5.625" style="107" customWidth="1"/>
    <col min="15371" max="15371" width="10.625" style="107" customWidth="1"/>
    <col min="15372" max="15372" width="14.25" style="107" bestFit="1" customWidth="1"/>
    <col min="15373" max="15373" width="2.625" style="107" customWidth="1"/>
    <col min="15374" max="15374" width="7.625" style="107" customWidth="1"/>
    <col min="15375" max="15375" width="5.625" style="107" customWidth="1"/>
    <col min="15376" max="15376" width="4.75" style="107" customWidth="1"/>
    <col min="15377" max="15377" width="8.625" style="107" customWidth="1"/>
    <col min="15378" max="15378" width="2.625" style="107" customWidth="1"/>
    <col min="15379" max="15382" width="8.625" style="107" customWidth="1"/>
    <col min="15383" max="15609" width="13.375" style="107"/>
    <col min="15610" max="15610" width="5.625" style="107" customWidth="1"/>
    <col min="15611" max="15611" width="6.25" style="107" customWidth="1"/>
    <col min="15612" max="15614" width="6.5" style="107" customWidth="1"/>
    <col min="15615" max="15615" width="8.5" style="107" customWidth="1"/>
    <col min="15616" max="15616" width="5.625" style="107" customWidth="1"/>
    <col min="15617" max="15617" width="4.625" style="107" customWidth="1"/>
    <col min="15618" max="15618" width="2.625" style="107" customWidth="1"/>
    <col min="15619" max="15619" width="18.625" style="107" customWidth="1"/>
    <col min="15620" max="15620" width="6.625" style="107" customWidth="1"/>
    <col min="15621" max="15621" width="8.625" style="107" customWidth="1"/>
    <col min="15622" max="15622" width="2.625" style="107" customWidth="1"/>
    <col min="15623" max="15623" width="8.625" style="107" customWidth="1"/>
    <col min="15624" max="15624" width="1.625" style="107" customWidth="1"/>
    <col min="15625" max="15625" width="8.625" style="107" customWidth="1"/>
    <col min="15626" max="15626" width="5.625" style="107" customWidth="1"/>
    <col min="15627" max="15627" width="10.625" style="107" customWidth="1"/>
    <col min="15628" max="15628" width="14.25" style="107" bestFit="1" customWidth="1"/>
    <col min="15629" max="15629" width="2.625" style="107" customWidth="1"/>
    <col min="15630" max="15630" width="7.625" style="107" customWidth="1"/>
    <col min="15631" max="15631" width="5.625" style="107" customWidth="1"/>
    <col min="15632" max="15632" width="4.75" style="107" customWidth="1"/>
    <col min="15633" max="15633" width="8.625" style="107" customWidth="1"/>
    <col min="15634" max="15634" width="2.625" style="107" customWidth="1"/>
    <col min="15635" max="15638" width="8.625" style="107" customWidth="1"/>
    <col min="15639" max="15865" width="13.375" style="107"/>
    <col min="15866" max="15866" width="5.625" style="107" customWidth="1"/>
    <col min="15867" max="15867" width="6.25" style="107" customWidth="1"/>
    <col min="15868" max="15870" width="6.5" style="107" customWidth="1"/>
    <col min="15871" max="15871" width="8.5" style="107" customWidth="1"/>
    <col min="15872" max="15872" width="5.625" style="107" customWidth="1"/>
    <col min="15873" max="15873" width="4.625" style="107" customWidth="1"/>
    <col min="15874" max="15874" width="2.625" style="107" customWidth="1"/>
    <col min="15875" max="15875" width="18.625" style="107" customWidth="1"/>
    <col min="15876" max="15876" width="6.625" style="107" customWidth="1"/>
    <col min="15877" max="15877" width="8.625" style="107" customWidth="1"/>
    <col min="15878" max="15878" width="2.625" style="107" customWidth="1"/>
    <col min="15879" max="15879" width="8.625" style="107" customWidth="1"/>
    <col min="15880" max="15880" width="1.625" style="107" customWidth="1"/>
    <col min="15881" max="15881" width="8.625" style="107" customWidth="1"/>
    <col min="15882" max="15882" width="5.625" style="107" customWidth="1"/>
    <col min="15883" max="15883" width="10.625" style="107" customWidth="1"/>
    <col min="15884" max="15884" width="14.25" style="107" bestFit="1" customWidth="1"/>
    <col min="15885" max="15885" width="2.625" style="107" customWidth="1"/>
    <col min="15886" max="15886" width="7.625" style="107" customWidth="1"/>
    <col min="15887" max="15887" width="5.625" style="107" customWidth="1"/>
    <col min="15888" max="15888" width="4.75" style="107" customWidth="1"/>
    <col min="15889" max="15889" width="8.625" style="107" customWidth="1"/>
    <col min="15890" max="15890" width="2.625" style="107" customWidth="1"/>
    <col min="15891" max="15894" width="8.625" style="107" customWidth="1"/>
    <col min="15895" max="16121" width="13.375" style="107"/>
    <col min="16122" max="16122" width="5.625" style="107" customWidth="1"/>
    <col min="16123" max="16123" width="6.25" style="107" customWidth="1"/>
    <col min="16124" max="16126" width="6.5" style="107" customWidth="1"/>
    <col min="16127" max="16127" width="8.5" style="107" customWidth="1"/>
    <col min="16128" max="16128" width="5.625" style="107" customWidth="1"/>
    <col min="16129" max="16129" width="4.625" style="107" customWidth="1"/>
    <col min="16130" max="16130" width="2.625" style="107" customWidth="1"/>
    <col min="16131" max="16131" width="18.625" style="107" customWidth="1"/>
    <col min="16132" max="16132" width="6.625" style="107" customWidth="1"/>
    <col min="16133" max="16133" width="8.625" style="107" customWidth="1"/>
    <col min="16134" max="16134" width="2.625" style="107" customWidth="1"/>
    <col min="16135" max="16135" width="8.625" style="107" customWidth="1"/>
    <col min="16136" max="16136" width="1.625" style="107" customWidth="1"/>
    <col min="16137" max="16137" width="8.625" style="107" customWidth="1"/>
    <col min="16138" max="16138" width="5.625" style="107" customWidth="1"/>
    <col min="16139" max="16139" width="10.625" style="107" customWidth="1"/>
    <col min="16140" max="16140" width="14.25" style="107" bestFit="1" customWidth="1"/>
    <col min="16141" max="16141" width="2.625" style="107" customWidth="1"/>
    <col min="16142" max="16142" width="7.625" style="107" customWidth="1"/>
    <col min="16143" max="16143" width="5.625" style="107" customWidth="1"/>
    <col min="16144" max="16144" width="4.75" style="107" customWidth="1"/>
    <col min="16145" max="16145" width="8.625" style="107" customWidth="1"/>
    <col min="16146" max="16146" width="2.625" style="107" customWidth="1"/>
    <col min="16147" max="16150" width="8.625" style="107" customWidth="1"/>
    <col min="16151" max="16384" width="13.375" style="107"/>
  </cols>
  <sheetData>
    <row r="1" spans="1:17" ht="30" customHeight="1">
      <c r="A1" s="120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  <c r="P1" s="121"/>
      <c r="Q1" s="123"/>
    </row>
    <row r="2" spans="1:17" ht="15.95" customHeight="1">
      <c r="A2" s="124"/>
      <c r="B2" s="125"/>
      <c r="C2" s="125" t="str">
        <f>'仕訳書（建築）'!E6</f>
        <v>沖縄県立芸術大学管理棟・一般教育棟給排水設備改修工事（建築）</v>
      </c>
      <c r="D2" s="125"/>
      <c r="E2" s="126"/>
      <c r="F2" s="127"/>
      <c r="G2" s="126"/>
      <c r="H2" s="126"/>
      <c r="I2" s="128"/>
      <c r="J2" s="129"/>
      <c r="K2" s="126"/>
      <c r="L2" s="126"/>
      <c r="M2" s="126"/>
      <c r="N2" s="130"/>
      <c r="O2" s="130"/>
      <c r="P2" s="131"/>
    </row>
    <row r="3" spans="1:17">
      <c r="A3" s="132"/>
      <c r="B3" s="133"/>
      <c r="C3" s="133"/>
      <c r="D3" s="134"/>
      <c r="E3" s="135"/>
      <c r="F3" s="136"/>
      <c r="G3" s="135"/>
      <c r="H3" s="137"/>
      <c r="I3" s="138"/>
      <c r="J3" s="139"/>
      <c r="K3" s="135"/>
      <c r="L3" s="140"/>
      <c r="M3" s="135"/>
      <c r="N3" s="141"/>
      <c r="O3" s="141"/>
      <c r="P3" s="142"/>
    </row>
    <row r="4" spans="1:17">
      <c r="A4" s="143" t="s">
        <v>26</v>
      </c>
      <c r="B4" s="144" t="s">
        <v>27</v>
      </c>
      <c r="C4" s="144"/>
      <c r="D4" s="145" t="s">
        <v>28</v>
      </c>
      <c r="E4" s="144"/>
      <c r="F4" s="144"/>
      <c r="G4" s="144"/>
      <c r="H4" s="146"/>
      <c r="I4" s="147" t="s">
        <v>29</v>
      </c>
      <c r="J4" s="148" t="s">
        <v>30</v>
      </c>
      <c r="K4" s="149" t="s">
        <v>31</v>
      </c>
      <c r="L4" s="150" t="s">
        <v>32</v>
      </c>
      <c r="M4" s="151" t="s">
        <v>33</v>
      </c>
      <c r="N4" s="151"/>
      <c r="O4" s="151"/>
      <c r="P4" s="152"/>
    </row>
    <row r="5" spans="1:17" ht="12.75" customHeight="1">
      <c r="A5" s="153"/>
      <c r="B5" s="154"/>
      <c r="C5" s="155"/>
      <c r="D5" s="156"/>
      <c r="E5" s="157"/>
      <c r="F5" s="157"/>
      <c r="G5" s="157"/>
      <c r="H5" s="158"/>
      <c r="I5" s="159"/>
      <c r="J5" s="160"/>
      <c r="K5" s="161"/>
      <c r="L5" s="162"/>
      <c r="M5" s="163"/>
      <c r="N5" s="164"/>
      <c r="O5" s="165"/>
      <c r="P5" s="166"/>
    </row>
    <row r="6" spans="1:17" ht="12.75" customHeight="1">
      <c r="A6" s="167"/>
      <c r="B6" s="168"/>
      <c r="C6" s="169"/>
      <c r="D6" s="170"/>
      <c r="E6" s="171"/>
      <c r="F6" s="171"/>
      <c r="G6" s="171"/>
      <c r="H6" s="172"/>
      <c r="I6" s="173"/>
      <c r="J6" s="174"/>
      <c r="K6" s="175"/>
      <c r="L6" s="176"/>
      <c r="M6" s="168"/>
      <c r="N6" s="304"/>
      <c r="O6" s="304"/>
      <c r="P6" s="305"/>
    </row>
    <row r="7" spans="1:17" ht="12.75" customHeight="1">
      <c r="A7" s="177"/>
      <c r="B7" s="178"/>
      <c r="C7" s="178"/>
      <c r="D7" s="179"/>
      <c r="E7" s="180"/>
      <c r="F7" s="180"/>
      <c r="G7" s="180"/>
      <c r="H7" s="181"/>
      <c r="I7" s="182"/>
      <c r="J7" s="160"/>
      <c r="K7" s="183"/>
      <c r="L7" s="184"/>
      <c r="M7" s="183"/>
      <c r="N7" s="183"/>
      <c r="O7" s="183"/>
      <c r="P7" s="185"/>
    </row>
    <row r="8" spans="1:17" ht="12.75" customHeight="1">
      <c r="A8" s="186">
        <f>'[1]仕訳書（建築）'!D24</f>
        <v>1</v>
      </c>
      <c r="B8" s="187"/>
      <c r="C8" s="188" t="str">
        <f>'[1]仕訳書（建築）'!F24</f>
        <v>直接仮設工事</v>
      </c>
      <c r="D8" s="189"/>
      <c r="E8" s="190"/>
      <c r="F8" s="190"/>
      <c r="G8" s="190"/>
      <c r="H8" s="191"/>
      <c r="I8" s="192"/>
      <c r="J8" s="193"/>
      <c r="K8" s="194"/>
      <c r="L8" s="195"/>
      <c r="M8" s="194"/>
      <c r="N8" s="196"/>
      <c r="O8" s="196"/>
      <c r="P8" s="197"/>
    </row>
    <row r="9" spans="1:17" ht="12.75" customHeight="1">
      <c r="A9" s="153"/>
      <c r="B9" s="198"/>
      <c r="C9" s="155"/>
      <c r="D9" s="156"/>
      <c r="E9" s="199"/>
      <c r="F9" s="199"/>
      <c r="G9" s="199"/>
      <c r="H9" s="200"/>
      <c r="I9" s="159"/>
      <c r="J9" s="160"/>
      <c r="K9" s="161"/>
      <c r="L9" s="162"/>
      <c r="M9" s="155"/>
      <c r="N9" s="201"/>
      <c r="O9" s="202"/>
      <c r="P9" s="203"/>
    </row>
    <row r="10" spans="1:17" ht="12.75" customHeight="1">
      <c r="A10" s="167"/>
      <c r="B10" s="194"/>
      <c r="C10" s="169" t="s">
        <v>34</v>
      </c>
      <c r="D10" s="204" t="s">
        <v>35</v>
      </c>
      <c r="E10" s="205"/>
      <c r="F10" s="206"/>
      <c r="G10" s="206"/>
      <c r="H10" s="207"/>
      <c r="I10" s="173">
        <v>120</v>
      </c>
      <c r="J10" s="174" t="s">
        <v>3</v>
      </c>
      <c r="K10" s="175"/>
      <c r="L10" s="176"/>
      <c r="M10" s="208"/>
      <c r="N10" s="209"/>
      <c r="O10" s="210"/>
      <c r="P10" s="211"/>
    </row>
    <row r="11" spans="1:17" ht="12.75" customHeight="1">
      <c r="A11" s="153"/>
      <c r="B11" s="198"/>
      <c r="C11" s="155"/>
      <c r="D11" s="309"/>
      <c r="E11" s="315"/>
      <c r="F11" s="315"/>
      <c r="G11" s="315"/>
      <c r="H11" s="212"/>
      <c r="I11" s="213"/>
      <c r="J11" s="160"/>
      <c r="K11" s="161"/>
      <c r="L11" s="162"/>
      <c r="M11" s="155"/>
      <c r="N11" s="201"/>
      <c r="O11" s="202"/>
      <c r="P11" s="203"/>
    </row>
    <row r="12" spans="1:17" ht="12.75" customHeight="1">
      <c r="A12" s="167"/>
      <c r="B12" s="194"/>
      <c r="C12" s="169" t="s">
        <v>34</v>
      </c>
      <c r="D12" s="214" t="s">
        <v>36</v>
      </c>
      <c r="E12" s="209"/>
      <c r="F12" s="215"/>
      <c r="G12" s="215"/>
      <c r="H12" s="216"/>
      <c r="I12" s="217">
        <v>14.8</v>
      </c>
      <c r="J12" s="174" t="s">
        <v>3</v>
      </c>
      <c r="K12" s="175"/>
      <c r="L12" s="176"/>
      <c r="M12" s="208"/>
      <c r="N12" s="209"/>
      <c r="O12" s="210"/>
      <c r="P12" s="211"/>
    </row>
    <row r="13" spans="1:17" ht="12.75" customHeight="1">
      <c r="A13" s="153"/>
      <c r="B13" s="154"/>
      <c r="C13" s="155"/>
      <c r="D13" s="156"/>
      <c r="E13" s="157"/>
      <c r="F13" s="157"/>
      <c r="G13" s="157"/>
      <c r="H13" s="158"/>
      <c r="I13" s="159"/>
      <c r="J13" s="160"/>
      <c r="K13" s="161"/>
      <c r="L13" s="162"/>
      <c r="M13" s="155"/>
      <c r="N13" s="201"/>
      <c r="O13" s="202"/>
      <c r="P13" s="218"/>
    </row>
    <row r="14" spans="1:17" ht="12.75" customHeight="1">
      <c r="A14" s="167"/>
      <c r="B14" s="194"/>
      <c r="C14" s="169" t="s">
        <v>37</v>
      </c>
      <c r="D14" s="204" t="s">
        <v>35</v>
      </c>
      <c r="E14" s="205"/>
      <c r="F14" s="206"/>
      <c r="G14" s="206"/>
      <c r="H14" s="207"/>
      <c r="I14" s="173">
        <v>120</v>
      </c>
      <c r="J14" s="174" t="s">
        <v>3</v>
      </c>
      <c r="K14" s="175"/>
      <c r="L14" s="176"/>
      <c r="M14" s="208"/>
      <c r="N14" s="209"/>
      <c r="O14" s="210"/>
      <c r="P14" s="211"/>
    </row>
    <row r="15" spans="1:17" ht="12.75" customHeight="1">
      <c r="A15" s="153"/>
      <c r="B15" s="198"/>
      <c r="C15" s="155"/>
      <c r="D15" s="309"/>
      <c r="E15" s="315"/>
      <c r="F15" s="315"/>
      <c r="G15" s="315"/>
      <c r="H15" s="212"/>
      <c r="I15" s="213"/>
      <c r="J15" s="160"/>
      <c r="K15" s="161"/>
      <c r="L15" s="162"/>
      <c r="M15" s="155"/>
      <c r="N15" s="201"/>
      <c r="O15" s="202"/>
      <c r="P15" s="203"/>
    </row>
    <row r="16" spans="1:17" ht="12.75" customHeight="1">
      <c r="A16" s="167"/>
      <c r="B16" s="194"/>
      <c r="C16" s="169" t="s">
        <v>37</v>
      </c>
      <c r="D16" s="214" t="s">
        <v>36</v>
      </c>
      <c r="E16" s="209"/>
      <c r="F16" s="215"/>
      <c r="G16" s="215"/>
      <c r="H16" s="216"/>
      <c r="I16" s="217">
        <v>14.8</v>
      </c>
      <c r="J16" s="174" t="s">
        <v>3</v>
      </c>
      <c r="K16" s="175"/>
      <c r="L16" s="176"/>
      <c r="M16" s="208"/>
      <c r="N16" s="209"/>
      <c r="O16" s="210"/>
      <c r="P16" s="211"/>
    </row>
    <row r="17" spans="1:22" ht="12.75" customHeight="1">
      <c r="A17" s="153"/>
      <c r="B17" s="198"/>
      <c r="C17" s="155" t="s">
        <v>38</v>
      </c>
      <c r="D17" s="156"/>
      <c r="E17" s="199"/>
      <c r="F17" s="199"/>
      <c r="G17" s="199"/>
      <c r="H17" s="200"/>
      <c r="I17" s="159"/>
      <c r="J17" s="160"/>
      <c r="K17" s="161"/>
      <c r="L17" s="162"/>
      <c r="M17" s="155"/>
      <c r="N17" s="201"/>
      <c r="O17" s="202"/>
      <c r="P17" s="218"/>
    </row>
    <row r="18" spans="1:22" ht="12.75" customHeight="1">
      <c r="A18" s="167"/>
      <c r="B18" s="194"/>
      <c r="C18" s="169" t="s">
        <v>39</v>
      </c>
      <c r="D18" s="204" t="s">
        <v>35</v>
      </c>
      <c r="E18" s="205"/>
      <c r="F18" s="206"/>
      <c r="G18" s="206"/>
      <c r="H18" s="207"/>
      <c r="I18" s="173">
        <v>120</v>
      </c>
      <c r="J18" s="174" t="s">
        <v>3</v>
      </c>
      <c r="K18" s="175"/>
      <c r="L18" s="176"/>
      <c r="M18" s="208"/>
      <c r="N18" s="209"/>
      <c r="O18" s="210"/>
      <c r="P18" s="211"/>
    </row>
    <row r="19" spans="1:22" ht="12.75" customHeight="1">
      <c r="A19" s="153"/>
      <c r="B19" s="198"/>
      <c r="C19" s="155" t="s">
        <v>38</v>
      </c>
      <c r="D19" s="309"/>
      <c r="E19" s="315"/>
      <c r="F19" s="315"/>
      <c r="G19" s="315"/>
      <c r="H19" s="212"/>
      <c r="I19" s="213"/>
      <c r="J19" s="160"/>
      <c r="K19" s="161"/>
      <c r="L19" s="162"/>
      <c r="M19" s="155"/>
      <c r="N19" s="201"/>
      <c r="O19" s="202"/>
      <c r="P19" s="203"/>
    </row>
    <row r="20" spans="1:22" ht="12.75" customHeight="1">
      <c r="A20" s="167"/>
      <c r="B20" s="194"/>
      <c r="C20" s="169" t="s">
        <v>39</v>
      </c>
      <c r="D20" s="214" t="s">
        <v>36</v>
      </c>
      <c r="E20" s="209"/>
      <c r="F20" s="215"/>
      <c r="G20" s="215"/>
      <c r="H20" s="216"/>
      <c r="I20" s="217">
        <v>14.8</v>
      </c>
      <c r="J20" s="174" t="s">
        <v>3</v>
      </c>
      <c r="K20" s="175"/>
      <c r="L20" s="176"/>
      <c r="M20" s="208"/>
      <c r="N20" s="209"/>
      <c r="O20" s="210"/>
      <c r="P20" s="211"/>
    </row>
    <row r="21" spans="1:22" ht="12.75" customHeight="1">
      <c r="A21" s="153"/>
      <c r="B21" s="198"/>
      <c r="C21" s="155" t="s">
        <v>40</v>
      </c>
      <c r="D21" s="332" t="s">
        <v>41</v>
      </c>
      <c r="E21" s="333"/>
      <c r="F21" s="333"/>
      <c r="G21" s="333"/>
      <c r="H21" s="212"/>
      <c r="I21" s="213"/>
      <c r="J21" s="160"/>
      <c r="K21" s="161"/>
      <c r="L21" s="162"/>
      <c r="M21" s="155"/>
      <c r="N21" s="201"/>
      <c r="O21" s="202"/>
      <c r="P21" s="203"/>
      <c r="S21" s="219"/>
    </row>
    <row r="22" spans="1:22" ht="12.75" customHeight="1">
      <c r="A22" s="167"/>
      <c r="B22" s="194"/>
      <c r="C22" s="169" t="s">
        <v>39</v>
      </c>
      <c r="D22" s="214" t="s">
        <v>42</v>
      </c>
      <c r="E22" s="209"/>
      <c r="F22" s="215"/>
      <c r="G22" s="215"/>
      <c r="H22" s="216"/>
      <c r="I22" s="217">
        <v>14.8</v>
      </c>
      <c r="J22" s="174" t="s">
        <v>3</v>
      </c>
      <c r="K22" s="175"/>
      <c r="L22" s="176"/>
      <c r="M22" s="208"/>
      <c r="N22" s="209"/>
      <c r="O22" s="210"/>
      <c r="P22" s="211"/>
      <c r="Q22" s="219"/>
      <c r="R22" s="219"/>
      <c r="T22" s="219"/>
      <c r="U22" s="219"/>
      <c r="V22" s="219"/>
    </row>
    <row r="23" spans="1:22" ht="12.75" customHeight="1">
      <c r="A23" s="153"/>
      <c r="B23" s="154"/>
      <c r="C23" s="155"/>
      <c r="D23" s="156"/>
      <c r="E23" s="157"/>
      <c r="F23" s="157"/>
      <c r="G23" s="157"/>
      <c r="H23" s="158"/>
      <c r="I23" s="159"/>
      <c r="J23" s="160"/>
      <c r="K23" s="161"/>
      <c r="L23" s="162"/>
      <c r="M23" s="155"/>
      <c r="N23" s="201"/>
      <c r="O23" s="202"/>
      <c r="P23" s="218"/>
      <c r="S23" s="219"/>
    </row>
    <row r="24" spans="1:22" ht="12.75" customHeight="1">
      <c r="A24" s="167"/>
      <c r="B24" s="194"/>
      <c r="C24" s="169"/>
      <c r="D24" s="204"/>
      <c r="E24" s="205"/>
      <c r="F24" s="206"/>
      <c r="G24" s="206"/>
      <c r="H24" s="207"/>
      <c r="I24" s="173"/>
      <c r="J24" s="174"/>
      <c r="K24" s="175"/>
      <c r="L24" s="176"/>
      <c r="M24" s="208"/>
      <c r="N24" s="209"/>
      <c r="O24" s="210"/>
      <c r="P24" s="211"/>
      <c r="Q24" s="219"/>
      <c r="R24" s="219"/>
      <c r="T24" s="219"/>
      <c r="U24" s="219"/>
      <c r="V24" s="219"/>
    </row>
    <row r="25" spans="1:22" ht="12.75" customHeight="1">
      <c r="A25" s="153"/>
      <c r="B25" s="198"/>
      <c r="C25" s="155"/>
      <c r="D25" s="156"/>
      <c r="E25" s="199"/>
      <c r="F25" s="199"/>
      <c r="G25" s="199"/>
      <c r="H25" s="200"/>
      <c r="I25" s="159"/>
      <c r="J25" s="160"/>
      <c r="K25" s="161"/>
      <c r="L25" s="162"/>
      <c r="M25" s="155"/>
      <c r="N25" s="201"/>
      <c r="O25" s="202"/>
      <c r="P25" s="218"/>
      <c r="S25" s="219"/>
    </row>
    <row r="26" spans="1:22" ht="12.75" customHeight="1">
      <c r="A26" s="167"/>
      <c r="B26" s="194"/>
      <c r="C26" s="169"/>
      <c r="D26" s="204"/>
      <c r="E26" s="205"/>
      <c r="F26" s="206"/>
      <c r="G26" s="206"/>
      <c r="H26" s="207"/>
      <c r="I26" s="173"/>
      <c r="J26" s="174"/>
      <c r="K26" s="175"/>
      <c r="L26" s="176"/>
      <c r="M26" s="208"/>
      <c r="N26" s="209"/>
      <c r="O26" s="210"/>
      <c r="P26" s="211"/>
      <c r="Q26" s="219"/>
      <c r="R26" s="219"/>
      <c r="T26" s="219"/>
      <c r="U26" s="219"/>
      <c r="V26" s="219"/>
    </row>
    <row r="27" spans="1:22" ht="12.75" customHeight="1">
      <c r="A27" s="153"/>
      <c r="B27" s="154"/>
      <c r="C27" s="155"/>
      <c r="D27" s="220"/>
      <c r="E27" s="201"/>
      <c r="F27" s="201"/>
      <c r="G27" s="201"/>
      <c r="H27" s="221"/>
      <c r="I27" s="222"/>
      <c r="J27" s="160"/>
      <c r="K27" s="161"/>
      <c r="L27" s="162"/>
      <c r="M27" s="155"/>
      <c r="N27" s="201"/>
      <c r="O27" s="202"/>
      <c r="P27" s="218"/>
    </row>
    <row r="28" spans="1:22" ht="12.75" customHeight="1">
      <c r="A28" s="167"/>
      <c r="B28" s="194"/>
      <c r="C28" s="169"/>
      <c r="D28" s="327"/>
      <c r="E28" s="328"/>
      <c r="F28" s="328"/>
      <c r="G28" s="328"/>
      <c r="H28" s="329"/>
      <c r="I28" s="217"/>
      <c r="J28" s="174"/>
      <c r="K28" s="175"/>
      <c r="L28" s="176"/>
      <c r="M28" s="208"/>
      <c r="N28" s="330"/>
      <c r="O28" s="330"/>
      <c r="P28" s="331"/>
      <c r="Q28" s="223"/>
      <c r="R28" s="219"/>
      <c r="T28" s="219"/>
      <c r="U28" s="219"/>
      <c r="V28" s="219"/>
    </row>
    <row r="29" spans="1:22" ht="12.75" customHeight="1">
      <c r="A29" s="153"/>
      <c r="B29" s="154"/>
      <c r="C29" s="155"/>
      <c r="D29" s="309"/>
      <c r="E29" s="310"/>
      <c r="F29" s="310"/>
      <c r="G29" s="310"/>
      <c r="H29" s="212"/>
      <c r="I29" s="222"/>
      <c r="J29" s="160"/>
      <c r="K29" s="161"/>
      <c r="L29" s="162"/>
      <c r="M29" s="155"/>
      <c r="N29" s="201"/>
      <c r="O29" s="202"/>
      <c r="P29" s="218"/>
      <c r="S29" s="219"/>
    </row>
    <row r="30" spans="1:22" ht="12.75" customHeight="1">
      <c r="A30" s="167"/>
      <c r="B30" s="194"/>
      <c r="C30" s="169"/>
      <c r="D30" s="327"/>
      <c r="E30" s="328"/>
      <c r="F30" s="328"/>
      <c r="G30" s="328"/>
      <c r="H30" s="329"/>
      <c r="I30" s="217"/>
      <c r="J30" s="174"/>
      <c r="K30" s="175"/>
      <c r="L30" s="176"/>
      <c r="M30" s="208"/>
      <c r="N30" s="330"/>
      <c r="O30" s="330"/>
      <c r="P30" s="331"/>
      <c r="Q30" s="223"/>
      <c r="R30" s="219"/>
    </row>
    <row r="31" spans="1:22" ht="12.75" customHeight="1">
      <c r="A31" s="153"/>
      <c r="B31" s="154"/>
      <c r="C31" s="155"/>
      <c r="D31" s="220"/>
      <c r="E31" s="201"/>
      <c r="F31" s="201"/>
      <c r="G31" s="201"/>
      <c r="H31" s="221"/>
      <c r="I31" s="222"/>
      <c r="J31" s="160"/>
      <c r="K31" s="161"/>
      <c r="L31" s="162"/>
      <c r="M31" s="155"/>
      <c r="N31" s="201"/>
      <c r="O31" s="202"/>
      <c r="P31" s="218"/>
    </row>
    <row r="32" spans="1:22" ht="12.75" customHeight="1">
      <c r="A32" s="167"/>
      <c r="B32" s="194"/>
      <c r="C32" s="169"/>
      <c r="D32" s="327"/>
      <c r="E32" s="328"/>
      <c r="F32" s="328"/>
      <c r="G32" s="328"/>
      <c r="H32" s="329"/>
      <c r="I32" s="217"/>
      <c r="J32" s="174"/>
      <c r="K32" s="175"/>
      <c r="L32" s="176"/>
      <c r="M32" s="208"/>
      <c r="N32" s="209"/>
      <c r="O32" s="210"/>
      <c r="P32" s="211"/>
      <c r="T32" s="219"/>
    </row>
    <row r="33" spans="1:19" ht="12.75" customHeight="1">
      <c r="A33" s="153"/>
      <c r="B33" s="154"/>
      <c r="C33" s="155"/>
      <c r="D33" s="309"/>
      <c r="E33" s="310"/>
      <c r="F33" s="310"/>
      <c r="G33" s="310"/>
      <c r="H33" s="212"/>
      <c r="I33" s="222"/>
      <c r="J33" s="160"/>
      <c r="K33" s="161"/>
      <c r="L33" s="162"/>
      <c r="M33" s="155"/>
      <c r="N33" s="201"/>
      <c r="O33" s="202"/>
      <c r="P33" s="218"/>
      <c r="S33" s="219"/>
    </row>
    <row r="34" spans="1:19" ht="12.75" customHeight="1">
      <c r="A34" s="167"/>
      <c r="B34" s="194"/>
      <c r="C34" s="169"/>
      <c r="D34" s="327"/>
      <c r="E34" s="328"/>
      <c r="F34" s="328"/>
      <c r="G34" s="328"/>
      <c r="H34" s="329"/>
      <c r="I34" s="217"/>
      <c r="J34" s="174"/>
      <c r="K34" s="175"/>
      <c r="L34" s="176"/>
      <c r="M34" s="208"/>
      <c r="N34" s="330"/>
      <c r="O34" s="330"/>
      <c r="P34" s="331"/>
      <c r="Q34" s="223"/>
      <c r="R34" s="219"/>
    </row>
    <row r="35" spans="1:19" ht="12.75" customHeight="1">
      <c r="A35" s="153"/>
      <c r="B35" s="154"/>
      <c r="C35" s="155"/>
      <c r="D35" s="309"/>
      <c r="E35" s="310"/>
      <c r="F35" s="310"/>
      <c r="G35" s="310"/>
      <c r="H35" s="221"/>
      <c r="I35" s="222"/>
      <c r="J35" s="160"/>
      <c r="K35" s="161"/>
      <c r="L35" s="162"/>
      <c r="M35" s="155"/>
      <c r="N35" s="201"/>
      <c r="O35" s="202"/>
      <c r="P35" s="203"/>
    </row>
    <row r="36" spans="1:19" ht="12.75" customHeight="1">
      <c r="A36" s="186"/>
      <c r="B36" s="187"/>
      <c r="C36" s="188"/>
      <c r="D36" s="311"/>
      <c r="E36" s="302"/>
      <c r="F36" s="302"/>
      <c r="G36" s="302"/>
      <c r="H36" s="303"/>
      <c r="I36" s="225"/>
      <c r="J36" s="174"/>
      <c r="K36" s="175"/>
      <c r="L36" s="176"/>
      <c r="M36" s="208"/>
      <c r="N36" s="320"/>
      <c r="O36" s="320"/>
      <c r="P36" s="321"/>
    </row>
    <row r="37" spans="1:19" ht="12.75" customHeight="1">
      <c r="A37" s="153"/>
      <c r="B37" s="154"/>
      <c r="C37" s="155"/>
      <c r="D37" s="220"/>
      <c r="E37" s="201"/>
      <c r="F37" s="201"/>
      <c r="G37" s="201"/>
      <c r="H37" s="221"/>
      <c r="I37" s="222"/>
      <c r="J37" s="160"/>
      <c r="K37" s="161"/>
      <c r="L37" s="162"/>
      <c r="M37" s="155"/>
      <c r="N37" s="201"/>
      <c r="O37" s="202"/>
      <c r="P37" s="203"/>
    </row>
    <row r="38" spans="1:19" ht="12.75" customHeight="1">
      <c r="A38" s="167"/>
      <c r="B38" s="194"/>
      <c r="C38" s="226"/>
      <c r="D38" s="311"/>
      <c r="E38" s="302"/>
      <c r="F38" s="302"/>
      <c r="G38" s="302"/>
      <c r="H38" s="303"/>
      <c r="I38" s="225"/>
      <c r="J38" s="174"/>
      <c r="K38" s="175"/>
      <c r="L38" s="227"/>
      <c r="M38" s="208"/>
      <c r="N38" s="320"/>
      <c r="O38" s="320"/>
      <c r="P38" s="321"/>
    </row>
    <row r="39" spans="1:19" ht="12.75" customHeight="1">
      <c r="A39" s="153"/>
      <c r="B39" s="154"/>
      <c r="C39" s="155"/>
      <c r="D39" s="220"/>
      <c r="E39" s="201"/>
      <c r="F39" s="201"/>
      <c r="G39" s="201"/>
      <c r="H39" s="228"/>
      <c r="I39" s="222"/>
      <c r="J39" s="160"/>
      <c r="K39" s="161"/>
      <c r="L39" s="162"/>
      <c r="M39" s="155"/>
      <c r="N39" s="201"/>
      <c r="O39" s="202"/>
      <c r="P39" s="203"/>
    </row>
    <row r="40" spans="1:19" ht="12.75" customHeight="1">
      <c r="A40" s="167"/>
      <c r="B40" s="168"/>
      <c r="C40" s="169"/>
      <c r="D40" s="301"/>
      <c r="E40" s="302"/>
      <c r="F40" s="302"/>
      <c r="G40" s="302"/>
      <c r="H40" s="303"/>
      <c r="I40" s="225"/>
      <c r="J40" s="174"/>
      <c r="K40" s="175"/>
      <c r="L40" s="176"/>
      <c r="M40" s="208"/>
      <c r="N40" s="320"/>
      <c r="O40" s="320"/>
      <c r="P40" s="321"/>
    </row>
    <row r="41" spans="1:19" ht="12.75" customHeight="1">
      <c r="A41" s="153"/>
      <c r="B41" s="154"/>
      <c r="C41" s="155"/>
      <c r="D41" s="309"/>
      <c r="E41" s="310"/>
      <c r="F41" s="310"/>
      <c r="G41" s="310"/>
      <c r="H41" s="221"/>
      <c r="I41" s="222"/>
      <c r="J41" s="160"/>
      <c r="K41" s="161"/>
      <c r="L41" s="162"/>
      <c r="M41" s="155"/>
      <c r="N41" s="201"/>
      <c r="O41" s="202"/>
      <c r="P41" s="203"/>
    </row>
    <row r="42" spans="1:19" ht="12.75" customHeight="1">
      <c r="A42" s="186"/>
      <c r="B42" s="187"/>
      <c r="C42" s="188"/>
      <c r="D42" s="311"/>
      <c r="E42" s="302"/>
      <c r="F42" s="302"/>
      <c r="G42" s="302"/>
      <c r="H42" s="303"/>
      <c r="I42" s="225"/>
      <c r="J42" s="174"/>
      <c r="K42" s="175"/>
      <c r="L42" s="176"/>
      <c r="M42" s="208"/>
      <c r="N42" s="320"/>
      <c r="O42" s="320"/>
      <c r="P42" s="321"/>
    </row>
    <row r="43" spans="1:19" ht="12.75" customHeight="1">
      <c r="A43" s="153"/>
      <c r="B43" s="154"/>
      <c r="C43" s="163"/>
      <c r="D43" s="229"/>
      <c r="E43" s="163"/>
      <c r="F43" s="163"/>
      <c r="G43" s="163"/>
      <c r="H43" s="230"/>
      <c r="I43" s="213"/>
      <c r="J43" s="160"/>
      <c r="K43" s="161"/>
      <c r="L43" s="162"/>
      <c r="M43" s="155"/>
      <c r="N43" s="201"/>
      <c r="O43" s="202"/>
      <c r="P43" s="203"/>
    </row>
    <row r="44" spans="1:19" ht="12.75" customHeight="1">
      <c r="A44" s="167"/>
      <c r="B44" s="194"/>
      <c r="C44" s="169"/>
      <c r="D44" s="311"/>
      <c r="E44" s="302"/>
      <c r="F44" s="302"/>
      <c r="G44" s="302"/>
      <c r="H44" s="303"/>
      <c r="I44" s="225"/>
      <c r="J44" s="174"/>
      <c r="K44" s="175"/>
      <c r="L44" s="176"/>
      <c r="M44" s="208"/>
      <c r="N44" s="209"/>
      <c r="O44" s="209"/>
      <c r="P44" s="211"/>
    </row>
    <row r="45" spans="1:19" ht="12.75" customHeight="1">
      <c r="A45" s="153"/>
      <c r="B45" s="154"/>
      <c r="C45" s="155"/>
      <c r="D45" s="220"/>
      <c r="E45" s="201"/>
      <c r="F45" s="201"/>
      <c r="G45" s="201"/>
      <c r="H45" s="228"/>
      <c r="I45" s="222"/>
      <c r="J45" s="160"/>
      <c r="K45" s="161"/>
      <c r="L45" s="162"/>
      <c r="M45" s="155"/>
      <c r="N45" s="201"/>
      <c r="O45" s="202"/>
      <c r="P45" s="203"/>
    </row>
    <row r="46" spans="1:19" ht="12.75" customHeight="1">
      <c r="A46" s="167"/>
      <c r="B46" s="168"/>
      <c r="C46" s="169"/>
      <c r="D46" s="301"/>
      <c r="E46" s="302"/>
      <c r="F46" s="302"/>
      <c r="G46" s="302"/>
      <c r="H46" s="303"/>
      <c r="I46" s="225"/>
      <c r="J46" s="174"/>
      <c r="K46" s="175"/>
      <c r="L46" s="176"/>
      <c r="M46" s="208"/>
      <c r="N46" s="320"/>
      <c r="O46" s="320"/>
      <c r="P46" s="321"/>
    </row>
    <row r="47" spans="1:19" ht="12.75" customHeight="1">
      <c r="A47" s="153"/>
      <c r="B47" s="154"/>
      <c r="C47" s="155"/>
      <c r="D47" s="231"/>
      <c r="E47" s="232"/>
      <c r="F47" s="232"/>
      <c r="G47" s="232"/>
      <c r="H47" s="212"/>
      <c r="I47" s="222"/>
      <c r="J47" s="160"/>
      <c r="K47" s="161"/>
      <c r="L47" s="162"/>
      <c r="M47" s="155"/>
      <c r="N47" s="201"/>
      <c r="O47" s="202"/>
      <c r="P47" s="203"/>
    </row>
    <row r="48" spans="1:19" ht="12.75" customHeight="1">
      <c r="A48" s="167"/>
      <c r="B48" s="194"/>
      <c r="C48" s="169"/>
      <c r="D48" s="298"/>
      <c r="E48" s="299"/>
      <c r="F48" s="299"/>
      <c r="G48" s="299"/>
      <c r="H48" s="300"/>
      <c r="I48" s="225"/>
      <c r="J48" s="174"/>
      <c r="K48" s="175"/>
      <c r="L48" s="176"/>
      <c r="M48" s="208"/>
      <c r="N48" s="235"/>
      <c r="O48" s="235"/>
      <c r="P48" s="211"/>
    </row>
    <row r="49" spans="1:16" ht="12.75" customHeight="1">
      <c r="A49" s="153"/>
      <c r="B49" s="154"/>
      <c r="C49" s="155"/>
      <c r="D49" s="231"/>
      <c r="E49" s="232"/>
      <c r="F49" s="232"/>
      <c r="G49" s="232"/>
      <c r="H49" s="212"/>
      <c r="I49" s="222"/>
      <c r="J49" s="160"/>
      <c r="K49" s="161"/>
      <c r="L49" s="162"/>
      <c r="M49" s="163"/>
      <c r="N49" s="164"/>
      <c r="O49" s="165"/>
      <c r="P49" s="203"/>
    </row>
    <row r="50" spans="1:16" ht="12.75" customHeight="1">
      <c r="A50" s="167"/>
      <c r="B50" s="194"/>
      <c r="C50" s="169"/>
      <c r="D50" s="298"/>
      <c r="E50" s="299"/>
      <c r="F50" s="299"/>
      <c r="G50" s="299"/>
      <c r="H50" s="300"/>
      <c r="I50" s="225"/>
      <c r="J50" s="174"/>
      <c r="K50" s="175"/>
      <c r="L50" s="176"/>
      <c r="M50" s="168"/>
      <c r="N50" s="236"/>
      <c r="O50" s="236"/>
      <c r="P50" s="211"/>
    </row>
    <row r="51" spans="1:16" ht="12.75" customHeight="1">
      <c r="A51" s="153"/>
      <c r="B51" s="154"/>
      <c r="C51" s="163"/>
      <c r="D51" s="237"/>
      <c r="E51" s="238"/>
      <c r="F51" s="238"/>
      <c r="G51" s="238"/>
      <c r="H51" s="239"/>
      <c r="I51" s="213"/>
      <c r="J51" s="160"/>
      <c r="K51" s="161"/>
      <c r="L51" s="162"/>
      <c r="M51" s="163"/>
      <c r="N51" s="164"/>
      <c r="O51" s="165"/>
      <c r="P51" s="203"/>
    </row>
    <row r="52" spans="1:16" ht="12.75" customHeight="1">
      <c r="A52" s="167"/>
      <c r="B52" s="194"/>
      <c r="C52" s="169"/>
      <c r="D52" s="324"/>
      <c r="E52" s="299"/>
      <c r="F52" s="299"/>
      <c r="G52" s="299"/>
      <c r="H52" s="300"/>
      <c r="I52" s="225"/>
      <c r="J52" s="174"/>
      <c r="K52" s="175"/>
      <c r="L52" s="176"/>
      <c r="M52" s="168"/>
      <c r="N52" s="240"/>
      <c r="O52" s="240"/>
      <c r="P52" s="211"/>
    </row>
    <row r="53" spans="1:16" ht="12.75" customHeight="1">
      <c r="A53" s="153"/>
      <c r="B53" s="154"/>
      <c r="C53" s="155"/>
      <c r="D53" s="231"/>
      <c r="E53" s="232"/>
      <c r="F53" s="232"/>
      <c r="G53" s="232"/>
      <c r="H53" s="212"/>
      <c r="I53" s="222"/>
      <c r="J53" s="160"/>
      <c r="K53" s="161"/>
      <c r="L53" s="162"/>
      <c r="M53" s="163"/>
      <c r="N53" s="164"/>
      <c r="O53" s="165"/>
      <c r="P53" s="203"/>
    </row>
    <row r="54" spans="1:16" ht="12.75" customHeight="1">
      <c r="A54" s="167"/>
      <c r="B54" s="194"/>
      <c r="C54" s="169"/>
      <c r="D54" s="298"/>
      <c r="E54" s="299"/>
      <c r="F54" s="299"/>
      <c r="G54" s="299"/>
      <c r="H54" s="300"/>
      <c r="I54" s="225"/>
      <c r="J54" s="174"/>
      <c r="K54" s="175"/>
      <c r="L54" s="176"/>
      <c r="M54" s="168"/>
      <c r="N54" s="236"/>
      <c r="O54" s="236"/>
      <c r="P54" s="211"/>
    </row>
    <row r="55" spans="1:16" ht="12.75" customHeight="1">
      <c r="A55" s="153"/>
      <c r="B55" s="154"/>
      <c r="C55" s="155"/>
      <c r="D55" s="231"/>
      <c r="E55" s="232"/>
      <c r="F55" s="232"/>
      <c r="G55" s="232"/>
      <c r="H55" s="212"/>
      <c r="I55" s="222"/>
      <c r="J55" s="160"/>
      <c r="K55" s="161"/>
      <c r="L55" s="162"/>
      <c r="M55" s="163"/>
      <c r="N55" s="164"/>
      <c r="O55" s="165"/>
      <c r="P55" s="203"/>
    </row>
    <row r="56" spans="1:16" ht="12.75" customHeight="1">
      <c r="A56" s="167"/>
      <c r="B56" s="194"/>
      <c r="C56" s="169"/>
      <c r="D56" s="298"/>
      <c r="E56" s="299"/>
      <c r="F56" s="299"/>
      <c r="G56" s="299"/>
      <c r="H56" s="300"/>
      <c r="I56" s="225"/>
      <c r="J56" s="174"/>
      <c r="K56" s="175"/>
      <c r="L56" s="176"/>
      <c r="M56" s="168"/>
      <c r="N56" s="236"/>
      <c r="O56" s="236"/>
      <c r="P56" s="211"/>
    </row>
    <row r="57" spans="1:16" ht="12.75" customHeight="1">
      <c r="A57" s="153"/>
      <c r="B57" s="154"/>
      <c r="C57" s="155"/>
      <c r="D57" s="231"/>
      <c r="E57" s="232"/>
      <c r="F57" s="232"/>
      <c r="G57" s="232"/>
      <c r="H57" s="212"/>
      <c r="I57" s="222"/>
      <c r="J57" s="160"/>
      <c r="K57" s="161"/>
      <c r="L57" s="162"/>
      <c r="M57" s="163"/>
      <c r="N57" s="164"/>
      <c r="O57" s="165"/>
      <c r="P57" s="203"/>
    </row>
    <row r="58" spans="1:16" ht="12.75" customHeight="1">
      <c r="A58" s="167"/>
      <c r="B58" s="194"/>
      <c r="C58" s="169"/>
      <c r="D58" s="298"/>
      <c r="E58" s="299"/>
      <c r="F58" s="299"/>
      <c r="G58" s="299"/>
      <c r="H58" s="300"/>
      <c r="I58" s="225"/>
      <c r="J58" s="174"/>
      <c r="K58" s="175"/>
      <c r="L58" s="176"/>
      <c r="M58" s="168"/>
      <c r="N58" s="240"/>
      <c r="O58" s="240"/>
      <c r="P58" s="211"/>
    </row>
    <row r="59" spans="1:16" ht="12.75" customHeight="1">
      <c r="A59" s="153"/>
      <c r="B59" s="154"/>
      <c r="C59" s="155"/>
      <c r="D59" s="231"/>
      <c r="E59" s="232"/>
      <c r="F59" s="232"/>
      <c r="G59" s="232"/>
      <c r="H59" s="212"/>
      <c r="I59" s="222"/>
      <c r="J59" s="160"/>
      <c r="K59" s="161"/>
      <c r="L59" s="162"/>
      <c r="M59" s="163"/>
      <c r="N59" s="164"/>
      <c r="O59" s="165"/>
      <c r="P59" s="203"/>
    </row>
    <row r="60" spans="1:16" ht="12.75" customHeight="1">
      <c r="A60" s="167"/>
      <c r="B60" s="194"/>
      <c r="C60" s="169"/>
      <c r="D60" s="298"/>
      <c r="E60" s="299"/>
      <c r="F60" s="299"/>
      <c r="G60" s="299"/>
      <c r="H60" s="300"/>
      <c r="I60" s="225"/>
      <c r="J60" s="174"/>
      <c r="K60" s="175"/>
      <c r="L60" s="176"/>
      <c r="M60" s="168"/>
      <c r="N60" s="236"/>
      <c r="O60" s="236"/>
      <c r="P60" s="211"/>
    </row>
    <row r="61" spans="1:16" ht="12.75" customHeight="1">
      <c r="A61" s="153"/>
      <c r="B61" s="154"/>
      <c r="C61" s="155"/>
      <c r="D61" s="231"/>
      <c r="E61" s="232"/>
      <c r="F61" s="232"/>
      <c r="G61" s="232"/>
      <c r="H61" s="212"/>
      <c r="I61" s="222"/>
      <c r="J61" s="160"/>
      <c r="K61" s="161"/>
      <c r="L61" s="162"/>
      <c r="M61" s="163"/>
      <c r="N61" s="164"/>
      <c r="O61" s="165"/>
      <c r="P61" s="203"/>
    </row>
    <row r="62" spans="1:16" ht="12.75" customHeight="1">
      <c r="A62" s="167"/>
      <c r="B62" s="194"/>
      <c r="C62" s="169"/>
      <c r="D62" s="298"/>
      <c r="E62" s="299"/>
      <c r="F62" s="299"/>
      <c r="G62" s="299"/>
      <c r="H62" s="300"/>
      <c r="I62" s="225"/>
      <c r="J62" s="174"/>
      <c r="K62" s="175"/>
      <c r="L62" s="176"/>
      <c r="M62" s="168"/>
      <c r="N62" s="236"/>
      <c r="O62" s="236"/>
      <c r="P62" s="211"/>
    </row>
    <row r="63" spans="1:16" ht="12.75" customHeight="1">
      <c r="A63" s="153"/>
      <c r="B63" s="154"/>
      <c r="C63" s="155"/>
      <c r="D63" s="231"/>
      <c r="E63" s="232"/>
      <c r="F63" s="232"/>
      <c r="G63" s="232"/>
      <c r="H63" s="212"/>
      <c r="I63" s="222"/>
      <c r="J63" s="160"/>
      <c r="K63" s="161"/>
      <c r="L63" s="162"/>
      <c r="M63" s="163"/>
      <c r="N63" s="164"/>
      <c r="O63" s="165"/>
      <c r="P63" s="203"/>
    </row>
    <row r="64" spans="1:16" ht="12.75" customHeight="1">
      <c r="A64" s="167"/>
      <c r="B64" s="194"/>
      <c r="C64" s="169"/>
      <c r="D64" s="298"/>
      <c r="E64" s="299"/>
      <c r="F64" s="299"/>
      <c r="G64" s="299"/>
      <c r="H64" s="300"/>
      <c r="I64" s="225"/>
      <c r="J64" s="174"/>
      <c r="K64" s="175"/>
      <c r="L64" s="176"/>
      <c r="M64" s="168"/>
      <c r="N64" s="236"/>
      <c r="O64" s="236"/>
      <c r="P64" s="211"/>
    </row>
    <row r="65" spans="1:20" ht="12.75" customHeight="1">
      <c r="A65" s="153"/>
      <c r="B65" s="154"/>
      <c r="C65" s="155"/>
      <c r="D65" s="220"/>
      <c r="E65" s="201"/>
      <c r="F65" s="201"/>
      <c r="G65" s="201"/>
      <c r="H65" s="228"/>
      <c r="I65" s="222"/>
      <c r="J65" s="160"/>
      <c r="K65" s="161"/>
      <c r="L65" s="162"/>
      <c r="M65" s="163"/>
      <c r="N65" s="164"/>
      <c r="O65" s="165"/>
      <c r="P65" s="166"/>
    </row>
    <row r="66" spans="1:20" ht="12.75" customHeight="1">
      <c r="A66" s="167"/>
      <c r="B66" s="194"/>
      <c r="C66" s="169"/>
      <c r="D66" s="301"/>
      <c r="E66" s="302"/>
      <c r="F66" s="302"/>
      <c r="G66" s="302"/>
      <c r="H66" s="303"/>
      <c r="I66" s="225"/>
      <c r="J66" s="174"/>
      <c r="K66" s="175"/>
      <c r="L66" s="176"/>
      <c r="M66" s="168"/>
      <c r="N66" s="236"/>
      <c r="O66" s="236"/>
      <c r="P66" s="241"/>
    </row>
    <row r="67" spans="1:20" ht="12.75" customHeight="1">
      <c r="A67" s="153"/>
      <c r="B67" s="154"/>
      <c r="C67" s="155"/>
      <c r="D67" s="220"/>
      <c r="E67" s="201"/>
      <c r="F67" s="201"/>
      <c r="G67" s="201"/>
      <c r="H67" s="228"/>
      <c r="I67" s="222"/>
      <c r="J67" s="160"/>
      <c r="K67" s="161"/>
      <c r="L67" s="162"/>
      <c r="M67" s="163"/>
      <c r="N67" s="164"/>
      <c r="O67" s="165"/>
      <c r="P67" s="166"/>
    </row>
    <row r="68" spans="1:20" ht="12.75" customHeight="1">
      <c r="A68" s="167"/>
      <c r="B68" s="194"/>
      <c r="C68" s="169"/>
      <c r="D68" s="301"/>
      <c r="E68" s="302"/>
      <c r="F68" s="302"/>
      <c r="G68" s="302"/>
      <c r="H68" s="303"/>
      <c r="I68" s="225"/>
      <c r="J68" s="174"/>
      <c r="K68" s="175"/>
      <c r="L68" s="176"/>
      <c r="M68" s="168"/>
      <c r="N68" s="236"/>
      <c r="O68" s="236"/>
      <c r="P68" s="241"/>
    </row>
    <row r="69" spans="1:20" ht="12.75" customHeight="1">
      <c r="A69" s="153"/>
      <c r="B69" s="154"/>
      <c r="C69" s="155"/>
      <c r="D69" s="242"/>
      <c r="E69" s="201"/>
      <c r="F69" s="201"/>
      <c r="G69" s="201"/>
      <c r="H69" s="228"/>
      <c r="I69" s="222"/>
      <c r="J69" s="160"/>
      <c r="K69" s="161"/>
      <c r="L69" s="162"/>
      <c r="M69" s="163"/>
      <c r="N69" s="164"/>
      <c r="O69" s="165"/>
      <c r="P69" s="166"/>
    </row>
    <row r="70" spans="1:20" ht="12.75" customHeight="1">
      <c r="A70" s="167"/>
      <c r="B70" s="194"/>
      <c r="C70" s="226" t="s">
        <v>43</v>
      </c>
      <c r="D70" s="243"/>
      <c r="E70" s="171"/>
      <c r="F70" s="171"/>
      <c r="G70" s="171"/>
      <c r="H70" s="172"/>
      <c r="I70" s="225"/>
      <c r="J70" s="174"/>
      <c r="K70" s="175"/>
      <c r="L70" s="227"/>
      <c r="M70" s="168"/>
      <c r="N70" s="236"/>
      <c r="O70" s="236"/>
      <c r="P70" s="241"/>
    </row>
    <row r="71" spans="1:20" ht="30" customHeight="1">
      <c r="A71" s="120" t="s">
        <v>25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2"/>
      <c r="O71" s="122"/>
      <c r="P71" s="121"/>
      <c r="Q71" s="123"/>
    </row>
    <row r="72" spans="1:20" ht="15.95" customHeight="1">
      <c r="A72" s="124"/>
      <c r="B72" s="125"/>
      <c r="C72" s="125" t="str">
        <f>C2</f>
        <v>沖縄県立芸術大学管理棟・一般教育棟給排水設備改修工事（建築）</v>
      </c>
      <c r="D72" s="125"/>
      <c r="E72" s="126"/>
      <c r="F72" s="127"/>
      <c r="G72" s="126"/>
      <c r="H72" s="126"/>
      <c r="I72" s="128"/>
      <c r="J72" s="129"/>
      <c r="K72" s="126"/>
      <c r="L72" s="126"/>
      <c r="M72" s="126"/>
      <c r="N72" s="130"/>
      <c r="O72" s="130"/>
      <c r="P72" s="131"/>
    </row>
    <row r="73" spans="1:20">
      <c r="A73" s="132"/>
      <c r="B73" s="133"/>
      <c r="C73" s="133"/>
      <c r="D73" s="134"/>
      <c r="E73" s="135"/>
      <c r="F73" s="136"/>
      <c r="G73" s="135"/>
      <c r="H73" s="137"/>
      <c r="I73" s="138"/>
      <c r="J73" s="139"/>
      <c r="K73" s="135"/>
      <c r="L73" s="140"/>
      <c r="M73" s="135"/>
      <c r="N73" s="141"/>
      <c r="O73" s="141"/>
      <c r="P73" s="142"/>
    </row>
    <row r="74" spans="1:20">
      <c r="A74" s="143" t="s">
        <v>26</v>
      </c>
      <c r="B74" s="144" t="s">
        <v>27</v>
      </c>
      <c r="C74" s="144"/>
      <c r="D74" s="145" t="s">
        <v>28</v>
      </c>
      <c r="E74" s="144"/>
      <c r="F74" s="144"/>
      <c r="G74" s="144"/>
      <c r="H74" s="146"/>
      <c r="I74" s="147" t="s">
        <v>29</v>
      </c>
      <c r="J74" s="148" t="s">
        <v>30</v>
      </c>
      <c r="K74" s="149" t="s">
        <v>31</v>
      </c>
      <c r="L74" s="150" t="s">
        <v>32</v>
      </c>
      <c r="M74" s="151" t="s">
        <v>33</v>
      </c>
      <c r="N74" s="151"/>
      <c r="O74" s="151"/>
      <c r="P74" s="152"/>
    </row>
    <row r="75" spans="1:20" ht="12.75" customHeight="1">
      <c r="A75" s="153"/>
      <c r="B75" s="154"/>
      <c r="C75" s="155"/>
      <c r="D75" s="220"/>
      <c r="E75" s="201"/>
      <c r="F75" s="201"/>
      <c r="G75" s="201"/>
      <c r="H75" s="228"/>
      <c r="I75" s="222"/>
      <c r="J75" s="160"/>
      <c r="K75" s="161"/>
      <c r="L75" s="162"/>
      <c r="M75" s="155"/>
      <c r="N75" s="201"/>
      <c r="O75" s="202"/>
      <c r="P75" s="203"/>
    </row>
    <row r="76" spans="1:20" ht="12.75" customHeight="1">
      <c r="A76" s="186">
        <f>'[1]仕訳書（建築）'!D26</f>
        <v>2</v>
      </c>
      <c r="B76" s="187"/>
      <c r="C76" s="188" t="str">
        <f>'[1]仕訳書（建築）'!F26</f>
        <v>内装改修工事</v>
      </c>
      <c r="D76" s="301"/>
      <c r="E76" s="302"/>
      <c r="F76" s="302"/>
      <c r="G76" s="302"/>
      <c r="H76" s="303"/>
      <c r="I76" s="225"/>
      <c r="J76" s="174"/>
      <c r="K76" s="175"/>
      <c r="L76" s="176">
        <f>IF(C76="",0,ROUND(I76*K76,0))</f>
        <v>0</v>
      </c>
      <c r="M76" s="208"/>
      <c r="N76" s="320"/>
      <c r="O76" s="320"/>
      <c r="P76" s="321"/>
    </row>
    <row r="77" spans="1:20" ht="12.75" customHeight="1">
      <c r="A77" s="153"/>
      <c r="B77" s="154"/>
      <c r="C77" s="155"/>
      <c r="D77" s="242"/>
      <c r="E77" s="201"/>
      <c r="F77" s="201"/>
      <c r="G77" s="201"/>
      <c r="H77" s="221"/>
      <c r="I77" s="222"/>
      <c r="J77" s="160"/>
      <c r="K77" s="161"/>
      <c r="L77" s="162"/>
      <c r="M77" s="155"/>
      <c r="N77" s="201"/>
      <c r="O77" s="202"/>
      <c r="P77" s="203"/>
      <c r="S77" s="219"/>
    </row>
    <row r="78" spans="1:20" ht="12.75" customHeight="1">
      <c r="A78" s="167"/>
      <c r="B78" s="168">
        <v>1</v>
      </c>
      <c r="C78" s="169" t="s">
        <v>44</v>
      </c>
      <c r="D78" s="214"/>
      <c r="E78" s="209"/>
      <c r="F78" s="215"/>
      <c r="G78" s="215"/>
      <c r="H78" s="216"/>
      <c r="I78" s="225"/>
      <c r="J78" s="174"/>
      <c r="K78" s="175"/>
      <c r="L78" s="176"/>
      <c r="M78" s="208"/>
      <c r="N78" s="209"/>
      <c r="O78" s="210"/>
      <c r="P78" s="211"/>
      <c r="Q78" s="219"/>
      <c r="R78" s="219"/>
      <c r="T78" s="219"/>
    </row>
    <row r="79" spans="1:20" ht="12.75" customHeight="1">
      <c r="A79" s="153"/>
      <c r="B79" s="154"/>
      <c r="C79" s="155"/>
      <c r="D79" s="242"/>
      <c r="E79" s="201"/>
      <c r="F79" s="201"/>
      <c r="G79" s="201"/>
      <c r="H79" s="221"/>
      <c r="I79" s="222"/>
      <c r="J79" s="160"/>
      <c r="K79" s="161"/>
      <c r="L79" s="162"/>
      <c r="M79" s="155"/>
      <c r="N79" s="201"/>
      <c r="O79" s="202"/>
      <c r="P79" s="203"/>
      <c r="S79" s="219"/>
    </row>
    <row r="80" spans="1:20" ht="12.75" customHeight="1">
      <c r="A80" s="167"/>
      <c r="B80" s="194"/>
      <c r="C80" s="169" t="s">
        <v>45</v>
      </c>
      <c r="D80" s="214"/>
      <c r="E80" s="209"/>
      <c r="F80" s="215"/>
      <c r="G80" s="215"/>
      <c r="H80" s="216"/>
      <c r="I80" s="217">
        <v>2.9</v>
      </c>
      <c r="J80" s="174" t="s">
        <v>46</v>
      </c>
      <c r="K80" s="175"/>
      <c r="L80" s="176"/>
      <c r="M80" s="208"/>
      <c r="N80" s="209"/>
      <c r="O80" s="210"/>
      <c r="P80" s="211"/>
      <c r="Q80" s="219"/>
      <c r="R80" s="219"/>
      <c r="T80" s="219"/>
    </row>
    <row r="81" spans="1:22" ht="12.75" customHeight="1">
      <c r="A81" s="153"/>
      <c r="B81" s="154"/>
      <c r="C81" s="155"/>
      <c r="D81" s="220"/>
      <c r="E81" s="201"/>
      <c r="F81" s="201"/>
      <c r="G81" s="201"/>
      <c r="H81" s="228"/>
      <c r="I81" s="159"/>
      <c r="J81" s="160"/>
      <c r="K81" s="244"/>
      <c r="L81" s="162"/>
      <c r="M81" s="155"/>
      <c r="N81" s="201"/>
      <c r="O81" s="202"/>
      <c r="P81" s="218"/>
      <c r="S81" s="219"/>
    </row>
    <row r="82" spans="1:22" ht="12.75" customHeight="1">
      <c r="A82" s="167"/>
      <c r="B82" s="194"/>
      <c r="C82" s="169" t="s">
        <v>47</v>
      </c>
      <c r="D82" s="214" t="s">
        <v>48</v>
      </c>
      <c r="E82" s="209"/>
      <c r="F82" s="215"/>
      <c r="G82" s="215"/>
      <c r="H82" s="216"/>
      <c r="I82" s="173">
        <v>115</v>
      </c>
      <c r="J82" s="174" t="s">
        <v>3</v>
      </c>
      <c r="K82" s="245"/>
      <c r="L82" s="176"/>
      <c r="M82" s="208"/>
      <c r="N82" s="209"/>
      <c r="O82" s="210"/>
      <c r="P82" s="211"/>
      <c r="Q82" s="219"/>
      <c r="R82" s="219"/>
      <c r="T82" s="219"/>
    </row>
    <row r="83" spans="1:22" ht="12.75" customHeight="1">
      <c r="A83" s="153"/>
      <c r="B83" s="154"/>
      <c r="C83" s="155"/>
      <c r="D83" s="220"/>
      <c r="E83" s="201"/>
      <c r="F83" s="201"/>
      <c r="G83" s="201"/>
      <c r="H83" s="221"/>
      <c r="I83" s="222"/>
      <c r="J83" s="160"/>
      <c r="K83" s="161"/>
      <c r="L83" s="162"/>
      <c r="M83" s="246"/>
      <c r="N83" s="201"/>
      <c r="O83" s="202"/>
      <c r="P83" s="247"/>
    </row>
    <row r="84" spans="1:22" ht="12.75" customHeight="1">
      <c r="A84" s="167"/>
      <c r="B84" s="194"/>
      <c r="C84" s="169" t="s">
        <v>49</v>
      </c>
      <c r="D84" s="327" t="s">
        <v>50</v>
      </c>
      <c r="E84" s="328"/>
      <c r="F84" s="328"/>
      <c r="G84" s="328"/>
      <c r="H84" s="329"/>
      <c r="I84" s="217">
        <v>19.8</v>
      </c>
      <c r="J84" s="174" t="s">
        <v>3</v>
      </c>
      <c r="K84" s="175"/>
      <c r="L84" s="176"/>
      <c r="M84" s="208"/>
      <c r="N84" s="330"/>
      <c r="O84" s="330"/>
      <c r="P84" s="331"/>
      <c r="Q84" s="223"/>
      <c r="R84" s="219"/>
    </row>
    <row r="85" spans="1:22" ht="12.75" customHeight="1">
      <c r="A85" s="153"/>
      <c r="B85" s="154"/>
      <c r="C85" s="155"/>
      <c r="D85" s="309"/>
      <c r="E85" s="310"/>
      <c r="F85" s="310"/>
      <c r="G85" s="310"/>
      <c r="H85" s="212"/>
      <c r="I85" s="222"/>
      <c r="J85" s="160"/>
      <c r="K85" s="161"/>
      <c r="L85" s="162"/>
      <c r="M85" s="246"/>
      <c r="N85" s="201"/>
      <c r="O85" s="202"/>
      <c r="P85" s="218"/>
      <c r="S85" s="219"/>
    </row>
    <row r="86" spans="1:22" ht="12.75" customHeight="1">
      <c r="A86" s="167"/>
      <c r="B86" s="194"/>
      <c r="C86" s="169" t="s">
        <v>49</v>
      </c>
      <c r="D86" s="327" t="s">
        <v>51</v>
      </c>
      <c r="E86" s="328"/>
      <c r="F86" s="328"/>
      <c r="G86" s="328"/>
      <c r="H86" s="329"/>
      <c r="I86" s="217">
        <v>8.4</v>
      </c>
      <c r="J86" s="174" t="s">
        <v>3</v>
      </c>
      <c r="K86" s="175"/>
      <c r="L86" s="176"/>
      <c r="M86" s="208"/>
      <c r="N86" s="330"/>
      <c r="O86" s="330"/>
      <c r="P86" s="331"/>
      <c r="Q86" s="223"/>
      <c r="R86" s="219"/>
      <c r="T86" s="219"/>
    </row>
    <row r="87" spans="1:22" ht="12.75" customHeight="1">
      <c r="A87" s="153"/>
      <c r="B87" s="154"/>
      <c r="C87" s="155"/>
      <c r="D87" s="220"/>
      <c r="E87" s="201"/>
      <c r="F87" s="201"/>
      <c r="G87" s="201"/>
      <c r="H87" s="221"/>
      <c r="I87" s="222"/>
      <c r="J87" s="160"/>
      <c r="K87" s="161"/>
      <c r="L87" s="162"/>
      <c r="M87" s="155"/>
      <c r="N87" s="201"/>
      <c r="O87" s="202"/>
      <c r="P87" s="218"/>
    </row>
    <row r="88" spans="1:22" ht="12.75" customHeight="1">
      <c r="A88" s="167"/>
      <c r="B88" s="194"/>
      <c r="C88" s="169" t="s">
        <v>49</v>
      </c>
      <c r="D88" s="327" t="s">
        <v>52</v>
      </c>
      <c r="E88" s="328"/>
      <c r="F88" s="328"/>
      <c r="G88" s="328"/>
      <c r="H88" s="329"/>
      <c r="I88" s="217">
        <v>49</v>
      </c>
      <c r="J88" s="174" t="s">
        <v>3</v>
      </c>
      <c r="K88" s="175"/>
      <c r="L88" s="176"/>
      <c r="M88" s="208"/>
      <c r="N88" s="209"/>
      <c r="O88" s="210"/>
      <c r="P88" s="211"/>
    </row>
    <row r="89" spans="1:22" ht="12.75" customHeight="1">
      <c r="A89" s="153"/>
      <c r="B89" s="154"/>
      <c r="C89" s="155"/>
      <c r="D89" s="309"/>
      <c r="E89" s="310"/>
      <c r="F89" s="310"/>
      <c r="G89" s="310"/>
      <c r="H89" s="212"/>
      <c r="I89" s="222"/>
      <c r="J89" s="160"/>
      <c r="K89" s="161"/>
      <c r="L89" s="162"/>
      <c r="M89" s="246"/>
      <c r="N89" s="201"/>
      <c r="O89" s="202"/>
      <c r="P89" s="218"/>
      <c r="S89" s="219"/>
    </row>
    <row r="90" spans="1:22" ht="12.75" customHeight="1">
      <c r="A90" s="167"/>
      <c r="B90" s="194"/>
      <c r="C90" s="169" t="s">
        <v>49</v>
      </c>
      <c r="D90" s="327" t="s">
        <v>53</v>
      </c>
      <c r="E90" s="328"/>
      <c r="F90" s="328"/>
      <c r="G90" s="328"/>
      <c r="H90" s="329"/>
      <c r="I90" s="217">
        <v>37.700000000000003</v>
      </c>
      <c r="J90" s="174" t="s">
        <v>3</v>
      </c>
      <c r="K90" s="175"/>
      <c r="L90" s="176"/>
      <c r="M90" s="208"/>
      <c r="N90" s="330"/>
      <c r="O90" s="330"/>
      <c r="P90" s="331"/>
      <c r="Q90" s="223"/>
      <c r="R90" s="219"/>
    </row>
    <row r="91" spans="1:22" ht="12.75" customHeight="1">
      <c r="A91" s="153"/>
      <c r="B91" s="154"/>
      <c r="C91" s="155"/>
      <c r="D91" s="220"/>
      <c r="E91" s="201"/>
      <c r="F91" s="201"/>
      <c r="G91" s="201"/>
      <c r="H91" s="221"/>
      <c r="I91" s="222"/>
      <c r="J91" s="160"/>
      <c r="K91" s="161"/>
      <c r="L91" s="162"/>
      <c r="M91" s="155"/>
      <c r="N91" s="201"/>
      <c r="O91" s="202"/>
      <c r="P91" s="203"/>
    </row>
    <row r="92" spans="1:22" ht="12.75" customHeight="1">
      <c r="A92" s="167"/>
      <c r="B92" s="194"/>
      <c r="C92" s="169" t="s">
        <v>54</v>
      </c>
      <c r="D92" s="311"/>
      <c r="E92" s="325"/>
      <c r="F92" s="325"/>
      <c r="G92" s="325"/>
      <c r="H92" s="326"/>
      <c r="I92" s="225"/>
      <c r="J92" s="174"/>
      <c r="K92" s="175"/>
      <c r="L92" s="176"/>
      <c r="M92" s="208"/>
      <c r="N92" s="320"/>
      <c r="O92" s="320"/>
      <c r="P92" s="321"/>
      <c r="U92" s="219"/>
      <c r="V92" s="219"/>
    </row>
    <row r="93" spans="1:22" ht="12.75" customHeight="1">
      <c r="A93" s="153"/>
      <c r="B93" s="154"/>
      <c r="C93" s="155"/>
      <c r="D93" s="220"/>
      <c r="E93" s="201"/>
      <c r="F93" s="201"/>
      <c r="G93" s="201"/>
      <c r="H93" s="221"/>
      <c r="I93" s="222"/>
      <c r="J93" s="160"/>
      <c r="K93" s="161"/>
      <c r="L93" s="162"/>
      <c r="M93" s="155"/>
      <c r="N93" s="201"/>
      <c r="O93" s="202"/>
      <c r="P93" s="203"/>
    </row>
    <row r="94" spans="1:22" ht="12.75" customHeight="1">
      <c r="A94" s="167"/>
      <c r="B94" s="194"/>
      <c r="C94" s="169"/>
      <c r="D94" s="311"/>
      <c r="E94" s="302"/>
      <c r="F94" s="302"/>
      <c r="G94" s="302"/>
      <c r="H94" s="303"/>
      <c r="I94" s="225"/>
      <c r="J94" s="174"/>
      <c r="K94" s="175"/>
      <c r="L94" s="176"/>
      <c r="M94" s="208"/>
      <c r="N94" s="320"/>
      <c r="O94" s="320"/>
      <c r="P94" s="321"/>
      <c r="U94" s="219"/>
      <c r="V94" s="219"/>
    </row>
    <row r="95" spans="1:22" ht="12.75" customHeight="1">
      <c r="A95" s="153"/>
      <c r="B95" s="154"/>
      <c r="C95" s="155"/>
      <c r="D95" s="242"/>
      <c r="E95" s="201"/>
      <c r="F95" s="201"/>
      <c r="G95" s="201"/>
      <c r="H95" s="228"/>
      <c r="I95" s="222"/>
      <c r="J95" s="160"/>
      <c r="K95" s="244"/>
      <c r="L95" s="162"/>
      <c r="M95" s="163"/>
      <c r="N95" s="248"/>
      <c r="O95" s="165"/>
      <c r="P95" s="166"/>
    </row>
    <row r="96" spans="1:22" ht="12.75" customHeight="1">
      <c r="A96" s="167"/>
      <c r="B96" s="168"/>
      <c r="C96" s="169"/>
      <c r="D96" s="306"/>
      <c r="E96" s="307"/>
      <c r="F96" s="307"/>
      <c r="G96" s="307"/>
      <c r="H96" s="308"/>
      <c r="I96" s="225"/>
      <c r="J96" s="174"/>
      <c r="K96" s="245"/>
      <c r="L96" s="176"/>
      <c r="M96" s="168"/>
      <c r="N96" s="240"/>
      <c r="O96" s="236"/>
      <c r="P96" s="241"/>
    </row>
    <row r="97" spans="1:22" ht="12.75" customHeight="1">
      <c r="A97" s="153"/>
      <c r="B97" s="154"/>
      <c r="C97" s="155"/>
      <c r="D97" s="231"/>
      <c r="E97" s="232"/>
      <c r="F97" s="232"/>
      <c r="G97" s="232"/>
      <c r="H97" s="212"/>
      <c r="I97" s="222"/>
      <c r="J97" s="160"/>
      <c r="K97" s="244"/>
      <c r="L97" s="162"/>
      <c r="M97" s="155"/>
      <c r="N97" s="201"/>
      <c r="O97" s="202"/>
      <c r="P97" s="203"/>
      <c r="S97" s="219"/>
    </row>
    <row r="98" spans="1:22" ht="12.75" customHeight="1">
      <c r="A98" s="167"/>
      <c r="B98" s="168">
        <v>2</v>
      </c>
      <c r="C98" s="169" t="s">
        <v>55</v>
      </c>
      <c r="D98" s="298"/>
      <c r="E98" s="299"/>
      <c r="F98" s="299"/>
      <c r="G98" s="299"/>
      <c r="H98" s="300"/>
      <c r="I98" s="217"/>
      <c r="J98" s="174"/>
      <c r="K98" s="245"/>
      <c r="L98" s="176"/>
      <c r="M98" s="208"/>
      <c r="N98" s="249"/>
      <c r="O98" s="240"/>
      <c r="P98" s="250"/>
      <c r="Q98" s="219"/>
      <c r="R98" s="219"/>
      <c r="T98" s="219"/>
      <c r="U98" s="219"/>
      <c r="V98" s="219"/>
    </row>
    <row r="99" spans="1:22" ht="12.75" customHeight="1">
      <c r="A99" s="153"/>
      <c r="B99" s="154"/>
      <c r="C99" s="155" t="s">
        <v>56</v>
      </c>
      <c r="D99" s="231"/>
      <c r="E99" s="232"/>
      <c r="F99" s="232"/>
      <c r="G99" s="232"/>
      <c r="H99" s="212"/>
      <c r="I99" s="213"/>
      <c r="J99" s="160"/>
      <c r="K99" s="161"/>
      <c r="L99" s="162"/>
      <c r="M99" s="155"/>
      <c r="N99" s="201"/>
      <c r="O99" s="202"/>
      <c r="P99" s="203"/>
    </row>
    <row r="100" spans="1:22" ht="12.75" customHeight="1">
      <c r="A100" s="167"/>
      <c r="B100" s="194"/>
      <c r="C100" s="169" t="s">
        <v>57</v>
      </c>
      <c r="D100" s="298" t="s">
        <v>58</v>
      </c>
      <c r="E100" s="299"/>
      <c r="F100" s="299"/>
      <c r="G100" s="299"/>
      <c r="H100" s="300"/>
      <c r="I100" s="217">
        <v>37.5</v>
      </c>
      <c r="J100" s="174" t="s">
        <v>3</v>
      </c>
      <c r="K100" s="175"/>
      <c r="L100" s="176"/>
      <c r="M100" s="208"/>
      <c r="N100" s="235"/>
      <c r="O100" s="235"/>
      <c r="P100" s="250"/>
    </row>
    <row r="101" spans="1:22" ht="12.75" customHeight="1">
      <c r="A101" s="153"/>
      <c r="B101" s="154"/>
      <c r="C101" s="155" t="s">
        <v>59</v>
      </c>
      <c r="D101" s="231"/>
      <c r="E101" s="232"/>
      <c r="F101" s="232"/>
      <c r="G101" s="232"/>
      <c r="H101" s="212"/>
      <c r="I101" s="222"/>
      <c r="J101" s="160"/>
      <c r="K101" s="161"/>
      <c r="L101" s="162"/>
      <c r="M101" s="155"/>
      <c r="N101" s="232"/>
      <c r="O101" s="202"/>
      <c r="P101" s="218"/>
    </row>
    <row r="102" spans="1:22" ht="12.75" customHeight="1">
      <c r="A102" s="167"/>
      <c r="B102" s="194"/>
      <c r="C102" s="169" t="s">
        <v>60</v>
      </c>
      <c r="D102" s="298" t="s">
        <v>61</v>
      </c>
      <c r="E102" s="299"/>
      <c r="F102" s="299"/>
      <c r="G102" s="299"/>
      <c r="H102" s="300"/>
      <c r="I102" s="217">
        <v>4</v>
      </c>
      <c r="J102" s="174" t="s">
        <v>3</v>
      </c>
      <c r="K102" s="175"/>
      <c r="L102" s="176"/>
      <c r="M102" s="208"/>
      <c r="N102" s="251"/>
      <c r="O102" s="235"/>
      <c r="P102" s="211"/>
    </row>
    <row r="103" spans="1:22" ht="12.75" customHeight="1">
      <c r="A103" s="153"/>
      <c r="B103" s="154"/>
      <c r="C103" s="155" t="s">
        <v>62</v>
      </c>
      <c r="D103" s="231"/>
      <c r="E103" s="232"/>
      <c r="F103" s="232"/>
      <c r="G103" s="232"/>
      <c r="H103" s="212"/>
      <c r="I103" s="213"/>
      <c r="J103" s="160"/>
      <c r="K103" s="161"/>
      <c r="L103" s="162"/>
      <c r="M103" s="155"/>
      <c r="N103" s="201"/>
      <c r="O103" s="202"/>
      <c r="P103" s="203"/>
    </row>
    <row r="104" spans="1:22" ht="12.75" customHeight="1">
      <c r="A104" s="167"/>
      <c r="B104" s="194"/>
      <c r="C104" s="169" t="s">
        <v>63</v>
      </c>
      <c r="D104" s="298" t="s">
        <v>58</v>
      </c>
      <c r="E104" s="299"/>
      <c r="F104" s="299"/>
      <c r="G104" s="299"/>
      <c r="H104" s="300"/>
      <c r="I104" s="217">
        <v>4</v>
      </c>
      <c r="J104" s="174" t="s">
        <v>3</v>
      </c>
      <c r="K104" s="175"/>
      <c r="L104" s="176"/>
      <c r="M104" s="208"/>
      <c r="N104" s="235"/>
      <c r="O104" s="235"/>
      <c r="P104" s="250"/>
    </row>
    <row r="105" spans="1:22" ht="12.75" customHeight="1">
      <c r="A105" s="153"/>
      <c r="B105" s="154"/>
      <c r="C105" s="163" t="s">
        <v>59</v>
      </c>
      <c r="D105" s="237"/>
      <c r="E105" s="238"/>
      <c r="F105" s="238"/>
      <c r="G105" s="238"/>
      <c r="H105" s="239"/>
      <c r="I105" s="213"/>
      <c r="J105" s="160"/>
      <c r="K105" s="161"/>
      <c r="L105" s="162"/>
      <c r="M105" s="155"/>
      <c r="N105" s="201"/>
      <c r="O105" s="202"/>
      <c r="P105" s="203"/>
    </row>
    <row r="106" spans="1:22" ht="12.75" customHeight="1">
      <c r="A106" s="167"/>
      <c r="B106" s="194"/>
      <c r="C106" s="169" t="s">
        <v>64</v>
      </c>
      <c r="D106" s="324" t="s">
        <v>65</v>
      </c>
      <c r="E106" s="299"/>
      <c r="F106" s="299"/>
      <c r="G106" s="299"/>
      <c r="H106" s="300"/>
      <c r="I106" s="217">
        <v>4</v>
      </c>
      <c r="J106" s="174" t="s">
        <v>3</v>
      </c>
      <c r="K106" s="175"/>
      <c r="L106" s="176"/>
      <c r="M106" s="208"/>
      <c r="N106" s="235"/>
      <c r="O106" s="235"/>
      <c r="P106" s="250"/>
    </row>
    <row r="107" spans="1:22" ht="12.75" customHeight="1">
      <c r="A107" s="153"/>
      <c r="B107" s="154"/>
      <c r="C107" s="155"/>
      <c r="D107" s="231"/>
      <c r="E107" s="232"/>
      <c r="F107" s="232"/>
      <c r="G107" s="232"/>
      <c r="H107" s="212"/>
      <c r="I107" s="213"/>
      <c r="J107" s="160"/>
      <c r="K107" s="161"/>
      <c r="L107" s="162"/>
      <c r="M107" s="155"/>
      <c r="N107" s="201"/>
      <c r="O107" s="202"/>
      <c r="P107" s="203"/>
    </row>
    <row r="108" spans="1:22" ht="12.75" customHeight="1">
      <c r="A108" s="167"/>
      <c r="B108" s="194"/>
      <c r="C108" s="169" t="s">
        <v>66</v>
      </c>
      <c r="D108" s="311"/>
      <c r="E108" s="325"/>
      <c r="F108" s="325"/>
      <c r="G108" s="325"/>
      <c r="H108" s="326"/>
      <c r="I108" s="225"/>
      <c r="J108" s="174"/>
      <c r="K108" s="175"/>
      <c r="L108" s="176"/>
      <c r="M108" s="208"/>
      <c r="N108" s="320"/>
      <c r="O108" s="320"/>
      <c r="P108" s="321"/>
    </row>
    <row r="109" spans="1:22" ht="12.75" customHeight="1">
      <c r="A109" s="153"/>
      <c r="B109" s="154"/>
      <c r="C109" s="163"/>
      <c r="D109" s="237"/>
      <c r="E109" s="238"/>
      <c r="F109" s="238"/>
      <c r="G109" s="238"/>
      <c r="H109" s="239"/>
      <c r="I109" s="213"/>
      <c r="J109" s="160"/>
      <c r="K109" s="161"/>
      <c r="L109" s="162"/>
      <c r="M109" s="155"/>
      <c r="N109" s="201"/>
      <c r="O109" s="202"/>
      <c r="P109" s="203"/>
      <c r="S109" s="219"/>
    </row>
    <row r="110" spans="1:22" ht="12.75" customHeight="1">
      <c r="A110" s="167"/>
      <c r="B110" s="194"/>
      <c r="C110" s="169"/>
      <c r="D110" s="324"/>
      <c r="E110" s="299"/>
      <c r="F110" s="299"/>
      <c r="G110" s="299"/>
      <c r="H110" s="300"/>
      <c r="I110" s="217"/>
      <c r="J110" s="174"/>
      <c r="K110" s="175"/>
      <c r="L110" s="176"/>
      <c r="M110" s="208"/>
      <c r="N110" s="209"/>
      <c r="O110" s="209"/>
      <c r="P110" s="211"/>
      <c r="R110" s="219"/>
      <c r="T110" s="219"/>
      <c r="U110" s="219"/>
      <c r="V110" s="219"/>
    </row>
    <row r="111" spans="1:22" ht="12.75" customHeight="1">
      <c r="A111" s="153"/>
      <c r="B111" s="154"/>
      <c r="C111" s="163"/>
      <c r="D111" s="237"/>
      <c r="E111" s="238"/>
      <c r="F111" s="238"/>
      <c r="G111" s="238"/>
      <c r="H111" s="239"/>
      <c r="I111" s="213"/>
      <c r="J111" s="160"/>
      <c r="K111" s="161"/>
      <c r="L111" s="162"/>
      <c r="M111" s="155"/>
      <c r="N111" s="201"/>
      <c r="O111" s="202"/>
      <c r="P111" s="203"/>
    </row>
    <row r="112" spans="1:22" ht="12.75" customHeight="1">
      <c r="A112" s="167"/>
      <c r="B112" s="194"/>
      <c r="C112" s="169"/>
      <c r="D112" s="324"/>
      <c r="E112" s="299"/>
      <c r="F112" s="299"/>
      <c r="G112" s="299"/>
      <c r="H112" s="300"/>
      <c r="I112" s="217"/>
      <c r="J112" s="174"/>
      <c r="K112" s="175"/>
      <c r="L112" s="176"/>
      <c r="M112" s="208"/>
      <c r="N112" s="209"/>
      <c r="O112" s="209"/>
      <c r="P112" s="211"/>
    </row>
    <row r="113" spans="1:22" ht="12.75" customHeight="1">
      <c r="A113" s="153"/>
      <c r="B113" s="154"/>
      <c r="C113" s="155"/>
      <c r="D113" s="231"/>
      <c r="E113" s="232"/>
      <c r="F113" s="232"/>
      <c r="G113" s="232"/>
      <c r="H113" s="212"/>
      <c r="I113" s="222"/>
      <c r="J113" s="160"/>
      <c r="K113" s="161"/>
      <c r="L113" s="162"/>
      <c r="M113" s="155"/>
      <c r="N113" s="232"/>
      <c r="O113" s="202"/>
      <c r="P113" s="218"/>
    </row>
    <row r="114" spans="1:22" ht="12.75" customHeight="1">
      <c r="A114" s="167"/>
      <c r="B114" s="194"/>
      <c r="C114" s="169"/>
      <c r="D114" s="298"/>
      <c r="E114" s="299"/>
      <c r="F114" s="299"/>
      <c r="G114" s="299"/>
      <c r="H114" s="300"/>
      <c r="I114" s="217"/>
      <c r="J114" s="174"/>
      <c r="K114" s="175"/>
      <c r="L114" s="176"/>
      <c r="M114" s="208"/>
      <c r="N114" s="251"/>
      <c r="O114" s="235"/>
      <c r="P114" s="211"/>
      <c r="Q114" s="219"/>
    </row>
    <row r="115" spans="1:22" ht="12.75" customHeight="1">
      <c r="A115" s="153"/>
      <c r="B115" s="154"/>
      <c r="C115" s="163"/>
      <c r="D115" s="237"/>
      <c r="E115" s="238"/>
      <c r="F115" s="238"/>
      <c r="G115" s="238"/>
      <c r="H115" s="239"/>
      <c r="I115" s="213"/>
      <c r="J115" s="160"/>
      <c r="K115" s="161"/>
      <c r="L115" s="162"/>
      <c r="M115" s="155"/>
      <c r="N115" s="201"/>
      <c r="O115" s="202"/>
      <c r="P115" s="203"/>
    </row>
    <row r="116" spans="1:22" ht="12.75" customHeight="1">
      <c r="A116" s="167"/>
      <c r="B116" s="194"/>
      <c r="C116" s="169"/>
      <c r="D116" s="324"/>
      <c r="E116" s="299"/>
      <c r="F116" s="299"/>
      <c r="G116" s="299"/>
      <c r="H116" s="300"/>
      <c r="I116" s="217"/>
      <c r="J116" s="174"/>
      <c r="K116" s="175"/>
      <c r="L116" s="176"/>
      <c r="M116" s="208"/>
      <c r="N116" s="209"/>
      <c r="O116" s="209"/>
      <c r="P116" s="211"/>
    </row>
    <row r="117" spans="1:22" ht="12.75" customHeight="1">
      <c r="A117" s="153"/>
      <c r="B117" s="154"/>
      <c r="C117" s="155"/>
      <c r="D117" s="231"/>
      <c r="E117" s="232"/>
      <c r="F117" s="232"/>
      <c r="G117" s="232"/>
      <c r="H117" s="212"/>
      <c r="I117" s="222"/>
      <c r="J117" s="160"/>
      <c r="K117" s="161"/>
      <c r="L117" s="162"/>
      <c r="M117" s="155"/>
      <c r="N117" s="232"/>
      <c r="O117" s="202"/>
      <c r="P117" s="218"/>
      <c r="S117" s="219"/>
    </row>
    <row r="118" spans="1:22" ht="12.75" customHeight="1">
      <c r="A118" s="167"/>
      <c r="B118" s="194"/>
      <c r="C118" s="169"/>
      <c r="D118" s="298"/>
      <c r="E118" s="299"/>
      <c r="F118" s="299"/>
      <c r="G118" s="299"/>
      <c r="H118" s="300"/>
      <c r="I118" s="217"/>
      <c r="J118" s="174"/>
      <c r="K118" s="175"/>
      <c r="L118" s="176"/>
      <c r="M118" s="208"/>
      <c r="N118" s="251"/>
      <c r="O118" s="235"/>
      <c r="P118" s="211"/>
      <c r="Q118" s="219"/>
      <c r="R118" s="219"/>
      <c r="T118" s="219"/>
      <c r="U118" s="219"/>
      <c r="V118" s="219"/>
    </row>
    <row r="119" spans="1:22" ht="12.75" customHeight="1">
      <c r="A119" s="153"/>
      <c r="B119" s="154"/>
      <c r="C119" s="163"/>
      <c r="D119" s="237"/>
      <c r="E119" s="238"/>
      <c r="F119" s="238"/>
      <c r="G119" s="238"/>
      <c r="H119" s="239"/>
      <c r="I119" s="213"/>
      <c r="J119" s="160"/>
      <c r="K119" s="244"/>
      <c r="L119" s="162"/>
      <c r="M119" s="163"/>
      <c r="N119" s="164"/>
      <c r="O119" s="165"/>
      <c r="P119" s="166"/>
    </row>
    <row r="120" spans="1:22" ht="12.75" customHeight="1">
      <c r="A120" s="167"/>
      <c r="B120" s="194"/>
      <c r="C120" s="169"/>
      <c r="D120" s="298"/>
      <c r="E120" s="299"/>
      <c r="F120" s="299"/>
      <c r="G120" s="299"/>
      <c r="H120" s="300"/>
      <c r="I120" s="225"/>
      <c r="J120" s="174"/>
      <c r="K120" s="245"/>
      <c r="L120" s="176"/>
      <c r="M120" s="168"/>
      <c r="N120" s="249"/>
      <c r="O120" s="236"/>
      <c r="P120" s="250"/>
    </row>
    <row r="121" spans="1:22" ht="12.75" customHeight="1">
      <c r="A121" s="153"/>
      <c r="B121" s="154"/>
      <c r="C121" s="155"/>
      <c r="D121" s="220"/>
      <c r="E121" s="201"/>
      <c r="F121" s="201"/>
      <c r="G121" s="201"/>
      <c r="H121" s="228"/>
      <c r="I121" s="222"/>
      <c r="J121" s="160"/>
      <c r="K121" s="161"/>
      <c r="L121" s="162"/>
      <c r="M121" s="163"/>
      <c r="N121" s="164"/>
      <c r="O121" s="165"/>
      <c r="P121" s="166"/>
    </row>
    <row r="122" spans="1:22" ht="12.75" customHeight="1">
      <c r="A122" s="167"/>
      <c r="B122" s="194"/>
      <c r="C122" s="169"/>
      <c r="D122" s="298"/>
      <c r="E122" s="299"/>
      <c r="F122" s="299"/>
      <c r="G122" s="299"/>
      <c r="H122" s="300"/>
      <c r="I122" s="225"/>
      <c r="J122" s="174"/>
      <c r="K122" s="175"/>
      <c r="L122" s="176"/>
      <c r="M122" s="168"/>
      <c r="N122" s="236"/>
      <c r="O122" s="236"/>
      <c r="P122" s="211"/>
    </row>
    <row r="123" spans="1:22" ht="12.75" customHeight="1">
      <c r="A123" s="153"/>
      <c r="B123" s="154"/>
      <c r="C123" s="155"/>
      <c r="D123" s="231"/>
      <c r="E123" s="232"/>
      <c r="F123" s="232"/>
      <c r="G123" s="232"/>
      <c r="H123" s="212"/>
      <c r="I123" s="222"/>
      <c r="J123" s="160"/>
      <c r="K123" s="161"/>
      <c r="L123" s="162"/>
      <c r="M123" s="163"/>
      <c r="N123" s="164"/>
      <c r="O123" s="165"/>
      <c r="P123" s="166"/>
    </row>
    <row r="124" spans="1:22" ht="12.75" customHeight="1">
      <c r="A124" s="167"/>
      <c r="B124" s="194"/>
      <c r="C124" s="226"/>
      <c r="D124" s="298"/>
      <c r="E124" s="299"/>
      <c r="F124" s="299"/>
      <c r="G124" s="299"/>
      <c r="H124" s="300"/>
      <c r="I124" s="225"/>
      <c r="J124" s="174"/>
      <c r="K124" s="175"/>
      <c r="L124" s="227"/>
      <c r="M124" s="168"/>
      <c r="N124" s="304"/>
      <c r="O124" s="304"/>
      <c r="P124" s="305"/>
    </row>
    <row r="125" spans="1:22" ht="12.75" customHeight="1">
      <c r="A125" s="153"/>
      <c r="B125" s="154"/>
      <c r="C125" s="155"/>
      <c r="D125" s="231"/>
      <c r="E125" s="232"/>
      <c r="F125" s="232"/>
      <c r="G125" s="232"/>
      <c r="H125" s="212"/>
      <c r="I125" s="222"/>
      <c r="J125" s="160"/>
      <c r="K125" s="161"/>
      <c r="L125" s="162"/>
      <c r="M125" s="163"/>
      <c r="N125" s="164"/>
      <c r="O125" s="165"/>
      <c r="P125" s="166"/>
    </row>
    <row r="126" spans="1:22" ht="12.75" customHeight="1">
      <c r="A126" s="167"/>
      <c r="B126" s="194"/>
      <c r="C126" s="169"/>
      <c r="D126" s="298"/>
      <c r="E126" s="299"/>
      <c r="F126" s="299"/>
      <c r="G126" s="299"/>
      <c r="H126" s="300"/>
      <c r="I126" s="225"/>
      <c r="J126" s="174"/>
      <c r="K126" s="175"/>
      <c r="L126" s="176"/>
      <c r="M126" s="168"/>
      <c r="N126" s="304"/>
      <c r="O126" s="304"/>
      <c r="P126" s="305"/>
    </row>
    <row r="127" spans="1:22" ht="12.75" customHeight="1">
      <c r="A127" s="153"/>
      <c r="B127" s="154"/>
      <c r="C127" s="155"/>
      <c r="D127" s="231"/>
      <c r="E127" s="232"/>
      <c r="F127" s="232"/>
      <c r="G127" s="232"/>
      <c r="H127" s="212"/>
      <c r="I127" s="222"/>
      <c r="J127" s="160"/>
      <c r="K127" s="161"/>
      <c r="L127" s="162"/>
      <c r="M127" s="163"/>
      <c r="N127" s="164"/>
      <c r="O127" s="165"/>
      <c r="P127" s="166"/>
    </row>
    <row r="128" spans="1:22" ht="12.75" customHeight="1">
      <c r="A128" s="186"/>
      <c r="B128" s="188"/>
      <c r="C128" s="226"/>
      <c r="D128" s="298"/>
      <c r="E128" s="299"/>
      <c r="F128" s="299"/>
      <c r="G128" s="299"/>
      <c r="H128" s="300"/>
      <c r="I128" s="225"/>
      <c r="J128" s="174"/>
      <c r="K128" s="175"/>
      <c r="L128" s="176"/>
      <c r="M128" s="168"/>
      <c r="N128" s="304"/>
      <c r="O128" s="304"/>
      <c r="P128" s="305"/>
    </row>
    <row r="129" spans="1:22" ht="12.75" customHeight="1">
      <c r="A129" s="153"/>
      <c r="B129" s="154"/>
      <c r="C129" s="155"/>
      <c r="D129" s="231"/>
      <c r="E129" s="232"/>
      <c r="F129" s="232"/>
      <c r="G129" s="232"/>
      <c r="H129" s="212"/>
      <c r="I129" s="222"/>
      <c r="J129" s="160"/>
      <c r="K129" s="161"/>
      <c r="L129" s="162"/>
      <c r="M129" s="163"/>
      <c r="N129" s="164"/>
      <c r="O129" s="165"/>
      <c r="P129" s="166"/>
    </row>
    <row r="130" spans="1:22" ht="12.75" customHeight="1">
      <c r="A130" s="167"/>
      <c r="B130" s="194"/>
      <c r="C130" s="169"/>
      <c r="D130" s="298"/>
      <c r="E130" s="299"/>
      <c r="F130" s="299"/>
      <c r="G130" s="299"/>
      <c r="H130" s="300"/>
      <c r="I130" s="252"/>
      <c r="J130" s="174"/>
      <c r="K130" s="175"/>
      <c r="L130" s="176"/>
      <c r="M130" s="168"/>
      <c r="N130" s="236"/>
      <c r="O130" s="236"/>
      <c r="P130" s="250"/>
    </row>
    <row r="131" spans="1:22" ht="12.75" customHeight="1">
      <c r="A131" s="153"/>
      <c r="B131" s="154"/>
      <c r="C131" s="155"/>
      <c r="D131" s="220"/>
      <c r="E131" s="201"/>
      <c r="F131" s="201"/>
      <c r="G131" s="201"/>
      <c r="H131" s="228"/>
      <c r="I131" s="222"/>
      <c r="J131" s="160"/>
      <c r="K131" s="161"/>
      <c r="L131" s="162"/>
      <c r="M131" s="163"/>
      <c r="N131" s="164"/>
      <c r="O131" s="165"/>
      <c r="P131" s="166"/>
      <c r="S131" s="219"/>
    </row>
    <row r="132" spans="1:22" ht="12.75" customHeight="1">
      <c r="A132" s="167"/>
      <c r="B132" s="194"/>
      <c r="C132" s="169"/>
      <c r="D132" s="298"/>
      <c r="E132" s="299"/>
      <c r="F132" s="299"/>
      <c r="G132" s="299"/>
      <c r="H132" s="300"/>
      <c r="I132" s="253"/>
      <c r="J132" s="174"/>
      <c r="K132" s="175"/>
      <c r="L132" s="176"/>
      <c r="M132" s="168"/>
      <c r="N132" s="236"/>
      <c r="O132" s="236"/>
      <c r="P132" s="250"/>
      <c r="Q132" s="219"/>
      <c r="R132" s="219"/>
      <c r="T132" s="219"/>
      <c r="U132" s="219"/>
      <c r="V132" s="219"/>
    </row>
    <row r="133" spans="1:22" ht="12.75" customHeight="1">
      <c r="A133" s="153"/>
      <c r="B133" s="154"/>
      <c r="C133" s="155"/>
      <c r="D133" s="220"/>
      <c r="E133" s="201"/>
      <c r="F133" s="201"/>
      <c r="G133" s="201"/>
      <c r="H133" s="228"/>
      <c r="I133" s="222"/>
      <c r="J133" s="160"/>
      <c r="K133" s="161"/>
      <c r="L133" s="162"/>
      <c r="M133" s="163"/>
      <c r="N133" s="164"/>
      <c r="O133" s="165"/>
      <c r="P133" s="166"/>
    </row>
    <row r="134" spans="1:22" ht="12.75" customHeight="1">
      <c r="A134" s="167"/>
      <c r="B134" s="194"/>
      <c r="C134" s="169"/>
      <c r="D134" s="298"/>
      <c r="E134" s="299"/>
      <c r="F134" s="299"/>
      <c r="G134" s="299"/>
      <c r="H134" s="300"/>
      <c r="I134" s="252"/>
      <c r="J134" s="174"/>
      <c r="K134" s="175"/>
      <c r="L134" s="176"/>
      <c r="M134" s="168"/>
      <c r="N134" s="236"/>
      <c r="O134" s="236"/>
      <c r="P134" s="250"/>
    </row>
    <row r="135" spans="1:22" ht="12.75" customHeight="1">
      <c r="A135" s="153"/>
      <c r="B135" s="154"/>
      <c r="C135" s="155"/>
      <c r="D135" s="220"/>
      <c r="E135" s="201"/>
      <c r="F135" s="201"/>
      <c r="G135" s="201"/>
      <c r="H135" s="228"/>
      <c r="I135" s="222"/>
      <c r="J135" s="160"/>
      <c r="K135" s="161"/>
      <c r="L135" s="162"/>
      <c r="M135" s="163"/>
      <c r="N135" s="164"/>
      <c r="O135" s="165"/>
      <c r="P135" s="166"/>
    </row>
    <row r="136" spans="1:22" ht="12.75" customHeight="1">
      <c r="A136" s="167"/>
      <c r="B136" s="194"/>
      <c r="C136" s="169"/>
      <c r="D136" s="301"/>
      <c r="E136" s="302"/>
      <c r="F136" s="302"/>
      <c r="G136" s="302"/>
      <c r="H136" s="303"/>
      <c r="I136" s="225"/>
      <c r="J136" s="174"/>
      <c r="K136" s="175"/>
      <c r="L136" s="176"/>
      <c r="M136" s="168"/>
      <c r="N136" s="236"/>
      <c r="O136" s="236"/>
      <c r="P136" s="211"/>
    </row>
    <row r="137" spans="1:22" ht="12.75" customHeight="1">
      <c r="A137" s="153"/>
      <c r="B137" s="154"/>
      <c r="C137" s="155"/>
      <c r="D137" s="231"/>
      <c r="E137" s="232"/>
      <c r="F137" s="232"/>
      <c r="G137" s="232"/>
      <c r="H137" s="212"/>
      <c r="I137" s="222"/>
      <c r="J137" s="160"/>
      <c r="K137" s="161"/>
      <c r="L137" s="162"/>
      <c r="M137" s="163"/>
      <c r="N137" s="164"/>
      <c r="O137" s="165"/>
      <c r="P137" s="166"/>
    </row>
    <row r="138" spans="1:22" ht="12.75" customHeight="1">
      <c r="A138" s="167"/>
      <c r="B138" s="194"/>
      <c r="C138" s="226" t="s">
        <v>43</v>
      </c>
      <c r="D138" s="298" t="s">
        <v>67</v>
      </c>
      <c r="E138" s="299"/>
      <c r="F138" s="299"/>
      <c r="G138" s="299"/>
      <c r="H138" s="300"/>
      <c r="I138" s="225"/>
      <c r="J138" s="174"/>
      <c r="K138" s="175"/>
      <c r="L138" s="227"/>
      <c r="M138" s="168"/>
      <c r="N138" s="304"/>
      <c r="O138" s="304"/>
      <c r="P138" s="305"/>
    </row>
    <row r="139" spans="1:22" ht="12.75" customHeight="1">
      <c r="A139" s="153"/>
      <c r="B139" s="154"/>
      <c r="C139" s="155"/>
      <c r="D139" s="220"/>
      <c r="E139" s="201"/>
      <c r="F139" s="201"/>
      <c r="G139" s="201"/>
      <c r="H139" s="221"/>
      <c r="I139" s="222"/>
      <c r="J139" s="160"/>
      <c r="K139" s="161"/>
      <c r="L139" s="162"/>
      <c r="M139" s="163"/>
      <c r="N139" s="164"/>
      <c r="O139" s="165"/>
      <c r="P139" s="166"/>
    </row>
    <row r="140" spans="1:22" ht="12.75" customHeight="1">
      <c r="A140" s="254"/>
      <c r="B140" s="255"/>
      <c r="C140" s="256"/>
      <c r="D140" s="295"/>
      <c r="E140" s="296"/>
      <c r="F140" s="296"/>
      <c r="G140" s="296"/>
      <c r="H140" s="297"/>
      <c r="I140" s="257"/>
      <c r="J140" s="258"/>
      <c r="K140" s="259"/>
      <c r="L140" s="260"/>
      <c r="M140" s="261"/>
      <c r="N140" s="262"/>
      <c r="O140" s="262"/>
      <c r="P140" s="263"/>
    </row>
    <row r="141" spans="1:22" ht="30" customHeight="1">
      <c r="A141" s="120" t="s">
        <v>25</v>
      </c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2"/>
      <c r="O141" s="122"/>
      <c r="P141" s="121"/>
      <c r="Q141" s="123"/>
    </row>
    <row r="142" spans="1:22" ht="15.95" customHeight="1">
      <c r="A142" s="124"/>
      <c r="B142" s="125"/>
      <c r="C142" s="125" t="str">
        <f>C2</f>
        <v>沖縄県立芸術大学管理棟・一般教育棟給排水設備改修工事（建築）</v>
      </c>
      <c r="D142" s="125"/>
      <c r="E142" s="126"/>
      <c r="F142" s="127"/>
      <c r="G142" s="126"/>
      <c r="H142" s="126"/>
      <c r="I142" s="128"/>
      <c r="J142" s="129"/>
      <c r="K142" s="126"/>
      <c r="L142" s="126"/>
      <c r="M142" s="126"/>
      <c r="N142" s="130"/>
      <c r="O142" s="130"/>
      <c r="P142" s="131"/>
    </row>
    <row r="143" spans="1:22">
      <c r="A143" s="132"/>
      <c r="B143" s="133"/>
      <c r="C143" s="133"/>
      <c r="D143" s="134"/>
      <c r="E143" s="135"/>
      <c r="F143" s="136"/>
      <c r="G143" s="135"/>
      <c r="H143" s="137"/>
      <c r="I143" s="138"/>
      <c r="J143" s="139"/>
      <c r="K143" s="135"/>
      <c r="L143" s="140"/>
      <c r="M143" s="135"/>
      <c r="N143" s="141"/>
      <c r="O143" s="141"/>
      <c r="P143" s="142"/>
    </row>
    <row r="144" spans="1:22">
      <c r="A144" s="143" t="s">
        <v>26</v>
      </c>
      <c r="B144" s="144" t="s">
        <v>27</v>
      </c>
      <c r="C144" s="144"/>
      <c r="D144" s="145" t="s">
        <v>28</v>
      </c>
      <c r="E144" s="144"/>
      <c r="F144" s="144"/>
      <c r="G144" s="144"/>
      <c r="H144" s="146"/>
      <c r="I144" s="147" t="s">
        <v>29</v>
      </c>
      <c r="J144" s="148" t="s">
        <v>30</v>
      </c>
      <c r="K144" s="149" t="s">
        <v>31</v>
      </c>
      <c r="L144" s="150" t="s">
        <v>32</v>
      </c>
      <c r="M144" s="151" t="s">
        <v>33</v>
      </c>
      <c r="N144" s="151"/>
      <c r="O144" s="151"/>
      <c r="P144" s="152"/>
    </row>
    <row r="145" spans="1:16" ht="12.75" customHeight="1">
      <c r="A145" s="153"/>
      <c r="B145" s="154"/>
      <c r="C145" s="155"/>
      <c r="D145" s="309"/>
      <c r="E145" s="310"/>
      <c r="F145" s="310"/>
      <c r="G145" s="310"/>
      <c r="H145" s="221"/>
      <c r="I145" s="222"/>
      <c r="J145" s="160"/>
      <c r="K145" s="161"/>
      <c r="L145" s="162"/>
      <c r="M145" s="155"/>
      <c r="N145" s="201"/>
      <c r="O145" s="202"/>
      <c r="P145" s="203"/>
    </row>
    <row r="146" spans="1:16" ht="12.75" customHeight="1">
      <c r="A146" s="186">
        <v>3</v>
      </c>
      <c r="B146" s="318" t="s">
        <v>20</v>
      </c>
      <c r="C146" s="319"/>
      <c r="D146" s="311"/>
      <c r="E146" s="302"/>
      <c r="F146" s="302"/>
      <c r="G146" s="302"/>
      <c r="H146" s="303"/>
      <c r="I146" s="225"/>
      <c r="J146" s="174"/>
      <c r="K146" s="175"/>
      <c r="L146" s="176">
        <f>IF(C146="",0,ROUND(I146*K146,0))</f>
        <v>0</v>
      </c>
      <c r="M146" s="208"/>
      <c r="N146" s="320"/>
      <c r="O146" s="320"/>
      <c r="P146" s="321"/>
    </row>
    <row r="147" spans="1:16" ht="12.75" customHeight="1">
      <c r="A147" s="153"/>
      <c r="B147" s="154"/>
      <c r="C147" s="163"/>
      <c r="D147" s="229"/>
      <c r="E147" s="163"/>
      <c r="F147" s="163"/>
      <c r="G147" s="163"/>
      <c r="H147" s="230"/>
      <c r="I147" s="213"/>
      <c r="J147" s="160"/>
      <c r="K147" s="161"/>
      <c r="L147" s="162"/>
      <c r="M147" s="155"/>
      <c r="N147" s="201"/>
      <c r="O147" s="202"/>
      <c r="P147" s="203"/>
    </row>
    <row r="148" spans="1:16" ht="12.75" customHeight="1">
      <c r="A148" s="167"/>
      <c r="B148" s="168">
        <v>1</v>
      </c>
      <c r="C148" s="169" t="str">
        <f>C218</f>
        <v>【トイレブース工事】</v>
      </c>
      <c r="D148" s="311"/>
      <c r="E148" s="302"/>
      <c r="F148" s="302"/>
      <c r="G148" s="302"/>
      <c r="H148" s="303"/>
      <c r="I148" s="225"/>
      <c r="J148" s="174"/>
      <c r="K148" s="175"/>
      <c r="L148" s="176">
        <f>L278</f>
        <v>0</v>
      </c>
      <c r="M148" s="208"/>
      <c r="N148" s="209"/>
      <c r="O148" s="209"/>
      <c r="P148" s="211"/>
    </row>
    <row r="149" spans="1:16" ht="12.75" customHeight="1">
      <c r="A149" s="153"/>
      <c r="B149" s="163"/>
      <c r="C149" s="163"/>
      <c r="D149" s="229"/>
      <c r="E149" s="163"/>
      <c r="F149" s="163"/>
      <c r="G149" s="163"/>
      <c r="H149" s="230"/>
      <c r="I149" s="213"/>
      <c r="J149" s="160"/>
      <c r="K149" s="161"/>
      <c r="L149" s="162"/>
      <c r="M149" s="155"/>
      <c r="N149" s="201"/>
      <c r="O149" s="202"/>
      <c r="P149" s="203"/>
    </row>
    <row r="150" spans="1:16" ht="12.75" customHeight="1">
      <c r="A150" s="167"/>
      <c r="B150" s="168">
        <v>2</v>
      </c>
      <c r="C150" s="169" t="str">
        <f>C288</f>
        <v>【金属製建具】</v>
      </c>
      <c r="D150" s="311"/>
      <c r="E150" s="302"/>
      <c r="F150" s="302"/>
      <c r="G150" s="302"/>
      <c r="H150" s="303"/>
      <c r="I150" s="225"/>
      <c r="J150" s="174"/>
      <c r="K150" s="175"/>
      <c r="L150" s="176">
        <f>L348</f>
        <v>0</v>
      </c>
      <c r="M150" s="208"/>
      <c r="N150" s="209"/>
      <c r="O150" s="209"/>
      <c r="P150" s="211"/>
    </row>
    <row r="151" spans="1:16" ht="12.75" customHeight="1">
      <c r="A151" s="153"/>
      <c r="B151" s="154"/>
      <c r="C151" s="155"/>
      <c r="D151" s="220"/>
      <c r="E151" s="201"/>
      <c r="F151" s="201"/>
      <c r="G151" s="201"/>
      <c r="H151" s="228"/>
      <c r="I151" s="222"/>
      <c r="J151" s="160"/>
      <c r="K151" s="161"/>
      <c r="L151" s="162"/>
      <c r="M151" s="155"/>
      <c r="N151" s="201"/>
      <c r="O151" s="202"/>
      <c r="P151" s="203"/>
    </row>
    <row r="152" spans="1:16" ht="12.75" customHeight="1">
      <c r="A152" s="167"/>
      <c r="B152" s="168"/>
      <c r="C152" s="169"/>
      <c r="D152" s="301"/>
      <c r="E152" s="302"/>
      <c r="F152" s="302"/>
      <c r="G152" s="302"/>
      <c r="H152" s="303"/>
      <c r="I152" s="225"/>
      <c r="J152" s="174"/>
      <c r="K152" s="175"/>
      <c r="L152" s="176"/>
      <c r="M152" s="208"/>
      <c r="N152" s="320"/>
      <c r="O152" s="320"/>
      <c r="P152" s="321"/>
    </row>
    <row r="153" spans="1:16" ht="12.75" customHeight="1">
      <c r="A153" s="153"/>
      <c r="B153" s="154"/>
      <c r="C153" s="155"/>
      <c r="D153" s="231"/>
      <c r="E153" s="232"/>
      <c r="F153" s="232"/>
      <c r="G153" s="232"/>
      <c r="H153" s="212"/>
      <c r="I153" s="222"/>
      <c r="J153" s="160"/>
      <c r="K153" s="161"/>
      <c r="L153" s="162"/>
      <c r="M153" s="155"/>
      <c r="N153" s="201"/>
      <c r="O153" s="202"/>
      <c r="P153" s="203"/>
    </row>
    <row r="154" spans="1:16" ht="12.75" customHeight="1">
      <c r="A154" s="167"/>
      <c r="B154" s="194"/>
      <c r="C154" s="169"/>
      <c r="D154" s="298"/>
      <c r="E154" s="299"/>
      <c r="F154" s="299"/>
      <c r="G154" s="299"/>
      <c r="H154" s="300"/>
      <c r="I154" s="225"/>
      <c r="J154" s="174"/>
      <c r="K154" s="175"/>
      <c r="L154" s="176"/>
      <c r="M154" s="208"/>
      <c r="N154" s="235"/>
      <c r="O154" s="235"/>
      <c r="P154" s="211"/>
    </row>
    <row r="155" spans="1:16" ht="12.75" customHeight="1">
      <c r="A155" s="153"/>
      <c r="B155" s="154"/>
      <c r="C155" s="155"/>
      <c r="D155" s="231"/>
      <c r="E155" s="232"/>
      <c r="F155" s="232"/>
      <c r="G155" s="232"/>
      <c r="H155" s="212"/>
      <c r="I155" s="222"/>
      <c r="J155" s="160"/>
      <c r="K155" s="161"/>
      <c r="L155" s="162"/>
      <c r="M155" s="163"/>
      <c r="N155" s="164"/>
      <c r="O155" s="165"/>
      <c r="P155" s="203"/>
    </row>
    <row r="156" spans="1:16" ht="12.75" customHeight="1">
      <c r="A156" s="167"/>
      <c r="B156" s="194"/>
      <c r="C156" s="169"/>
      <c r="D156" s="298"/>
      <c r="E156" s="299"/>
      <c r="F156" s="299"/>
      <c r="G156" s="299"/>
      <c r="H156" s="300"/>
      <c r="I156" s="225"/>
      <c r="J156" s="174"/>
      <c r="K156" s="175"/>
      <c r="L156" s="176"/>
      <c r="M156" s="168"/>
      <c r="N156" s="236"/>
      <c r="O156" s="236"/>
      <c r="P156" s="211"/>
    </row>
    <row r="157" spans="1:16" ht="12.75" customHeight="1">
      <c r="A157" s="153"/>
      <c r="B157" s="154"/>
      <c r="C157" s="163"/>
      <c r="D157" s="237"/>
      <c r="E157" s="238"/>
      <c r="F157" s="238"/>
      <c r="G157" s="238"/>
      <c r="H157" s="239"/>
      <c r="I157" s="213"/>
      <c r="J157" s="160"/>
      <c r="K157" s="161"/>
      <c r="L157" s="162"/>
      <c r="M157" s="163"/>
      <c r="N157" s="164"/>
      <c r="O157" s="165"/>
      <c r="P157" s="203"/>
    </row>
    <row r="158" spans="1:16" ht="12.75" customHeight="1">
      <c r="A158" s="167"/>
      <c r="B158" s="194"/>
      <c r="C158" s="169"/>
      <c r="D158" s="324"/>
      <c r="E158" s="299"/>
      <c r="F158" s="299"/>
      <c r="G158" s="299"/>
      <c r="H158" s="300"/>
      <c r="I158" s="225"/>
      <c r="J158" s="174"/>
      <c r="K158" s="175"/>
      <c r="L158" s="176"/>
      <c r="M158" s="168"/>
      <c r="N158" s="240"/>
      <c r="O158" s="240"/>
      <c r="P158" s="211"/>
    </row>
    <row r="159" spans="1:16" ht="12.75" customHeight="1">
      <c r="A159" s="153"/>
      <c r="B159" s="154"/>
      <c r="C159" s="155"/>
      <c r="D159" s="231"/>
      <c r="E159" s="232"/>
      <c r="F159" s="232"/>
      <c r="G159" s="232"/>
      <c r="H159" s="212"/>
      <c r="I159" s="222"/>
      <c r="J159" s="160"/>
      <c r="K159" s="161"/>
      <c r="L159" s="162"/>
      <c r="M159" s="163"/>
      <c r="N159" s="164"/>
      <c r="O159" s="165"/>
      <c r="P159" s="203"/>
    </row>
    <row r="160" spans="1:16" ht="12.75" customHeight="1">
      <c r="A160" s="167"/>
      <c r="B160" s="194"/>
      <c r="C160" s="169"/>
      <c r="D160" s="298"/>
      <c r="E160" s="299"/>
      <c r="F160" s="299"/>
      <c r="G160" s="299"/>
      <c r="H160" s="300"/>
      <c r="I160" s="225"/>
      <c r="J160" s="174"/>
      <c r="K160" s="175"/>
      <c r="L160" s="176"/>
      <c r="M160" s="168"/>
      <c r="N160" s="236"/>
      <c r="O160" s="236"/>
      <c r="P160" s="211"/>
    </row>
    <row r="161" spans="1:22" ht="12.75" customHeight="1">
      <c r="A161" s="153"/>
      <c r="B161" s="154"/>
      <c r="C161" s="155"/>
      <c r="D161" s="231"/>
      <c r="E161" s="232"/>
      <c r="F161" s="232"/>
      <c r="G161" s="232"/>
      <c r="H161" s="212"/>
      <c r="I161" s="222"/>
      <c r="J161" s="160"/>
      <c r="K161" s="161"/>
      <c r="L161" s="162"/>
      <c r="M161" s="163"/>
      <c r="N161" s="164"/>
      <c r="O161" s="165"/>
      <c r="P161" s="203"/>
      <c r="S161" s="219"/>
    </row>
    <row r="162" spans="1:22" ht="12.75" customHeight="1">
      <c r="A162" s="167"/>
      <c r="B162" s="194"/>
      <c r="C162" s="169"/>
      <c r="D162" s="298"/>
      <c r="E162" s="299"/>
      <c r="F162" s="299"/>
      <c r="G162" s="299"/>
      <c r="H162" s="300"/>
      <c r="I162" s="225"/>
      <c r="J162" s="174"/>
      <c r="K162" s="175"/>
      <c r="L162" s="176"/>
      <c r="M162" s="168"/>
      <c r="N162" s="236"/>
      <c r="O162" s="236"/>
      <c r="P162" s="211"/>
      <c r="Q162" s="219"/>
      <c r="R162" s="219"/>
      <c r="T162" s="219"/>
      <c r="U162" s="219"/>
      <c r="V162" s="219"/>
    </row>
    <row r="163" spans="1:22" ht="12.75" customHeight="1">
      <c r="A163" s="153"/>
      <c r="B163" s="154"/>
      <c r="C163" s="155"/>
      <c r="D163" s="231"/>
      <c r="E163" s="232"/>
      <c r="F163" s="232"/>
      <c r="G163" s="232"/>
      <c r="H163" s="212"/>
      <c r="I163" s="222"/>
      <c r="J163" s="160"/>
      <c r="K163" s="161"/>
      <c r="L163" s="162"/>
      <c r="M163" s="163"/>
      <c r="N163" s="164"/>
      <c r="O163" s="165"/>
      <c r="P163" s="203"/>
      <c r="S163" s="219"/>
    </row>
    <row r="164" spans="1:22" ht="12.75" customHeight="1">
      <c r="A164" s="167"/>
      <c r="B164" s="194"/>
      <c r="C164" s="169"/>
      <c r="D164" s="298"/>
      <c r="E164" s="299"/>
      <c r="F164" s="299"/>
      <c r="G164" s="299"/>
      <c r="H164" s="300"/>
      <c r="I164" s="225"/>
      <c r="J164" s="174"/>
      <c r="K164" s="175"/>
      <c r="L164" s="176"/>
      <c r="M164" s="168"/>
      <c r="N164" s="240"/>
      <c r="O164" s="240"/>
      <c r="P164" s="211"/>
      <c r="Q164" s="219"/>
      <c r="R164" s="219"/>
      <c r="T164" s="219"/>
      <c r="U164" s="219"/>
      <c r="V164" s="219"/>
    </row>
    <row r="165" spans="1:22" ht="12.75" customHeight="1">
      <c r="A165" s="153"/>
      <c r="B165" s="154"/>
      <c r="C165" s="155"/>
      <c r="D165" s="231"/>
      <c r="E165" s="232"/>
      <c r="F165" s="232"/>
      <c r="G165" s="232"/>
      <c r="H165" s="212"/>
      <c r="I165" s="222"/>
      <c r="J165" s="160"/>
      <c r="K165" s="161"/>
      <c r="L165" s="162"/>
      <c r="M165" s="163"/>
      <c r="N165" s="164"/>
      <c r="O165" s="165"/>
      <c r="P165" s="203"/>
    </row>
    <row r="166" spans="1:22" ht="12.75" customHeight="1">
      <c r="A166" s="167"/>
      <c r="B166" s="194"/>
      <c r="C166" s="169"/>
      <c r="D166" s="298"/>
      <c r="E166" s="299"/>
      <c r="F166" s="299"/>
      <c r="G166" s="299"/>
      <c r="H166" s="300"/>
      <c r="I166" s="225"/>
      <c r="J166" s="174"/>
      <c r="K166" s="175"/>
      <c r="L166" s="176"/>
      <c r="M166" s="168"/>
      <c r="N166" s="236"/>
      <c r="O166" s="236"/>
      <c r="P166" s="211"/>
    </row>
    <row r="167" spans="1:22" ht="12.75" customHeight="1">
      <c r="A167" s="153"/>
      <c r="B167" s="154"/>
      <c r="C167" s="155"/>
      <c r="D167" s="231"/>
      <c r="E167" s="232"/>
      <c r="F167" s="232"/>
      <c r="G167" s="232"/>
      <c r="H167" s="212"/>
      <c r="I167" s="222"/>
      <c r="J167" s="160"/>
      <c r="K167" s="161"/>
      <c r="L167" s="162"/>
      <c r="M167" s="163"/>
      <c r="N167" s="164"/>
      <c r="O167" s="165"/>
      <c r="P167" s="203"/>
      <c r="S167" s="219"/>
    </row>
    <row r="168" spans="1:22" ht="12.75" customHeight="1">
      <c r="A168" s="167"/>
      <c r="B168" s="194"/>
      <c r="C168" s="169"/>
      <c r="D168" s="298"/>
      <c r="E168" s="299"/>
      <c r="F168" s="299"/>
      <c r="G168" s="299"/>
      <c r="H168" s="300"/>
      <c r="I168" s="225"/>
      <c r="J168" s="174"/>
      <c r="K168" s="175"/>
      <c r="L168" s="176"/>
      <c r="M168" s="168"/>
      <c r="N168" s="236"/>
      <c r="O168" s="236"/>
      <c r="P168" s="211"/>
      <c r="Q168" s="219"/>
      <c r="R168" s="219"/>
      <c r="T168" s="219"/>
      <c r="U168" s="219"/>
      <c r="V168" s="219"/>
    </row>
    <row r="169" spans="1:22" ht="12.75" customHeight="1">
      <c r="A169" s="153"/>
      <c r="B169" s="154"/>
      <c r="C169" s="155"/>
      <c r="D169" s="231"/>
      <c r="E169" s="232"/>
      <c r="F169" s="232"/>
      <c r="G169" s="232"/>
      <c r="H169" s="212"/>
      <c r="I169" s="222"/>
      <c r="J169" s="160"/>
      <c r="K169" s="161"/>
      <c r="L169" s="162"/>
      <c r="M169" s="163"/>
      <c r="N169" s="164"/>
      <c r="O169" s="165"/>
      <c r="P169" s="203"/>
    </row>
    <row r="170" spans="1:22" ht="12.75" customHeight="1">
      <c r="A170" s="167"/>
      <c r="B170" s="194"/>
      <c r="C170" s="169"/>
      <c r="D170" s="298"/>
      <c r="E170" s="299"/>
      <c r="F170" s="299"/>
      <c r="G170" s="299"/>
      <c r="H170" s="300"/>
      <c r="I170" s="225"/>
      <c r="J170" s="174"/>
      <c r="K170" s="175"/>
      <c r="L170" s="176"/>
      <c r="M170" s="168"/>
      <c r="N170" s="236"/>
      <c r="O170" s="236"/>
      <c r="P170" s="211"/>
    </row>
    <row r="171" spans="1:22" ht="12.75" customHeight="1">
      <c r="A171" s="153"/>
      <c r="B171" s="154"/>
      <c r="C171" s="155"/>
      <c r="D171" s="231"/>
      <c r="E171" s="232"/>
      <c r="F171" s="232"/>
      <c r="G171" s="232"/>
      <c r="H171" s="212"/>
      <c r="I171" s="222"/>
      <c r="J171" s="160"/>
      <c r="K171" s="161"/>
      <c r="L171" s="162"/>
      <c r="M171" s="155"/>
      <c r="N171" s="201"/>
      <c r="O171" s="202"/>
      <c r="P171" s="203"/>
    </row>
    <row r="172" spans="1:22" ht="12.75" customHeight="1">
      <c r="A172" s="167"/>
      <c r="B172" s="194"/>
      <c r="C172" s="169"/>
      <c r="D172" s="298"/>
      <c r="E172" s="299"/>
      <c r="F172" s="299"/>
      <c r="G172" s="299"/>
      <c r="H172" s="300"/>
      <c r="I172" s="225"/>
      <c r="J172" s="174"/>
      <c r="K172" s="175"/>
      <c r="L172" s="176"/>
      <c r="M172" s="208"/>
      <c r="N172" s="235"/>
      <c r="O172" s="235"/>
      <c r="P172" s="211"/>
    </row>
    <row r="173" spans="1:22" ht="12.75" customHeight="1">
      <c r="A173" s="153"/>
      <c r="B173" s="154"/>
      <c r="C173" s="155"/>
      <c r="D173" s="220"/>
      <c r="E173" s="201"/>
      <c r="F173" s="201"/>
      <c r="G173" s="201"/>
      <c r="H173" s="228"/>
      <c r="I173" s="222"/>
      <c r="J173" s="160"/>
      <c r="K173" s="161"/>
      <c r="L173" s="162"/>
      <c r="M173" s="163"/>
      <c r="N173" s="164"/>
      <c r="O173" s="165"/>
      <c r="P173" s="166"/>
    </row>
    <row r="174" spans="1:22" ht="12.75" customHeight="1">
      <c r="A174" s="167"/>
      <c r="B174" s="194"/>
      <c r="C174" s="169"/>
      <c r="D174" s="301"/>
      <c r="E174" s="302"/>
      <c r="F174" s="302"/>
      <c r="G174" s="302"/>
      <c r="H174" s="303"/>
      <c r="I174" s="225"/>
      <c r="J174" s="174"/>
      <c r="K174" s="175"/>
      <c r="L174" s="176"/>
      <c r="M174" s="168"/>
      <c r="N174" s="236"/>
      <c r="O174" s="236"/>
      <c r="P174" s="241"/>
    </row>
    <row r="175" spans="1:22" ht="12.75" customHeight="1">
      <c r="A175" s="153"/>
      <c r="B175" s="154"/>
      <c r="C175" s="155"/>
      <c r="D175" s="231"/>
      <c r="E175" s="232"/>
      <c r="F175" s="232"/>
      <c r="G175" s="232"/>
      <c r="H175" s="212"/>
      <c r="I175" s="222"/>
      <c r="J175" s="160"/>
      <c r="K175" s="161"/>
      <c r="L175" s="162"/>
      <c r="M175" s="163"/>
      <c r="N175" s="164"/>
      <c r="O175" s="165"/>
      <c r="P175" s="166"/>
    </row>
    <row r="176" spans="1:22" ht="12.75" customHeight="1">
      <c r="A176" s="167"/>
      <c r="B176" s="188"/>
      <c r="C176" s="169"/>
      <c r="D176" s="298"/>
      <c r="E176" s="299"/>
      <c r="F176" s="299"/>
      <c r="G176" s="299"/>
      <c r="H176" s="300"/>
      <c r="I176" s="225"/>
      <c r="J176" s="174"/>
      <c r="K176" s="175"/>
      <c r="L176" s="176"/>
      <c r="M176" s="208"/>
      <c r="N176" s="209"/>
      <c r="O176" s="210"/>
      <c r="P176" s="211"/>
    </row>
    <row r="177" spans="1:22" ht="12.75" customHeight="1">
      <c r="A177" s="153"/>
      <c r="B177" s="154"/>
      <c r="C177" s="163"/>
      <c r="D177" s="237"/>
      <c r="E177" s="238"/>
      <c r="F177" s="238"/>
      <c r="G177" s="238"/>
      <c r="H177" s="239"/>
      <c r="I177" s="213"/>
      <c r="J177" s="160"/>
      <c r="K177" s="244"/>
      <c r="L177" s="162"/>
      <c r="M177" s="163"/>
      <c r="N177" s="164"/>
      <c r="O177" s="165"/>
      <c r="P177" s="166"/>
    </row>
    <row r="178" spans="1:22" ht="12.75" customHeight="1">
      <c r="A178" s="167"/>
      <c r="B178" s="168"/>
      <c r="C178" s="169"/>
      <c r="D178" s="298"/>
      <c r="E178" s="299"/>
      <c r="F178" s="299"/>
      <c r="G178" s="299"/>
      <c r="H178" s="300"/>
      <c r="I178" s="225"/>
      <c r="J178" s="174"/>
      <c r="K178" s="245"/>
      <c r="L178" s="176"/>
      <c r="M178" s="168"/>
      <c r="N178" s="249"/>
      <c r="O178" s="236"/>
      <c r="P178" s="250"/>
    </row>
    <row r="179" spans="1:22" ht="12.75" customHeight="1">
      <c r="A179" s="153"/>
      <c r="B179" s="154"/>
      <c r="C179" s="155"/>
      <c r="D179" s="231"/>
      <c r="E179" s="232"/>
      <c r="F179" s="232"/>
      <c r="G179" s="232"/>
      <c r="H179" s="212"/>
      <c r="I179" s="222"/>
      <c r="J179" s="160"/>
      <c r="K179" s="244"/>
      <c r="L179" s="162"/>
      <c r="M179" s="155"/>
      <c r="N179" s="201"/>
      <c r="O179" s="202"/>
      <c r="P179" s="203"/>
      <c r="S179" s="219"/>
    </row>
    <row r="180" spans="1:22" ht="12.75" customHeight="1">
      <c r="A180" s="167"/>
      <c r="B180" s="194"/>
      <c r="C180" s="169"/>
      <c r="D180" s="298"/>
      <c r="E180" s="322"/>
      <c r="F180" s="322"/>
      <c r="G180" s="322"/>
      <c r="H180" s="323"/>
      <c r="I180" s="225"/>
      <c r="J180" s="174"/>
      <c r="K180" s="245"/>
      <c r="L180" s="176"/>
      <c r="M180" s="208"/>
      <c r="N180" s="209"/>
      <c r="O180" s="210"/>
      <c r="P180" s="211"/>
      <c r="R180" s="219"/>
      <c r="T180" s="219"/>
      <c r="U180" s="219"/>
      <c r="V180" s="219"/>
    </row>
    <row r="181" spans="1:22" ht="12.75" customHeight="1">
      <c r="A181" s="153"/>
      <c r="B181" s="154"/>
      <c r="C181" s="155"/>
      <c r="D181" s="231"/>
      <c r="E181" s="232"/>
      <c r="F181" s="232"/>
      <c r="G181" s="232"/>
      <c r="H181" s="212"/>
      <c r="I181" s="222"/>
      <c r="J181" s="160"/>
      <c r="K181" s="161"/>
      <c r="L181" s="162"/>
      <c r="M181" s="155"/>
      <c r="N181" s="201"/>
      <c r="O181" s="202"/>
      <c r="P181" s="203"/>
    </row>
    <row r="182" spans="1:22" ht="12.75" customHeight="1">
      <c r="A182" s="167"/>
      <c r="B182" s="194"/>
      <c r="C182" s="169"/>
      <c r="D182" s="298"/>
      <c r="E182" s="299"/>
      <c r="F182" s="299"/>
      <c r="G182" s="299"/>
      <c r="H182" s="300"/>
      <c r="I182" s="225"/>
      <c r="J182" s="174"/>
      <c r="K182" s="175"/>
      <c r="L182" s="176"/>
      <c r="M182" s="208"/>
      <c r="N182" s="235"/>
      <c r="O182" s="235"/>
      <c r="P182" s="264"/>
    </row>
    <row r="183" spans="1:22" ht="12.75" customHeight="1">
      <c r="A183" s="153"/>
      <c r="B183" s="154"/>
      <c r="C183" s="155"/>
      <c r="D183" s="231"/>
      <c r="E183" s="232"/>
      <c r="F183" s="232"/>
      <c r="G183" s="232"/>
      <c r="H183" s="212"/>
      <c r="I183" s="222"/>
      <c r="J183" s="160"/>
      <c r="K183" s="161"/>
      <c r="L183" s="162"/>
      <c r="M183" s="155"/>
      <c r="N183" s="201"/>
      <c r="O183" s="202"/>
      <c r="P183" s="203"/>
    </row>
    <row r="184" spans="1:22" ht="12.75" customHeight="1">
      <c r="A184" s="167"/>
      <c r="B184" s="194"/>
      <c r="C184" s="169"/>
      <c r="D184" s="298"/>
      <c r="E184" s="299"/>
      <c r="F184" s="299"/>
      <c r="G184" s="299"/>
      <c r="H184" s="300"/>
      <c r="I184" s="225"/>
      <c r="J184" s="174"/>
      <c r="K184" s="175"/>
      <c r="L184" s="176"/>
      <c r="M184" s="208"/>
      <c r="N184" s="235"/>
      <c r="O184" s="235"/>
      <c r="P184" s="211"/>
      <c r="Q184" s="219"/>
    </row>
    <row r="185" spans="1:22" ht="12.75" customHeight="1">
      <c r="A185" s="153"/>
      <c r="B185" s="154"/>
      <c r="C185" s="155"/>
      <c r="D185" s="231"/>
      <c r="E185" s="232"/>
      <c r="F185" s="232"/>
      <c r="G185" s="232"/>
      <c r="H185" s="212"/>
      <c r="I185" s="222"/>
      <c r="J185" s="160"/>
      <c r="K185" s="161"/>
      <c r="L185" s="162"/>
      <c r="M185" s="155"/>
      <c r="N185" s="201"/>
      <c r="O185" s="202"/>
      <c r="P185" s="203"/>
    </row>
    <row r="186" spans="1:22" ht="12.75" customHeight="1">
      <c r="A186" s="167"/>
      <c r="B186" s="194"/>
      <c r="C186" s="169"/>
      <c r="D186" s="298"/>
      <c r="E186" s="299"/>
      <c r="F186" s="299"/>
      <c r="G186" s="299"/>
      <c r="H186" s="300"/>
      <c r="I186" s="225"/>
      <c r="J186" s="174"/>
      <c r="K186" s="175"/>
      <c r="L186" s="176"/>
      <c r="M186" s="208"/>
      <c r="N186" s="235"/>
      <c r="O186" s="235"/>
      <c r="P186" s="211"/>
    </row>
    <row r="187" spans="1:22" ht="12.75" customHeight="1">
      <c r="A187" s="153"/>
      <c r="B187" s="154"/>
      <c r="C187" s="155"/>
      <c r="D187" s="231"/>
      <c r="E187" s="232"/>
      <c r="F187" s="232"/>
      <c r="G187" s="232"/>
      <c r="H187" s="212"/>
      <c r="I187" s="222"/>
      <c r="J187" s="160"/>
      <c r="K187" s="161"/>
      <c r="L187" s="162"/>
      <c r="M187" s="155"/>
      <c r="N187" s="201"/>
      <c r="O187" s="202"/>
      <c r="P187" s="203"/>
      <c r="S187" s="219"/>
    </row>
    <row r="188" spans="1:22" ht="12.75" customHeight="1">
      <c r="A188" s="167"/>
      <c r="B188" s="194"/>
      <c r="C188" s="169"/>
      <c r="D188" s="298"/>
      <c r="E188" s="299"/>
      <c r="F188" s="299"/>
      <c r="G188" s="299"/>
      <c r="H188" s="300"/>
      <c r="I188" s="225"/>
      <c r="J188" s="174"/>
      <c r="K188" s="175"/>
      <c r="L188" s="176"/>
      <c r="M188" s="208"/>
      <c r="N188" s="235"/>
      <c r="O188" s="235"/>
      <c r="P188" s="211"/>
      <c r="Q188" s="219"/>
      <c r="R188" s="219"/>
      <c r="T188" s="219"/>
      <c r="U188" s="219"/>
      <c r="V188" s="219"/>
    </row>
    <row r="189" spans="1:22" ht="12.75" customHeight="1">
      <c r="A189" s="153"/>
      <c r="B189" s="154"/>
      <c r="C189" s="155"/>
      <c r="D189" s="231"/>
      <c r="E189" s="232"/>
      <c r="F189" s="232"/>
      <c r="G189" s="232"/>
      <c r="H189" s="212"/>
      <c r="I189" s="222"/>
      <c r="J189" s="160"/>
      <c r="K189" s="161"/>
      <c r="L189" s="162"/>
      <c r="M189" s="155"/>
      <c r="N189" s="201"/>
      <c r="O189" s="202"/>
      <c r="P189" s="203"/>
    </row>
    <row r="190" spans="1:22" ht="12.75" customHeight="1">
      <c r="A190" s="167"/>
      <c r="B190" s="194"/>
      <c r="C190" s="169"/>
      <c r="D190" s="298"/>
      <c r="E190" s="299"/>
      <c r="F190" s="299"/>
      <c r="G190" s="299"/>
      <c r="H190" s="300"/>
      <c r="I190" s="265"/>
      <c r="J190" s="174"/>
      <c r="K190" s="175"/>
      <c r="L190" s="176"/>
      <c r="M190" s="208"/>
      <c r="N190" s="266"/>
      <c r="O190" s="235"/>
      <c r="P190" s="211"/>
    </row>
    <row r="191" spans="1:22" ht="12.75" customHeight="1">
      <c r="A191" s="153"/>
      <c r="B191" s="154"/>
      <c r="C191" s="155"/>
      <c r="D191" s="231"/>
      <c r="E191" s="232"/>
      <c r="F191" s="232"/>
      <c r="G191" s="232"/>
      <c r="H191" s="212"/>
      <c r="I191" s="222"/>
      <c r="J191" s="160"/>
      <c r="K191" s="161"/>
      <c r="L191" s="162"/>
      <c r="M191" s="163"/>
      <c r="N191" s="164"/>
      <c r="O191" s="165"/>
      <c r="P191" s="166"/>
    </row>
    <row r="192" spans="1:22" ht="12.75" customHeight="1">
      <c r="A192" s="167"/>
      <c r="B192" s="194"/>
      <c r="C192" s="169"/>
      <c r="D192" s="298"/>
      <c r="E192" s="299"/>
      <c r="F192" s="299"/>
      <c r="G192" s="299"/>
      <c r="H192" s="300"/>
      <c r="I192" s="225"/>
      <c r="J192" s="174"/>
      <c r="K192" s="175"/>
      <c r="L192" s="176"/>
      <c r="M192" s="168"/>
      <c r="N192" s="304"/>
      <c r="O192" s="304"/>
      <c r="P192" s="305"/>
    </row>
    <row r="193" spans="1:22" ht="12.75" customHeight="1">
      <c r="A193" s="153"/>
      <c r="B193" s="154"/>
      <c r="C193" s="155"/>
      <c r="D193" s="231"/>
      <c r="E193" s="232"/>
      <c r="F193" s="232"/>
      <c r="G193" s="232"/>
      <c r="H193" s="212"/>
      <c r="I193" s="222"/>
      <c r="J193" s="160"/>
      <c r="K193" s="161"/>
      <c r="L193" s="162"/>
      <c r="M193" s="155"/>
      <c r="N193" s="201"/>
      <c r="O193" s="202"/>
      <c r="P193" s="203"/>
    </row>
    <row r="194" spans="1:22" ht="12.75" customHeight="1">
      <c r="A194" s="167"/>
      <c r="B194" s="194"/>
      <c r="C194" s="169"/>
      <c r="D194" s="298"/>
      <c r="E194" s="299"/>
      <c r="F194" s="299"/>
      <c r="G194" s="299"/>
      <c r="H194" s="300"/>
      <c r="I194" s="217"/>
      <c r="J194" s="174"/>
      <c r="K194" s="175"/>
      <c r="L194" s="176"/>
      <c r="M194" s="208"/>
      <c r="N194" s="266"/>
      <c r="O194" s="235"/>
      <c r="P194" s="211"/>
    </row>
    <row r="195" spans="1:22" ht="12.75" customHeight="1">
      <c r="A195" s="153"/>
      <c r="B195" s="154"/>
      <c r="C195" s="155"/>
      <c r="D195" s="231"/>
      <c r="E195" s="232"/>
      <c r="F195" s="232"/>
      <c r="G195" s="232"/>
      <c r="H195" s="212"/>
      <c r="I195" s="222"/>
      <c r="J195" s="160"/>
      <c r="K195" s="161"/>
      <c r="L195" s="162"/>
      <c r="M195" s="155"/>
      <c r="N195" s="201"/>
      <c r="O195" s="202"/>
      <c r="P195" s="203"/>
    </row>
    <row r="196" spans="1:22" ht="12.75" customHeight="1">
      <c r="A196" s="167"/>
      <c r="B196" s="194"/>
      <c r="C196" s="169"/>
      <c r="D196" s="298"/>
      <c r="E196" s="299"/>
      <c r="F196" s="299"/>
      <c r="G196" s="299"/>
      <c r="H196" s="300"/>
      <c r="I196" s="225"/>
      <c r="J196" s="174"/>
      <c r="K196" s="175"/>
      <c r="L196" s="176"/>
      <c r="M196" s="208"/>
      <c r="N196" s="235"/>
      <c r="O196" s="235"/>
      <c r="P196" s="211"/>
    </row>
    <row r="197" spans="1:22" ht="12.75" customHeight="1">
      <c r="A197" s="153"/>
      <c r="B197" s="154"/>
      <c r="C197" s="155"/>
      <c r="D197" s="231"/>
      <c r="E197" s="232"/>
      <c r="F197" s="232"/>
      <c r="G197" s="232"/>
      <c r="H197" s="212"/>
      <c r="I197" s="222"/>
      <c r="J197" s="160"/>
      <c r="K197" s="161"/>
      <c r="L197" s="162"/>
      <c r="M197" s="155"/>
      <c r="N197" s="201"/>
      <c r="O197" s="202"/>
      <c r="P197" s="203"/>
    </row>
    <row r="198" spans="1:22" ht="12.75" customHeight="1">
      <c r="A198" s="186"/>
      <c r="B198" s="194"/>
      <c r="C198" s="169"/>
      <c r="D198" s="298"/>
      <c r="E198" s="299"/>
      <c r="F198" s="299"/>
      <c r="G198" s="299"/>
      <c r="H198" s="300"/>
      <c r="I198" s="217"/>
      <c r="J198" s="174"/>
      <c r="K198" s="175"/>
      <c r="L198" s="176"/>
      <c r="M198" s="208"/>
      <c r="N198" s="266"/>
      <c r="O198" s="235"/>
      <c r="P198" s="211"/>
    </row>
    <row r="199" spans="1:22" ht="12.75" customHeight="1">
      <c r="A199" s="153"/>
      <c r="B199" s="154"/>
      <c r="C199" s="155"/>
      <c r="D199" s="231"/>
      <c r="E199" s="232"/>
      <c r="F199" s="232"/>
      <c r="G199" s="232"/>
      <c r="H199" s="212"/>
      <c r="I199" s="222"/>
      <c r="J199" s="160"/>
      <c r="K199" s="161"/>
      <c r="L199" s="162"/>
      <c r="M199" s="163"/>
      <c r="N199" s="201"/>
      <c r="O199" s="202"/>
      <c r="P199" s="203"/>
    </row>
    <row r="200" spans="1:22" ht="12.75" customHeight="1">
      <c r="A200" s="167"/>
      <c r="B200" s="194"/>
      <c r="C200" s="169"/>
      <c r="D200" s="298"/>
      <c r="E200" s="299"/>
      <c r="F200" s="299"/>
      <c r="G200" s="299"/>
      <c r="H200" s="300"/>
      <c r="I200" s="217"/>
      <c r="J200" s="174"/>
      <c r="K200" s="175"/>
      <c r="L200" s="176"/>
      <c r="M200" s="168"/>
      <c r="N200" s="266"/>
      <c r="O200" s="235"/>
      <c r="P200" s="211"/>
    </row>
    <row r="201" spans="1:22" ht="12.75" customHeight="1">
      <c r="A201" s="153"/>
      <c r="B201" s="154"/>
      <c r="C201" s="155"/>
      <c r="D201" s="220"/>
      <c r="E201" s="201"/>
      <c r="F201" s="201"/>
      <c r="G201" s="201"/>
      <c r="H201" s="228"/>
      <c r="I201" s="222"/>
      <c r="J201" s="160"/>
      <c r="K201" s="161"/>
      <c r="L201" s="162"/>
      <c r="M201" s="163"/>
      <c r="N201" s="164"/>
      <c r="O201" s="165"/>
      <c r="P201" s="166"/>
      <c r="S201" s="219"/>
    </row>
    <row r="202" spans="1:22" ht="12.75" customHeight="1">
      <c r="A202" s="167"/>
      <c r="B202" s="188"/>
      <c r="C202" s="169"/>
      <c r="D202" s="301"/>
      <c r="E202" s="302"/>
      <c r="F202" s="302"/>
      <c r="G202" s="302"/>
      <c r="H202" s="303"/>
      <c r="I202" s="217"/>
      <c r="J202" s="174"/>
      <c r="K202" s="175"/>
      <c r="L202" s="176"/>
      <c r="M202" s="168"/>
      <c r="N202" s="209"/>
      <c r="O202" s="210"/>
      <c r="P202" s="211"/>
      <c r="Q202" s="219"/>
      <c r="R202" s="219"/>
      <c r="T202" s="219"/>
      <c r="U202" s="219"/>
      <c r="V202" s="219"/>
    </row>
    <row r="203" spans="1:22" ht="12.75" customHeight="1">
      <c r="A203" s="153"/>
      <c r="B203" s="154"/>
      <c r="C203" s="155"/>
      <c r="D203" s="220"/>
      <c r="E203" s="201"/>
      <c r="F203" s="201"/>
      <c r="G203" s="201"/>
      <c r="H203" s="228"/>
      <c r="I203" s="222"/>
      <c r="J203" s="160"/>
      <c r="K203" s="161"/>
      <c r="L203" s="162"/>
      <c r="M203" s="163"/>
      <c r="N203" s="164"/>
      <c r="O203" s="165"/>
      <c r="P203" s="166"/>
    </row>
    <row r="204" spans="1:22" ht="12.75" customHeight="1">
      <c r="A204" s="167"/>
      <c r="B204" s="194"/>
      <c r="C204" s="169"/>
      <c r="D204" s="301"/>
      <c r="E204" s="302"/>
      <c r="F204" s="302"/>
      <c r="G204" s="302"/>
      <c r="H204" s="303"/>
      <c r="I204" s="217"/>
      <c r="J204" s="174"/>
      <c r="K204" s="175"/>
      <c r="L204" s="176"/>
      <c r="M204" s="168"/>
      <c r="N204" s="304"/>
      <c r="O204" s="304"/>
      <c r="P204" s="305"/>
    </row>
    <row r="205" spans="1:22" ht="12.75" customHeight="1">
      <c r="A205" s="153"/>
      <c r="B205" s="154"/>
      <c r="C205" s="155"/>
      <c r="D205" s="220"/>
      <c r="E205" s="201"/>
      <c r="F205" s="201"/>
      <c r="G205" s="201"/>
      <c r="H205" s="228"/>
      <c r="I205" s="222"/>
      <c r="J205" s="160"/>
      <c r="K205" s="161"/>
      <c r="L205" s="162"/>
      <c r="M205" s="163"/>
      <c r="N205" s="164"/>
      <c r="O205" s="165"/>
      <c r="P205" s="166"/>
    </row>
    <row r="206" spans="1:22" ht="12.75" customHeight="1">
      <c r="A206" s="167"/>
      <c r="B206" s="194"/>
      <c r="C206" s="169"/>
      <c r="D206" s="301"/>
      <c r="E206" s="302"/>
      <c r="F206" s="302"/>
      <c r="G206" s="302"/>
      <c r="H206" s="303"/>
      <c r="I206" s="225"/>
      <c r="J206" s="174"/>
      <c r="K206" s="175"/>
      <c r="L206" s="176"/>
      <c r="M206" s="168"/>
      <c r="N206" s="236"/>
      <c r="O206" s="236"/>
      <c r="P206" s="211"/>
    </row>
    <row r="207" spans="1:22" ht="12.75" customHeight="1">
      <c r="A207" s="153"/>
      <c r="B207" s="154"/>
      <c r="C207" s="155"/>
      <c r="D207" s="231"/>
      <c r="E207" s="232"/>
      <c r="F207" s="232"/>
      <c r="G207" s="232"/>
      <c r="H207" s="212"/>
      <c r="I207" s="222"/>
      <c r="J207" s="160"/>
      <c r="K207" s="161"/>
      <c r="L207" s="162"/>
      <c r="M207" s="163"/>
      <c r="N207" s="164"/>
      <c r="O207" s="165"/>
      <c r="P207" s="166"/>
    </row>
    <row r="208" spans="1:22" ht="12.75" customHeight="1">
      <c r="A208" s="167"/>
      <c r="B208" s="194"/>
      <c r="C208" s="226" t="s">
        <v>43</v>
      </c>
      <c r="D208" s="298"/>
      <c r="E208" s="299"/>
      <c r="F208" s="299"/>
      <c r="G208" s="299"/>
      <c r="H208" s="300"/>
      <c r="I208" s="225"/>
      <c r="J208" s="174"/>
      <c r="K208" s="175"/>
      <c r="L208" s="227">
        <f>SUM(L147:L204)</f>
        <v>0</v>
      </c>
      <c r="M208" s="168"/>
      <c r="N208" s="304"/>
      <c r="O208" s="304"/>
      <c r="P208" s="305"/>
    </row>
    <row r="209" spans="1:17" ht="12.75" customHeight="1">
      <c r="A209" s="153"/>
      <c r="B209" s="154"/>
      <c r="C209" s="155"/>
      <c r="D209" s="220"/>
      <c r="E209" s="201"/>
      <c r="F209" s="201"/>
      <c r="G209" s="201"/>
      <c r="H209" s="221"/>
      <c r="I209" s="222"/>
      <c r="J209" s="160"/>
      <c r="K209" s="161"/>
      <c r="L209" s="162"/>
      <c r="M209" s="163"/>
      <c r="N209" s="164"/>
      <c r="O209" s="165"/>
      <c r="P209" s="166"/>
    </row>
    <row r="210" spans="1:17" ht="12.75" customHeight="1">
      <c r="A210" s="254"/>
      <c r="B210" s="255"/>
      <c r="C210" s="256"/>
      <c r="D210" s="295"/>
      <c r="E210" s="296"/>
      <c r="F210" s="296"/>
      <c r="G210" s="296"/>
      <c r="H210" s="297"/>
      <c r="I210" s="257"/>
      <c r="J210" s="258"/>
      <c r="K210" s="259"/>
      <c r="L210" s="260"/>
      <c r="M210" s="261"/>
      <c r="N210" s="262"/>
      <c r="O210" s="262"/>
      <c r="P210" s="263"/>
    </row>
    <row r="211" spans="1:17" ht="30" customHeight="1">
      <c r="A211" s="120" t="s">
        <v>25</v>
      </c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2"/>
      <c r="O211" s="122"/>
      <c r="P211" s="121"/>
      <c r="Q211" s="123"/>
    </row>
    <row r="212" spans="1:17" ht="15.95" customHeight="1">
      <c r="A212" s="124"/>
      <c r="B212" s="125"/>
      <c r="C212" s="125" t="str">
        <f>C72</f>
        <v>沖縄県立芸術大学管理棟・一般教育棟給排水設備改修工事（建築）</v>
      </c>
      <c r="D212" s="125"/>
      <c r="E212" s="126"/>
      <c r="F212" s="127"/>
      <c r="G212" s="126"/>
      <c r="H212" s="126"/>
      <c r="I212" s="128"/>
      <c r="J212" s="129"/>
      <c r="K212" s="126"/>
      <c r="L212" s="126"/>
      <c r="M212" s="126"/>
      <c r="N212" s="130"/>
      <c r="O212" s="130"/>
      <c r="P212" s="131"/>
    </row>
    <row r="213" spans="1:17">
      <c r="A213" s="132"/>
      <c r="B213" s="133"/>
      <c r="C213" s="133"/>
      <c r="D213" s="134"/>
      <c r="E213" s="135"/>
      <c r="F213" s="136"/>
      <c r="G213" s="135"/>
      <c r="H213" s="137"/>
      <c r="I213" s="138"/>
      <c r="J213" s="139"/>
      <c r="K213" s="135"/>
      <c r="L213" s="140"/>
      <c r="M213" s="135"/>
      <c r="N213" s="141"/>
      <c r="O213" s="141"/>
      <c r="P213" s="142"/>
    </row>
    <row r="214" spans="1:17">
      <c r="A214" s="143" t="s">
        <v>26</v>
      </c>
      <c r="B214" s="144" t="s">
        <v>27</v>
      </c>
      <c r="C214" s="144"/>
      <c r="D214" s="145" t="s">
        <v>28</v>
      </c>
      <c r="E214" s="144"/>
      <c r="F214" s="144"/>
      <c r="G214" s="144"/>
      <c r="H214" s="146"/>
      <c r="I214" s="147" t="s">
        <v>29</v>
      </c>
      <c r="J214" s="148" t="s">
        <v>30</v>
      </c>
      <c r="K214" s="149" t="s">
        <v>31</v>
      </c>
      <c r="L214" s="150" t="s">
        <v>32</v>
      </c>
      <c r="M214" s="151" t="s">
        <v>33</v>
      </c>
      <c r="N214" s="151"/>
      <c r="O214" s="151"/>
      <c r="P214" s="152"/>
    </row>
    <row r="215" spans="1:17" ht="12.75" customHeight="1">
      <c r="A215" s="153"/>
      <c r="B215" s="154"/>
      <c r="C215" s="155"/>
      <c r="D215" s="309"/>
      <c r="E215" s="310"/>
      <c r="F215" s="310"/>
      <c r="G215" s="310"/>
      <c r="H215" s="221"/>
      <c r="I215" s="222"/>
      <c r="J215" s="160"/>
      <c r="K215" s="161"/>
      <c r="L215" s="162"/>
      <c r="M215" s="155"/>
      <c r="N215" s="201"/>
      <c r="O215" s="202"/>
      <c r="P215" s="203"/>
    </row>
    <row r="216" spans="1:17" ht="12.75" customHeight="1">
      <c r="A216" s="186">
        <v>3</v>
      </c>
      <c r="B216" s="318" t="s">
        <v>68</v>
      </c>
      <c r="C216" s="319"/>
      <c r="D216" s="311"/>
      <c r="E216" s="302"/>
      <c r="F216" s="302"/>
      <c r="G216" s="302"/>
      <c r="H216" s="303"/>
      <c r="I216" s="225"/>
      <c r="J216" s="174"/>
      <c r="K216" s="175"/>
      <c r="L216" s="176">
        <f>IF(C216="",0,ROUND(I216*K216,0))</f>
        <v>0</v>
      </c>
      <c r="M216" s="208"/>
      <c r="N216" s="320"/>
      <c r="O216" s="320"/>
      <c r="P216" s="321"/>
    </row>
    <row r="217" spans="1:17" ht="12.75" customHeight="1">
      <c r="A217" s="153"/>
      <c r="B217" s="154"/>
      <c r="C217" s="163"/>
      <c r="D217" s="229"/>
      <c r="E217" s="163"/>
      <c r="F217" s="163"/>
      <c r="G217" s="163"/>
      <c r="H217" s="230"/>
      <c r="I217" s="213"/>
      <c r="J217" s="160"/>
      <c r="K217" s="161"/>
      <c r="L217" s="162"/>
      <c r="M217" s="155"/>
      <c r="N217" s="201"/>
      <c r="O217" s="202"/>
      <c r="P217" s="203"/>
    </row>
    <row r="218" spans="1:17" ht="12.75" customHeight="1">
      <c r="A218" s="167"/>
      <c r="B218" s="168">
        <v>1</v>
      </c>
      <c r="C218" s="169" t="s">
        <v>69</v>
      </c>
      <c r="D218" s="311"/>
      <c r="E218" s="302"/>
      <c r="F218" s="302"/>
      <c r="G218" s="302"/>
      <c r="H218" s="303"/>
      <c r="I218" s="225"/>
      <c r="J218" s="174"/>
      <c r="K218" s="175"/>
      <c r="L218" s="176"/>
      <c r="M218" s="208"/>
      <c r="N218" s="209"/>
      <c r="O218" s="209"/>
      <c r="P218" s="211"/>
    </row>
    <row r="219" spans="1:17" ht="12.75" customHeight="1">
      <c r="A219" s="153"/>
      <c r="B219" s="154"/>
      <c r="C219" s="155"/>
      <c r="D219" s="220"/>
      <c r="E219" s="201"/>
      <c r="F219" s="201"/>
      <c r="G219" s="201"/>
      <c r="H219" s="228"/>
      <c r="I219" s="222"/>
      <c r="J219" s="160"/>
      <c r="K219" s="161"/>
      <c r="L219" s="162"/>
      <c r="M219" s="155"/>
      <c r="N219" s="201"/>
      <c r="O219" s="202"/>
      <c r="P219" s="203"/>
    </row>
    <row r="220" spans="1:17" ht="12.75" customHeight="1">
      <c r="A220" s="167"/>
      <c r="B220" s="168" t="s">
        <v>70</v>
      </c>
      <c r="C220" s="169"/>
      <c r="D220" s="301"/>
      <c r="E220" s="302"/>
      <c r="F220" s="302"/>
      <c r="G220" s="302"/>
      <c r="H220" s="303"/>
      <c r="I220" s="225"/>
      <c r="J220" s="174"/>
      <c r="K220" s="175"/>
      <c r="L220" s="176"/>
      <c r="M220" s="208"/>
      <c r="N220" s="320"/>
      <c r="O220" s="320"/>
      <c r="P220" s="321"/>
    </row>
    <row r="221" spans="1:17" ht="12.75" customHeight="1">
      <c r="A221" s="153"/>
      <c r="B221" s="154"/>
      <c r="C221" s="155" t="s">
        <v>71</v>
      </c>
      <c r="D221" s="231"/>
      <c r="E221" s="232"/>
      <c r="F221" s="232"/>
      <c r="G221" s="232"/>
      <c r="H221" s="212"/>
      <c r="I221" s="222"/>
      <c r="J221" s="160"/>
      <c r="K221" s="161"/>
      <c r="L221" s="162"/>
      <c r="M221" s="155"/>
      <c r="N221" s="201"/>
      <c r="O221" s="202"/>
      <c r="P221" s="203"/>
    </row>
    <row r="222" spans="1:17" ht="12.75" customHeight="1">
      <c r="A222" s="167"/>
      <c r="B222" s="194"/>
      <c r="C222" s="169" t="s">
        <v>72</v>
      </c>
      <c r="D222" s="298" t="s">
        <v>73</v>
      </c>
      <c r="E222" s="299"/>
      <c r="F222" s="299"/>
      <c r="G222" s="299"/>
      <c r="H222" s="300"/>
      <c r="I222" s="225">
        <v>1</v>
      </c>
      <c r="J222" s="174" t="s">
        <v>74</v>
      </c>
      <c r="K222" s="175"/>
      <c r="L222" s="176"/>
      <c r="M222" s="208"/>
      <c r="N222" s="235"/>
      <c r="O222" s="235"/>
      <c r="P222" s="211"/>
    </row>
    <row r="223" spans="1:17" ht="12.75" customHeight="1">
      <c r="A223" s="153"/>
      <c r="B223" s="154"/>
      <c r="C223" s="155" t="s">
        <v>75</v>
      </c>
      <c r="D223" s="231"/>
      <c r="E223" s="232"/>
      <c r="F223" s="232"/>
      <c r="G223" s="232"/>
      <c r="H223" s="212"/>
      <c r="I223" s="222"/>
      <c r="J223" s="160"/>
      <c r="K223" s="161"/>
      <c r="L223" s="162"/>
      <c r="M223" s="163"/>
      <c r="N223" s="164"/>
      <c r="O223" s="165"/>
      <c r="P223" s="203"/>
    </row>
    <row r="224" spans="1:17" ht="12.75" customHeight="1">
      <c r="A224" s="167"/>
      <c r="B224" s="194"/>
      <c r="C224" s="169" t="s">
        <v>76</v>
      </c>
      <c r="D224" s="298" t="s">
        <v>77</v>
      </c>
      <c r="E224" s="299"/>
      <c r="F224" s="299"/>
      <c r="G224" s="299"/>
      <c r="H224" s="300"/>
      <c r="I224" s="225">
        <v>1</v>
      </c>
      <c r="J224" s="174" t="s">
        <v>74</v>
      </c>
      <c r="K224" s="175"/>
      <c r="L224" s="176"/>
      <c r="M224" s="168"/>
      <c r="N224" s="236"/>
      <c r="O224" s="236"/>
      <c r="P224" s="211"/>
    </row>
    <row r="225" spans="1:22" ht="12.75" customHeight="1">
      <c r="A225" s="153"/>
      <c r="B225" s="154"/>
      <c r="C225" s="163" t="s">
        <v>78</v>
      </c>
      <c r="D225" s="237"/>
      <c r="E225" s="238"/>
      <c r="F225" s="238"/>
      <c r="G225" s="238"/>
      <c r="H225" s="239"/>
      <c r="I225" s="213"/>
      <c r="J225" s="160"/>
      <c r="K225" s="161"/>
      <c r="L225" s="162"/>
      <c r="M225" s="163"/>
      <c r="N225" s="164"/>
      <c r="O225" s="165"/>
      <c r="P225" s="203"/>
    </row>
    <row r="226" spans="1:22" ht="12.75" customHeight="1">
      <c r="A226" s="167"/>
      <c r="B226" s="194"/>
      <c r="C226" s="169" t="s">
        <v>79</v>
      </c>
      <c r="D226" s="324" t="s">
        <v>73</v>
      </c>
      <c r="E226" s="299"/>
      <c r="F226" s="299"/>
      <c r="G226" s="299"/>
      <c r="H226" s="300"/>
      <c r="I226" s="225">
        <v>1</v>
      </c>
      <c r="J226" s="174" t="s">
        <v>74</v>
      </c>
      <c r="K226" s="175"/>
      <c r="L226" s="176"/>
      <c r="M226" s="168"/>
      <c r="N226" s="240"/>
      <c r="O226" s="240"/>
      <c r="P226" s="211"/>
    </row>
    <row r="227" spans="1:22" ht="12.75" customHeight="1">
      <c r="A227" s="153"/>
      <c r="B227" s="154"/>
      <c r="C227" s="155" t="s">
        <v>80</v>
      </c>
      <c r="D227" s="231"/>
      <c r="E227" s="232"/>
      <c r="F227" s="232"/>
      <c r="G227" s="232"/>
      <c r="H227" s="212"/>
      <c r="I227" s="222"/>
      <c r="J227" s="160"/>
      <c r="K227" s="161"/>
      <c r="L227" s="162"/>
      <c r="M227" s="163"/>
      <c r="N227" s="164"/>
      <c r="O227" s="165"/>
      <c r="P227" s="203"/>
    </row>
    <row r="228" spans="1:22" ht="12.75" customHeight="1">
      <c r="A228" s="167"/>
      <c r="B228" s="194"/>
      <c r="C228" s="169" t="s">
        <v>81</v>
      </c>
      <c r="D228" s="298" t="s">
        <v>82</v>
      </c>
      <c r="E228" s="299"/>
      <c r="F228" s="299"/>
      <c r="G228" s="299"/>
      <c r="H228" s="300"/>
      <c r="I228" s="225">
        <v>1</v>
      </c>
      <c r="J228" s="174" t="s">
        <v>74</v>
      </c>
      <c r="K228" s="175"/>
      <c r="L228" s="176"/>
      <c r="M228" s="168"/>
      <c r="N228" s="236"/>
      <c r="O228" s="236"/>
      <c r="P228" s="211"/>
    </row>
    <row r="229" spans="1:22" ht="12.75" customHeight="1">
      <c r="A229" s="153"/>
      <c r="B229" s="154"/>
      <c r="C229" s="155" t="s">
        <v>83</v>
      </c>
      <c r="D229" s="231"/>
      <c r="E229" s="232"/>
      <c r="F229" s="232"/>
      <c r="G229" s="232"/>
      <c r="H229" s="212"/>
      <c r="I229" s="222"/>
      <c r="J229" s="160"/>
      <c r="K229" s="161"/>
      <c r="L229" s="162"/>
      <c r="M229" s="163"/>
      <c r="N229" s="164"/>
      <c r="O229" s="165"/>
      <c r="P229" s="203"/>
    </row>
    <row r="230" spans="1:22" ht="12.75" customHeight="1">
      <c r="A230" s="167"/>
      <c r="B230" s="194"/>
      <c r="C230" s="169" t="s">
        <v>84</v>
      </c>
      <c r="D230" s="298" t="s">
        <v>85</v>
      </c>
      <c r="E230" s="299"/>
      <c r="F230" s="299"/>
      <c r="G230" s="299"/>
      <c r="H230" s="300"/>
      <c r="I230" s="225">
        <v>1</v>
      </c>
      <c r="J230" s="174" t="s">
        <v>74</v>
      </c>
      <c r="K230" s="175"/>
      <c r="L230" s="176"/>
      <c r="M230" s="168"/>
      <c r="N230" s="236"/>
      <c r="O230" s="236"/>
      <c r="P230" s="211"/>
      <c r="Q230" s="219"/>
    </row>
    <row r="231" spans="1:22" ht="12.75" customHeight="1">
      <c r="A231" s="153"/>
      <c r="B231" s="154"/>
      <c r="C231" s="155" t="s">
        <v>86</v>
      </c>
      <c r="D231" s="231"/>
      <c r="E231" s="232"/>
      <c r="F231" s="232"/>
      <c r="G231" s="232"/>
      <c r="H231" s="212"/>
      <c r="I231" s="222"/>
      <c r="J231" s="160"/>
      <c r="K231" s="161"/>
      <c r="L231" s="162"/>
      <c r="M231" s="163"/>
      <c r="N231" s="164"/>
      <c r="O231" s="165"/>
      <c r="P231" s="203"/>
      <c r="S231" s="219"/>
    </row>
    <row r="232" spans="1:22" ht="12.75" customHeight="1">
      <c r="A232" s="167"/>
      <c r="B232" s="194"/>
      <c r="C232" s="169" t="s">
        <v>87</v>
      </c>
      <c r="D232" s="298" t="s">
        <v>85</v>
      </c>
      <c r="E232" s="299"/>
      <c r="F232" s="299"/>
      <c r="G232" s="299"/>
      <c r="H232" s="300"/>
      <c r="I232" s="225">
        <v>3</v>
      </c>
      <c r="J232" s="174" t="s">
        <v>74</v>
      </c>
      <c r="K232" s="175"/>
      <c r="L232" s="176"/>
      <c r="M232" s="168"/>
      <c r="N232" s="240"/>
      <c r="O232" s="240"/>
      <c r="P232" s="211"/>
      <c r="Q232" s="219"/>
      <c r="R232" s="219"/>
      <c r="T232" s="219"/>
      <c r="U232" s="219"/>
      <c r="V232" s="219"/>
    </row>
    <row r="233" spans="1:22" ht="12.75" customHeight="1">
      <c r="A233" s="153"/>
      <c r="B233" s="154"/>
      <c r="C233" s="155" t="s">
        <v>88</v>
      </c>
      <c r="D233" s="231"/>
      <c r="E233" s="232"/>
      <c r="F233" s="232"/>
      <c r="G233" s="232"/>
      <c r="H233" s="212"/>
      <c r="I233" s="222"/>
      <c r="J233" s="160"/>
      <c r="K233" s="161"/>
      <c r="L233" s="162"/>
      <c r="M233" s="163"/>
      <c r="N233" s="164"/>
      <c r="O233" s="165"/>
      <c r="P233" s="203"/>
      <c r="S233" s="219"/>
    </row>
    <row r="234" spans="1:22" ht="12.75" customHeight="1">
      <c r="A234" s="167"/>
      <c r="B234" s="194"/>
      <c r="C234" s="169" t="s">
        <v>89</v>
      </c>
      <c r="D234" s="298" t="s">
        <v>90</v>
      </c>
      <c r="E234" s="299"/>
      <c r="F234" s="299"/>
      <c r="G234" s="299"/>
      <c r="H234" s="300"/>
      <c r="I234" s="225">
        <v>2</v>
      </c>
      <c r="J234" s="174" t="s">
        <v>74</v>
      </c>
      <c r="K234" s="175"/>
      <c r="L234" s="176"/>
      <c r="M234" s="168"/>
      <c r="N234" s="236"/>
      <c r="O234" s="236"/>
      <c r="P234" s="211"/>
      <c r="R234" s="219"/>
      <c r="T234" s="219"/>
      <c r="U234" s="219"/>
      <c r="V234" s="219"/>
    </row>
    <row r="235" spans="1:22" ht="12.75" customHeight="1">
      <c r="A235" s="153"/>
      <c r="B235" s="154"/>
      <c r="C235" s="155" t="s">
        <v>91</v>
      </c>
      <c r="D235" s="231"/>
      <c r="E235" s="232"/>
      <c r="F235" s="232"/>
      <c r="G235" s="232"/>
      <c r="H235" s="212"/>
      <c r="I235" s="222"/>
      <c r="J235" s="160"/>
      <c r="K235" s="161"/>
      <c r="L235" s="162"/>
      <c r="M235" s="163"/>
      <c r="N235" s="164"/>
      <c r="O235" s="165"/>
      <c r="P235" s="203"/>
      <c r="S235" s="219"/>
    </row>
    <row r="236" spans="1:22" ht="12.75" customHeight="1">
      <c r="A236" s="167"/>
      <c r="B236" s="194"/>
      <c r="C236" s="169" t="s">
        <v>92</v>
      </c>
      <c r="D236" s="298" t="s">
        <v>73</v>
      </c>
      <c r="E236" s="299"/>
      <c r="F236" s="299"/>
      <c r="G236" s="299"/>
      <c r="H236" s="300"/>
      <c r="I236" s="225">
        <v>1</v>
      </c>
      <c r="J236" s="174" t="s">
        <v>74</v>
      </c>
      <c r="K236" s="175"/>
      <c r="L236" s="176"/>
      <c r="M236" s="168"/>
      <c r="N236" s="236"/>
      <c r="O236" s="236"/>
      <c r="P236" s="211"/>
      <c r="Q236" s="219"/>
      <c r="R236" s="219"/>
    </row>
    <row r="237" spans="1:22" ht="12.75" customHeight="1">
      <c r="A237" s="153"/>
      <c r="B237" s="154"/>
      <c r="C237" s="155" t="s">
        <v>93</v>
      </c>
      <c r="D237" s="231"/>
      <c r="E237" s="232"/>
      <c r="F237" s="232"/>
      <c r="G237" s="232"/>
      <c r="H237" s="212"/>
      <c r="I237" s="222"/>
      <c r="J237" s="160"/>
      <c r="K237" s="161"/>
      <c r="L237" s="162"/>
      <c r="M237" s="163"/>
      <c r="N237" s="164"/>
      <c r="O237" s="165"/>
      <c r="P237" s="203"/>
    </row>
    <row r="238" spans="1:22" ht="12.75" customHeight="1">
      <c r="A238" s="167"/>
      <c r="B238" s="194"/>
      <c r="C238" s="169" t="s">
        <v>94</v>
      </c>
      <c r="D238" s="298" t="s">
        <v>95</v>
      </c>
      <c r="E238" s="299"/>
      <c r="F238" s="299"/>
      <c r="G238" s="299"/>
      <c r="H238" s="300"/>
      <c r="I238" s="225">
        <v>1</v>
      </c>
      <c r="J238" s="174" t="s">
        <v>74</v>
      </c>
      <c r="K238" s="175"/>
      <c r="L238" s="176"/>
      <c r="M238" s="168"/>
      <c r="N238" s="236"/>
      <c r="O238" s="236"/>
      <c r="P238" s="211"/>
      <c r="T238" s="219"/>
      <c r="U238" s="219"/>
      <c r="V238" s="219"/>
    </row>
    <row r="239" spans="1:22" ht="12.75" customHeight="1">
      <c r="A239" s="153"/>
      <c r="B239" s="154"/>
      <c r="C239" s="155" t="s">
        <v>96</v>
      </c>
      <c r="D239" s="231"/>
      <c r="E239" s="232"/>
      <c r="F239" s="232"/>
      <c r="G239" s="232"/>
      <c r="H239" s="212"/>
      <c r="I239" s="222"/>
      <c r="J239" s="160"/>
      <c r="K239" s="161"/>
      <c r="L239" s="162"/>
      <c r="M239" s="155"/>
      <c r="N239" s="201"/>
      <c r="O239" s="202"/>
      <c r="P239" s="203"/>
    </row>
    <row r="240" spans="1:22" ht="12.75" customHeight="1">
      <c r="A240" s="167"/>
      <c r="B240" s="194"/>
      <c r="C240" s="169" t="s">
        <v>97</v>
      </c>
      <c r="D240" s="298" t="s">
        <v>98</v>
      </c>
      <c r="E240" s="299"/>
      <c r="F240" s="299"/>
      <c r="G240" s="299"/>
      <c r="H240" s="300"/>
      <c r="I240" s="225">
        <v>1</v>
      </c>
      <c r="J240" s="174" t="s">
        <v>74</v>
      </c>
      <c r="K240" s="175"/>
      <c r="L240" s="176"/>
      <c r="M240" s="208"/>
      <c r="N240" s="235"/>
      <c r="O240" s="235"/>
      <c r="P240" s="211"/>
    </row>
    <row r="241" spans="1:22" ht="12.75" customHeight="1">
      <c r="A241" s="153"/>
      <c r="B241" s="154"/>
      <c r="C241" s="155"/>
      <c r="D241" s="231"/>
      <c r="E241" s="232"/>
      <c r="F241" s="232"/>
      <c r="G241" s="232"/>
      <c r="H241" s="212"/>
      <c r="I241" s="222"/>
      <c r="J241" s="160"/>
      <c r="K241" s="161"/>
      <c r="L241" s="162"/>
      <c r="M241" s="155"/>
      <c r="N241" s="201"/>
      <c r="O241" s="202"/>
      <c r="P241" s="203"/>
    </row>
    <row r="242" spans="1:22" ht="12.75" customHeight="1">
      <c r="A242" s="167"/>
      <c r="B242" s="194"/>
      <c r="C242" s="169"/>
      <c r="D242" s="298"/>
      <c r="E242" s="299"/>
      <c r="F242" s="299"/>
      <c r="G242" s="299"/>
      <c r="H242" s="300"/>
      <c r="I242" s="225"/>
      <c r="J242" s="174"/>
      <c r="K242" s="175"/>
      <c r="L242" s="176"/>
      <c r="M242" s="208"/>
      <c r="N242" s="235"/>
      <c r="O242" s="235"/>
      <c r="P242" s="211"/>
    </row>
    <row r="243" spans="1:22" ht="12.75" customHeight="1">
      <c r="A243" s="153"/>
      <c r="B243" s="154"/>
      <c r="C243" s="155"/>
      <c r="D243" s="220"/>
      <c r="E243" s="201"/>
      <c r="F243" s="201"/>
      <c r="G243" s="201"/>
      <c r="H243" s="228"/>
      <c r="I243" s="222"/>
      <c r="J243" s="160"/>
      <c r="K243" s="161"/>
      <c r="L243" s="162"/>
      <c r="M243" s="163"/>
      <c r="N243" s="164"/>
      <c r="O243" s="165"/>
      <c r="P243" s="166"/>
    </row>
    <row r="244" spans="1:22" ht="12.75" customHeight="1">
      <c r="A244" s="167"/>
      <c r="B244" s="194"/>
      <c r="C244" s="169"/>
      <c r="D244" s="301"/>
      <c r="E244" s="302"/>
      <c r="F244" s="302"/>
      <c r="G244" s="302"/>
      <c r="H244" s="303"/>
      <c r="I244" s="225"/>
      <c r="J244" s="174"/>
      <c r="K244" s="175"/>
      <c r="L244" s="176"/>
      <c r="M244" s="168"/>
      <c r="N244" s="236"/>
      <c r="O244" s="236"/>
      <c r="P244" s="241"/>
    </row>
    <row r="245" spans="1:22" ht="12.75" customHeight="1">
      <c r="A245" s="153"/>
      <c r="B245" s="154"/>
      <c r="C245" s="155"/>
      <c r="D245" s="231"/>
      <c r="E245" s="232"/>
      <c r="F245" s="232"/>
      <c r="G245" s="232"/>
      <c r="H245" s="212"/>
      <c r="I245" s="222"/>
      <c r="J245" s="160"/>
      <c r="K245" s="161"/>
      <c r="L245" s="162"/>
      <c r="M245" s="163"/>
      <c r="N245" s="164"/>
      <c r="O245" s="165"/>
      <c r="P245" s="166"/>
    </row>
    <row r="246" spans="1:22" ht="12.75" customHeight="1">
      <c r="A246" s="167"/>
      <c r="B246" s="188"/>
      <c r="C246" s="169"/>
      <c r="D246" s="298"/>
      <c r="E246" s="299"/>
      <c r="F246" s="299"/>
      <c r="G246" s="299"/>
      <c r="H246" s="300"/>
      <c r="I246" s="225"/>
      <c r="J246" s="174"/>
      <c r="K246" s="175"/>
      <c r="L246" s="176"/>
      <c r="M246" s="208"/>
      <c r="N246" s="209"/>
      <c r="O246" s="210"/>
      <c r="P246" s="211"/>
    </row>
    <row r="247" spans="1:22" ht="12.75" customHeight="1">
      <c r="A247" s="153"/>
      <c r="B247" s="154"/>
      <c r="C247" s="163"/>
      <c r="D247" s="237"/>
      <c r="E247" s="238"/>
      <c r="F247" s="238"/>
      <c r="G247" s="238"/>
      <c r="H247" s="239"/>
      <c r="I247" s="213"/>
      <c r="J247" s="160"/>
      <c r="K247" s="244"/>
      <c r="L247" s="162"/>
      <c r="M247" s="163"/>
      <c r="N247" s="164"/>
      <c r="O247" s="165"/>
      <c r="P247" s="166"/>
    </row>
    <row r="248" spans="1:22" ht="12.75" customHeight="1">
      <c r="A248" s="167"/>
      <c r="B248" s="168"/>
      <c r="C248" s="169"/>
      <c r="D248" s="298"/>
      <c r="E248" s="299"/>
      <c r="F248" s="299"/>
      <c r="G248" s="299"/>
      <c r="H248" s="300"/>
      <c r="I248" s="225"/>
      <c r="J248" s="174"/>
      <c r="K248" s="245"/>
      <c r="L248" s="176"/>
      <c r="M248" s="168"/>
      <c r="N248" s="249"/>
      <c r="O248" s="236"/>
      <c r="P248" s="250"/>
    </row>
    <row r="249" spans="1:22" ht="12.75" customHeight="1">
      <c r="A249" s="153"/>
      <c r="B249" s="154"/>
      <c r="C249" s="155"/>
      <c r="D249" s="231"/>
      <c r="E249" s="232"/>
      <c r="F249" s="232"/>
      <c r="G249" s="232"/>
      <c r="H249" s="212"/>
      <c r="I249" s="222"/>
      <c r="J249" s="160"/>
      <c r="K249" s="244"/>
      <c r="L249" s="162"/>
      <c r="M249" s="155"/>
      <c r="N249" s="201"/>
      <c r="O249" s="202"/>
      <c r="P249" s="203"/>
      <c r="S249" s="219"/>
    </row>
    <row r="250" spans="1:22" ht="12.75" customHeight="1">
      <c r="A250" s="167"/>
      <c r="B250" s="194"/>
      <c r="C250" s="169"/>
      <c r="D250" s="298"/>
      <c r="E250" s="322"/>
      <c r="F250" s="322"/>
      <c r="G250" s="322"/>
      <c r="H250" s="323"/>
      <c r="I250" s="225"/>
      <c r="J250" s="174"/>
      <c r="K250" s="245"/>
      <c r="L250" s="176"/>
      <c r="M250" s="208"/>
      <c r="N250" s="209"/>
      <c r="O250" s="210"/>
      <c r="P250" s="211"/>
      <c r="R250" s="219"/>
      <c r="T250" s="219"/>
      <c r="U250" s="219"/>
      <c r="V250" s="219"/>
    </row>
    <row r="251" spans="1:22" ht="12.75" customHeight="1">
      <c r="A251" s="153"/>
      <c r="B251" s="154"/>
      <c r="C251" s="155"/>
      <c r="D251" s="231"/>
      <c r="E251" s="232"/>
      <c r="F251" s="232"/>
      <c r="G251" s="232"/>
      <c r="H251" s="212"/>
      <c r="I251" s="222"/>
      <c r="J251" s="160"/>
      <c r="K251" s="161"/>
      <c r="L251" s="162"/>
      <c r="M251" s="155"/>
      <c r="N251" s="201"/>
      <c r="O251" s="202"/>
      <c r="P251" s="203"/>
    </row>
    <row r="252" spans="1:22" ht="12.75" customHeight="1">
      <c r="A252" s="167"/>
      <c r="B252" s="194"/>
      <c r="C252" s="169"/>
      <c r="D252" s="298"/>
      <c r="E252" s="299"/>
      <c r="F252" s="299"/>
      <c r="G252" s="299"/>
      <c r="H252" s="300"/>
      <c r="I252" s="225"/>
      <c r="J252" s="174"/>
      <c r="K252" s="175"/>
      <c r="L252" s="176"/>
      <c r="M252" s="208"/>
      <c r="N252" s="235"/>
      <c r="O252" s="235"/>
      <c r="P252" s="264"/>
    </row>
    <row r="253" spans="1:22" ht="12.75" customHeight="1">
      <c r="A253" s="153"/>
      <c r="B253" s="154"/>
      <c r="C253" s="155"/>
      <c r="D253" s="231"/>
      <c r="E253" s="232"/>
      <c r="F253" s="232"/>
      <c r="G253" s="232"/>
      <c r="H253" s="212"/>
      <c r="I253" s="222"/>
      <c r="J253" s="160"/>
      <c r="K253" s="161"/>
      <c r="L253" s="162"/>
      <c r="M253" s="155"/>
      <c r="N253" s="201"/>
      <c r="O253" s="202"/>
      <c r="P253" s="203"/>
    </row>
    <row r="254" spans="1:22" ht="12.75" customHeight="1">
      <c r="A254" s="167"/>
      <c r="B254" s="194"/>
      <c r="C254" s="169"/>
      <c r="D254" s="298"/>
      <c r="E254" s="299"/>
      <c r="F254" s="299"/>
      <c r="G254" s="299"/>
      <c r="H254" s="300"/>
      <c r="I254" s="225"/>
      <c r="J254" s="174"/>
      <c r="K254" s="175"/>
      <c r="L254" s="176"/>
      <c r="M254" s="208"/>
      <c r="N254" s="235"/>
      <c r="O254" s="235"/>
      <c r="P254" s="211"/>
      <c r="Q254" s="219"/>
    </row>
    <row r="255" spans="1:22" ht="12.75" customHeight="1">
      <c r="A255" s="153"/>
      <c r="B255" s="154"/>
      <c r="C255" s="155"/>
      <c r="D255" s="231"/>
      <c r="E255" s="232"/>
      <c r="F255" s="232"/>
      <c r="G255" s="232"/>
      <c r="H255" s="212"/>
      <c r="I255" s="222"/>
      <c r="J255" s="160"/>
      <c r="K255" s="161"/>
      <c r="L255" s="162"/>
      <c r="M255" s="155"/>
      <c r="N255" s="201"/>
      <c r="O255" s="202"/>
      <c r="P255" s="203"/>
    </row>
    <row r="256" spans="1:22" ht="12.75" customHeight="1">
      <c r="A256" s="167"/>
      <c r="B256" s="194"/>
      <c r="C256" s="169"/>
      <c r="D256" s="298"/>
      <c r="E256" s="299"/>
      <c r="F256" s="299"/>
      <c r="G256" s="299"/>
      <c r="H256" s="300"/>
      <c r="I256" s="225"/>
      <c r="J256" s="174"/>
      <c r="K256" s="175"/>
      <c r="L256" s="176"/>
      <c r="M256" s="208"/>
      <c r="N256" s="235"/>
      <c r="O256" s="235"/>
      <c r="P256" s="211"/>
    </row>
    <row r="257" spans="1:22" ht="12.75" customHeight="1">
      <c r="A257" s="153"/>
      <c r="B257" s="154"/>
      <c r="C257" s="155"/>
      <c r="D257" s="231"/>
      <c r="E257" s="232"/>
      <c r="F257" s="232"/>
      <c r="G257" s="232"/>
      <c r="H257" s="212"/>
      <c r="I257" s="222"/>
      <c r="J257" s="160"/>
      <c r="K257" s="161"/>
      <c r="L257" s="162"/>
      <c r="M257" s="155"/>
      <c r="N257" s="201"/>
      <c r="O257" s="202"/>
      <c r="P257" s="203"/>
      <c r="S257" s="219"/>
    </row>
    <row r="258" spans="1:22" ht="12.75" customHeight="1">
      <c r="A258" s="167"/>
      <c r="B258" s="194"/>
      <c r="C258" s="169"/>
      <c r="D258" s="298"/>
      <c r="E258" s="299"/>
      <c r="F258" s="299"/>
      <c r="G258" s="299"/>
      <c r="H258" s="300"/>
      <c r="I258" s="225"/>
      <c r="J258" s="174"/>
      <c r="K258" s="175"/>
      <c r="L258" s="176"/>
      <c r="M258" s="208"/>
      <c r="N258" s="235"/>
      <c r="O258" s="235"/>
      <c r="P258" s="211"/>
      <c r="Q258" s="219"/>
      <c r="R258" s="219"/>
      <c r="T258" s="219"/>
      <c r="U258" s="219"/>
      <c r="V258" s="219"/>
    </row>
    <row r="259" spans="1:22" ht="12.75" customHeight="1">
      <c r="A259" s="153"/>
      <c r="B259" s="154"/>
      <c r="C259" s="155"/>
      <c r="D259" s="231"/>
      <c r="E259" s="232"/>
      <c r="F259" s="232"/>
      <c r="G259" s="232"/>
      <c r="H259" s="212"/>
      <c r="I259" s="222"/>
      <c r="J259" s="160"/>
      <c r="K259" s="161"/>
      <c r="L259" s="162"/>
      <c r="M259" s="155"/>
      <c r="N259" s="201"/>
      <c r="O259" s="202"/>
      <c r="P259" s="203"/>
    </row>
    <row r="260" spans="1:22" ht="12.75" customHeight="1">
      <c r="A260" s="167"/>
      <c r="B260" s="194"/>
      <c r="C260" s="169"/>
      <c r="D260" s="298"/>
      <c r="E260" s="299"/>
      <c r="F260" s="299"/>
      <c r="G260" s="299"/>
      <c r="H260" s="300"/>
      <c r="I260" s="265"/>
      <c r="J260" s="174"/>
      <c r="K260" s="175"/>
      <c r="L260" s="176"/>
      <c r="M260" s="208"/>
      <c r="N260" s="266"/>
      <c r="O260" s="235"/>
      <c r="P260" s="211"/>
    </row>
    <row r="261" spans="1:22" ht="12.75" customHeight="1">
      <c r="A261" s="153"/>
      <c r="B261" s="154"/>
      <c r="C261" s="155"/>
      <c r="D261" s="231"/>
      <c r="E261" s="232"/>
      <c r="F261" s="232"/>
      <c r="G261" s="232"/>
      <c r="H261" s="212"/>
      <c r="I261" s="222"/>
      <c r="J261" s="160"/>
      <c r="K261" s="161"/>
      <c r="L261" s="162"/>
      <c r="M261" s="163"/>
      <c r="N261" s="164"/>
      <c r="O261" s="165"/>
      <c r="P261" s="166"/>
    </row>
    <row r="262" spans="1:22" ht="12.75" customHeight="1">
      <c r="A262" s="167"/>
      <c r="B262" s="194"/>
      <c r="C262" s="169"/>
      <c r="D262" s="298"/>
      <c r="E262" s="299"/>
      <c r="F262" s="299"/>
      <c r="G262" s="299"/>
      <c r="H262" s="300"/>
      <c r="I262" s="225"/>
      <c r="J262" s="174"/>
      <c r="K262" s="175"/>
      <c r="L262" s="176"/>
      <c r="M262" s="168"/>
      <c r="N262" s="304"/>
      <c r="O262" s="304"/>
      <c r="P262" s="305"/>
    </row>
    <row r="263" spans="1:22" ht="12.75" customHeight="1">
      <c r="A263" s="153"/>
      <c r="B263" s="154"/>
      <c r="C263" s="155"/>
      <c r="D263" s="231"/>
      <c r="E263" s="232"/>
      <c r="F263" s="232"/>
      <c r="G263" s="232"/>
      <c r="H263" s="212"/>
      <c r="I263" s="222"/>
      <c r="J263" s="160"/>
      <c r="K263" s="161"/>
      <c r="L263" s="162"/>
      <c r="M263" s="155"/>
      <c r="N263" s="201"/>
      <c r="O263" s="202"/>
      <c r="P263" s="203"/>
    </row>
    <row r="264" spans="1:22" ht="12.75" customHeight="1">
      <c r="A264" s="167"/>
      <c r="B264" s="194"/>
      <c r="C264" s="169"/>
      <c r="D264" s="298"/>
      <c r="E264" s="299"/>
      <c r="F264" s="299"/>
      <c r="G264" s="299"/>
      <c r="H264" s="300"/>
      <c r="I264" s="217"/>
      <c r="J264" s="174"/>
      <c r="K264" s="175"/>
      <c r="L264" s="176"/>
      <c r="M264" s="208"/>
      <c r="N264" s="266"/>
      <c r="O264" s="235"/>
      <c r="P264" s="211"/>
    </row>
    <row r="265" spans="1:22" ht="12.75" customHeight="1">
      <c r="A265" s="153"/>
      <c r="B265" s="154"/>
      <c r="C265" s="155"/>
      <c r="D265" s="231"/>
      <c r="E265" s="232"/>
      <c r="F265" s="232"/>
      <c r="G265" s="232"/>
      <c r="H265" s="212"/>
      <c r="I265" s="222"/>
      <c r="J265" s="160"/>
      <c r="K265" s="161"/>
      <c r="L265" s="162"/>
      <c r="M265" s="155"/>
      <c r="N265" s="201"/>
      <c r="O265" s="202"/>
      <c r="P265" s="203"/>
    </row>
    <row r="266" spans="1:22" ht="12.75" customHeight="1">
      <c r="A266" s="167"/>
      <c r="B266" s="194"/>
      <c r="C266" s="169"/>
      <c r="D266" s="298"/>
      <c r="E266" s="299"/>
      <c r="F266" s="299"/>
      <c r="G266" s="299"/>
      <c r="H266" s="300"/>
      <c r="I266" s="225"/>
      <c r="J266" s="174"/>
      <c r="K266" s="175"/>
      <c r="L266" s="176"/>
      <c r="M266" s="208"/>
      <c r="N266" s="235"/>
      <c r="O266" s="235"/>
      <c r="P266" s="211"/>
    </row>
    <row r="267" spans="1:22" ht="12.75" customHeight="1">
      <c r="A267" s="153"/>
      <c r="B267" s="154"/>
      <c r="C267" s="155"/>
      <c r="D267" s="231"/>
      <c r="E267" s="232"/>
      <c r="F267" s="232"/>
      <c r="G267" s="232"/>
      <c r="H267" s="212"/>
      <c r="I267" s="222"/>
      <c r="J267" s="160"/>
      <c r="K267" s="161"/>
      <c r="L267" s="162"/>
      <c r="M267" s="155"/>
      <c r="N267" s="201"/>
      <c r="O267" s="202"/>
      <c r="P267" s="203"/>
    </row>
    <row r="268" spans="1:22" ht="12.75" customHeight="1">
      <c r="A268" s="186"/>
      <c r="B268" s="194"/>
      <c r="C268" s="169"/>
      <c r="D268" s="298"/>
      <c r="E268" s="299"/>
      <c r="F268" s="299"/>
      <c r="G268" s="299"/>
      <c r="H268" s="300"/>
      <c r="I268" s="217"/>
      <c r="J268" s="174"/>
      <c r="K268" s="175"/>
      <c r="L268" s="176"/>
      <c r="M268" s="208"/>
      <c r="N268" s="266"/>
      <c r="O268" s="235"/>
      <c r="P268" s="211"/>
    </row>
    <row r="269" spans="1:22" ht="12.75" customHeight="1">
      <c r="A269" s="153"/>
      <c r="B269" s="154"/>
      <c r="C269" s="155"/>
      <c r="D269" s="231"/>
      <c r="E269" s="232"/>
      <c r="F269" s="232"/>
      <c r="G269" s="232"/>
      <c r="H269" s="212"/>
      <c r="I269" s="222"/>
      <c r="J269" s="160"/>
      <c r="K269" s="161"/>
      <c r="L269" s="162"/>
      <c r="M269" s="163"/>
      <c r="N269" s="201"/>
      <c r="O269" s="202"/>
      <c r="P269" s="203"/>
    </row>
    <row r="270" spans="1:22" ht="12.75" customHeight="1">
      <c r="A270" s="167"/>
      <c r="B270" s="194"/>
      <c r="C270" s="169"/>
      <c r="D270" s="298"/>
      <c r="E270" s="299"/>
      <c r="F270" s="299"/>
      <c r="G270" s="299"/>
      <c r="H270" s="300"/>
      <c r="I270" s="217"/>
      <c r="J270" s="174"/>
      <c r="K270" s="175"/>
      <c r="L270" s="176"/>
      <c r="M270" s="168"/>
      <c r="N270" s="266"/>
      <c r="O270" s="235"/>
      <c r="P270" s="211"/>
    </row>
    <row r="271" spans="1:22" ht="12.75" customHeight="1">
      <c r="A271" s="153"/>
      <c r="B271" s="154"/>
      <c r="C271" s="155"/>
      <c r="D271" s="220"/>
      <c r="E271" s="201"/>
      <c r="F271" s="201"/>
      <c r="G271" s="201"/>
      <c r="H271" s="228"/>
      <c r="I271" s="222"/>
      <c r="J271" s="160"/>
      <c r="K271" s="161"/>
      <c r="L271" s="162"/>
      <c r="M271" s="163"/>
      <c r="N271" s="164"/>
      <c r="O271" s="165"/>
      <c r="P271" s="166"/>
      <c r="S271" s="219"/>
    </row>
    <row r="272" spans="1:22" ht="12.75" customHeight="1">
      <c r="A272" s="167"/>
      <c r="B272" s="188"/>
      <c r="C272" s="169"/>
      <c r="D272" s="301"/>
      <c r="E272" s="302"/>
      <c r="F272" s="302"/>
      <c r="G272" s="302"/>
      <c r="H272" s="303"/>
      <c r="I272" s="217"/>
      <c r="J272" s="174"/>
      <c r="K272" s="175"/>
      <c r="L272" s="176"/>
      <c r="M272" s="168"/>
      <c r="N272" s="209"/>
      <c r="O272" s="210"/>
      <c r="P272" s="211"/>
      <c r="Q272" s="219"/>
      <c r="R272" s="219"/>
      <c r="T272" s="219"/>
      <c r="U272" s="219"/>
      <c r="V272" s="219"/>
    </row>
    <row r="273" spans="1:17" ht="12.75" customHeight="1">
      <c r="A273" s="153"/>
      <c r="B273" s="154"/>
      <c r="C273" s="155"/>
      <c r="D273" s="220"/>
      <c r="E273" s="201"/>
      <c r="F273" s="201"/>
      <c r="G273" s="201"/>
      <c r="H273" s="228"/>
      <c r="I273" s="222"/>
      <c r="J273" s="160"/>
      <c r="K273" s="161"/>
      <c r="L273" s="162"/>
      <c r="M273" s="163"/>
      <c r="N273" s="164"/>
      <c r="O273" s="165"/>
      <c r="P273" s="166"/>
    </row>
    <row r="274" spans="1:17" ht="12.75" customHeight="1">
      <c r="A274" s="167"/>
      <c r="B274" s="194"/>
      <c r="C274" s="169"/>
      <c r="D274" s="301"/>
      <c r="E274" s="302"/>
      <c r="F274" s="302"/>
      <c r="G274" s="302"/>
      <c r="H274" s="303"/>
      <c r="I274" s="217"/>
      <c r="J274" s="174"/>
      <c r="K274" s="175"/>
      <c r="L274" s="176"/>
      <c r="M274" s="168"/>
      <c r="N274" s="304"/>
      <c r="O274" s="304"/>
      <c r="P274" s="305"/>
    </row>
    <row r="275" spans="1:17" ht="12.75" customHeight="1">
      <c r="A275" s="153"/>
      <c r="B275" s="154"/>
      <c r="C275" s="155"/>
      <c r="D275" s="220"/>
      <c r="E275" s="201"/>
      <c r="F275" s="201"/>
      <c r="G275" s="201"/>
      <c r="H275" s="228"/>
      <c r="I275" s="222"/>
      <c r="J275" s="160"/>
      <c r="K275" s="161"/>
      <c r="L275" s="162"/>
      <c r="M275" s="163"/>
      <c r="N275" s="164"/>
      <c r="O275" s="165"/>
      <c r="P275" s="166"/>
    </row>
    <row r="276" spans="1:17" ht="12.75" customHeight="1">
      <c r="A276" s="167"/>
      <c r="B276" s="194"/>
      <c r="C276" s="169"/>
      <c r="D276" s="301"/>
      <c r="E276" s="302"/>
      <c r="F276" s="302"/>
      <c r="G276" s="302"/>
      <c r="H276" s="303"/>
      <c r="I276" s="225"/>
      <c r="J276" s="174"/>
      <c r="K276" s="175"/>
      <c r="L276" s="176"/>
      <c r="M276" s="168"/>
      <c r="N276" s="236"/>
      <c r="O276" s="236"/>
      <c r="P276" s="211"/>
    </row>
    <row r="277" spans="1:17" ht="12.75" customHeight="1">
      <c r="A277" s="153"/>
      <c r="B277" s="154"/>
      <c r="C277" s="155"/>
      <c r="D277" s="231"/>
      <c r="E277" s="232"/>
      <c r="F277" s="232"/>
      <c r="G277" s="232"/>
      <c r="H277" s="212"/>
      <c r="I277" s="222"/>
      <c r="J277" s="160"/>
      <c r="K277" s="161"/>
      <c r="L277" s="162"/>
      <c r="M277" s="163"/>
      <c r="N277" s="164"/>
      <c r="O277" s="165"/>
      <c r="P277" s="166"/>
    </row>
    <row r="278" spans="1:17" ht="12.75" customHeight="1">
      <c r="A278" s="167"/>
      <c r="B278" s="194"/>
      <c r="C278" s="226" t="s">
        <v>43</v>
      </c>
      <c r="D278" s="298"/>
      <c r="E278" s="299"/>
      <c r="F278" s="299"/>
      <c r="G278" s="299"/>
      <c r="H278" s="300"/>
      <c r="I278" s="225"/>
      <c r="J278" s="174"/>
      <c r="K278" s="175"/>
      <c r="L278" s="227"/>
      <c r="M278" s="168"/>
      <c r="N278" s="304"/>
      <c r="O278" s="304"/>
      <c r="P278" s="305"/>
    </row>
    <row r="279" spans="1:17" ht="12.75" customHeight="1">
      <c r="A279" s="153"/>
      <c r="B279" s="154"/>
      <c r="C279" s="155"/>
      <c r="D279" s="220"/>
      <c r="E279" s="201"/>
      <c r="F279" s="201"/>
      <c r="G279" s="201"/>
      <c r="H279" s="221"/>
      <c r="I279" s="222"/>
      <c r="J279" s="160"/>
      <c r="K279" s="161"/>
      <c r="L279" s="162"/>
      <c r="M279" s="163"/>
      <c r="N279" s="164"/>
      <c r="O279" s="165"/>
      <c r="P279" s="166"/>
    </row>
    <row r="280" spans="1:17" ht="12.75" customHeight="1">
      <c r="A280" s="254"/>
      <c r="B280" s="255"/>
      <c r="C280" s="256"/>
      <c r="D280" s="295"/>
      <c r="E280" s="296"/>
      <c r="F280" s="296"/>
      <c r="G280" s="296"/>
      <c r="H280" s="297"/>
      <c r="I280" s="257"/>
      <c r="J280" s="258"/>
      <c r="K280" s="259"/>
      <c r="L280" s="260"/>
      <c r="M280" s="261"/>
      <c r="N280" s="262"/>
      <c r="O280" s="262"/>
      <c r="P280" s="263"/>
    </row>
    <row r="281" spans="1:17" ht="30" customHeight="1">
      <c r="A281" s="120" t="s">
        <v>25</v>
      </c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2"/>
      <c r="O281" s="122"/>
      <c r="P281" s="121"/>
      <c r="Q281" s="123"/>
    </row>
    <row r="282" spans="1:17" ht="15.95" customHeight="1">
      <c r="A282" s="124"/>
      <c r="B282" s="125"/>
      <c r="C282" s="125" t="str">
        <f>C142</f>
        <v>沖縄県立芸術大学管理棟・一般教育棟給排水設備改修工事（建築）</v>
      </c>
      <c r="D282" s="125"/>
      <c r="E282" s="126"/>
      <c r="F282" s="127"/>
      <c r="G282" s="126"/>
      <c r="H282" s="126"/>
      <c r="I282" s="128"/>
      <c r="J282" s="129"/>
      <c r="K282" s="126"/>
      <c r="L282" s="126"/>
      <c r="M282" s="126"/>
      <c r="N282" s="130"/>
      <c r="O282" s="130"/>
      <c r="P282" s="131"/>
    </row>
    <row r="283" spans="1:17">
      <c r="A283" s="132"/>
      <c r="B283" s="133"/>
      <c r="C283" s="133"/>
      <c r="D283" s="134"/>
      <c r="E283" s="135"/>
      <c r="F283" s="136"/>
      <c r="G283" s="135"/>
      <c r="H283" s="137"/>
      <c r="I283" s="138"/>
      <c r="J283" s="139"/>
      <c r="K283" s="135"/>
      <c r="L283" s="140"/>
      <c r="M283" s="135"/>
      <c r="N283" s="141"/>
      <c r="O283" s="141"/>
      <c r="P283" s="142"/>
    </row>
    <row r="284" spans="1:17">
      <c r="A284" s="143" t="s">
        <v>26</v>
      </c>
      <c r="B284" s="144" t="s">
        <v>27</v>
      </c>
      <c r="C284" s="144"/>
      <c r="D284" s="145" t="s">
        <v>28</v>
      </c>
      <c r="E284" s="144"/>
      <c r="F284" s="144"/>
      <c r="G284" s="144"/>
      <c r="H284" s="146"/>
      <c r="I284" s="147" t="s">
        <v>29</v>
      </c>
      <c r="J284" s="148" t="s">
        <v>30</v>
      </c>
      <c r="K284" s="149" t="s">
        <v>31</v>
      </c>
      <c r="L284" s="150" t="s">
        <v>32</v>
      </c>
      <c r="M284" s="151" t="s">
        <v>33</v>
      </c>
      <c r="N284" s="151"/>
      <c r="O284" s="151"/>
      <c r="P284" s="152"/>
    </row>
    <row r="285" spans="1:17" ht="12.75" customHeight="1">
      <c r="A285" s="153"/>
      <c r="B285" s="154"/>
      <c r="C285" s="155"/>
      <c r="D285" s="309"/>
      <c r="E285" s="310"/>
      <c r="F285" s="310"/>
      <c r="G285" s="310"/>
      <c r="H285" s="221"/>
      <c r="I285" s="222"/>
      <c r="J285" s="160"/>
      <c r="K285" s="161"/>
      <c r="L285" s="162"/>
      <c r="M285" s="155"/>
      <c r="N285" s="201"/>
      <c r="O285" s="202"/>
      <c r="P285" s="203"/>
    </row>
    <row r="286" spans="1:17" ht="12.75" customHeight="1">
      <c r="A286" s="186">
        <v>3</v>
      </c>
      <c r="B286" s="318" t="s">
        <v>99</v>
      </c>
      <c r="C286" s="319"/>
      <c r="D286" s="311"/>
      <c r="E286" s="302"/>
      <c r="F286" s="302"/>
      <c r="G286" s="302"/>
      <c r="H286" s="303"/>
      <c r="I286" s="225"/>
      <c r="J286" s="174"/>
      <c r="K286" s="175"/>
      <c r="L286" s="176">
        <f>IF(C286="",0,ROUND(I286*K286,0))</f>
        <v>0</v>
      </c>
      <c r="M286" s="208"/>
      <c r="N286" s="320"/>
      <c r="O286" s="320"/>
      <c r="P286" s="321"/>
    </row>
    <row r="287" spans="1:17" ht="12.75" customHeight="1">
      <c r="A287" s="153"/>
      <c r="B287" s="154"/>
      <c r="C287" s="155"/>
      <c r="D287" s="231"/>
      <c r="E287" s="232"/>
      <c r="F287" s="232"/>
      <c r="G287" s="232"/>
      <c r="H287" s="212"/>
      <c r="I287" s="222"/>
      <c r="J287" s="160"/>
      <c r="K287" s="244"/>
      <c r="L287" s="162"/>
      <c r="M287" s="155"/>
      <c r="N287" s="201"/>
      <c r="O287" s="202"/>
      <c r="P287" s="203"/>
    </row>
    <row r="288" spans="1:17" ht="12.75" customHeight="1">
      <c r="A288" s="167"/>
      <c r="B288" s="168">
        <v>2</v>
      </c>
      <c r="C288" s="169" t="s">
        <v>100</v>
      </c>
      <c r="D288" s="298"/>
      <c r="E288" s="322"/>
      <c r="F288" s="322"/>
      <c r="G288" s="322"/>
      <c r="H288" s="323"/>
      <c r="I288" s="225"/>
      <c r="J288" s="174"/>
      <c r="K288" s="245"/>
      <c r="L288" s="176"/>
      <c r="M288" s="208"/>
      <c r="N288" s="209"/>
      <c r="O288" s="210"/>
      <c r="P288" s="211"/>
    </row>
    <row r="289" spans="1:22" ht="12.75" customHeight="1">
      <c r="A289" s="153"/>
      <c r="B289" s="154"/>
      <c r="C289" s="155"/>
      <c r="D289" s="231"/>
      <c r="E289" s="232"/>
      <c r="F289" s="232"/>
      <c r="G289" s="232"/>
      <c r="H289" s="212"/>
      <c r="I289" s="222"/>
      <c r="J289" s="160"/>
      <c r="K289" s="161"/>
      <c r="L289" s="162"/>
      <c r="M289" s="155"/>
      <c r="N289" s="201"/>
      <c r="O289" s="202"/>
      <c r="P289" s="203"/>
    </row>
    <row r="290" spans="1:22" ht="12.75" customHeight="1">
      <c r="A290" s="167"/>
      <c r="B290" s="168" t="s">
        <v>101</v>
      </c>
      <c r="C290" s="169" t="s">
        <v>102</v>
      </c>
      <c r="D290" s="298"/>
      <c r="E290" s="299"/>
      <c r="F290" s="299"/>
      <c r="G290" s="299"/>
      <c r="H290" s="300"/>
      <c r="I290" s="225"/>
      <c r="J290" s="174"/>
      <c r="K290" s="175"/>
      <c r="L290" s="176"/>
      <c r="M290" s="208"/>
      <c r="N290" s="235"/>
      <c r="O290" s="235"/>
      <c r="P290" s="264"/>
    </row>
    <row r="291" spans="1:22" ht="12.75" customHeight="1">
      <c r="A291" s="153"/>
      <c r="B291" s="154"/>
      <c r="C291" s="155" t="s">
        <v>103</v>
      </c>
      <c r="D291" s="231"/>
      <c r="E291" s="232"/>
      <c r="F291" s="232"/>
      <c r="G291" s="232"/>
      <c r="H291" s="212"/>
      <c r="I291" s="222"/>
      <c r="J291" s="160"/>
      <c r="K291" s="161"/>
      <c r="L291" s="162"/>
      <c r="M291" s="155"/>
      <c r="N291" s="201"/>
      <c r="O291" s="202"/>
      <c r="P291" s="203"/>
    </row>
    <row r="292" spans="1:22" ht="12.75" customHeight="1">
      <c r="A292" s="167"/>
      <c r="B292" s="194"/>
      <c r="C292" s="169" t="s">
        <v>104</v>
      </c>
      <c r="D292" s="298" t="s">
        <v>105</v>
      </c>
      <c r="E292" s="299"/>
      <c r="F292" s="299"/>
      <c r="G292" s="299"/>
      <c r="H292" s="300"/>
      <c r="I292" s="225">
        <v>2</v>
      </c>
      <c r="J292" s="174" t="s">
        <v>106</v>
      </c>
      <c r="K292" s="175"/>
      <c r="L292" s="176"/>
      <c r="M292" s="208"/>
      <c r="N292" s="235"/>
      <c r="O292" s="235"/>
      <c r="P292" s="211"/>
    </row>
    <row r="293" spans="1:22" ht="12.75" customHeight="1">
      <c r="A293" s="153"/>
      <c r="B293" s="154"/>
      <c r="C293" s="155"/>
      <c r="D293" s="231"/>
      <c r="E293" s="232"/>
      <c r="F293" s="232"/>
      <c r="G293" s="232"/>
      <c r="H293" s="212"/>
      <c r="I293" s="222"/>
      <c r="J293" s="160"/>
      <c r="K293" s="161"/>
      <c r="L293" s="162"/>
      <c r="M293" s="155"/>
      <c r="N293" s="201"/>
      <c r="O293" s="202"/>
      <c r="P293" s="203"/>
    </row>
    <row r="294" spans="1:22" ht="12.75" customHeight="1">
      <c r="A294" s="167"/>
      <c r="B294" s="194"/>
      <c r="C294" s="169" t="s">
        <v>107</v>
      </c>
      <c r="D294" s="298"/>
      <c r="E294" s="299"/>
      <c r="F294" s="299"/>
      <c r="G294" s="299"/>
      <c r="H294" s="300"/>
      <c r="I294" s="225">
        <v>1</v>
      </c>
      <c r="J294" s="174" t="s">
        <v>108</v>
      </c>
      <c r="K294" s="175"/>
      <c r="L294" s="176"/>
      <c r="M294" s="208"/>
      <c r="N294" s="235"/>
      <c r="O294" s="235"/>
      <c r="P294" s="211"/>
    </row>
    <row r="295" spans="1:22" ht="12.75" customHeight="1">
      <c r="A295" s="153"/>
      <c r="B295" s="154"/>
      <c r="C295" s="155"/>
      <c r="D295" s="231"/>
      <c r="E295" s="232"/>
      <c r="F295" s="232"/>
      <c r="G295" s="232"/>
      <c r="H295" s="212"/>
      <c r="I295" s="222"/>
      <c r="J295" s="160"/>
      <c r="K295" s="161"/>
      <c r="L295" s="162"/>
      <c r="M295" s="155"/>
      <c r="N295" s="201"/>
      <c r="O295" s="202"/>
      <c r="P295" s="203"/>
    </row>
    <row r="296" spans="1:22" ht="12.75" customHeight="1">
      <c r="A296" s="167"/>
      <c r="B296" s="194"/>
      <c r="C296" s="169" t="s">
        <v>109</v>
      </c>
      <c r="D296" s="298"/>
      <c r="E296" s="299"/>
      <c r="F296" s="299"/>
      <c r="G296" s="299"/>
      <c r="H296" s="300"/>
      <c r="I296" s="225">
        <v>1</v>
      </c>
      <c r="J296" s="174" t="s">
        <v>108</v>
      </c>
      <c r="K296" s="175"/>
      <c r="L296" s="176"/>
      <c r="M296" s="208"/>
      <c r="N296" s="235"/>
      <c r="O296" s="235"/>
      <c r="P296" s="211"/>
    </row>
    <row r="297" spans="1:22" ht="12.75" customHeight="1">
      <c r="A297" s="153"/>
      <c r="B297" s="154"/>
      <c r="C297" s="155"/>
      <c r="D297" s="231"/>
      <c r="E297" s="232"/>
      <c r="F297" s="232"/>
      <c r="G297" s="232"/>
      <c r="H297" s="212"/>
      <c r="I297" s="222"/>
      <c r="J297" s="160"/>
      <c r="K297" s="161"/>
      <c r="L297" s="162"/>
      <c r="M297" s="155"/>
      <c r="N297" s="201"/>
      <c r="O297" s="202"/>
      <c r="P297" s="203"/>
    </row>
    <row r="298" spans="1:22" ht="12.75" customHeight="1">
      <c r="A298" s="167"/>
      <c r="B298" s="194"/>
      <c r="C298" s="169" t="s">
        <v>110</v>
      </c>
      <c r="D298" s="298"/>
      <c r="E298" s="299"/>
      <c r="F298" s="299"/>
      <c r="G298" s="299"/>
      <c r="H298" s="300"/>
      <c r="I298" s="265">
        <v>1</v>
      </c>
      <c r="J298" s="174" t="s">
        <v>108</v>
      </c>
      <c r="K298" s="175"/>
      <c r="L298" s="176"/>
      <c r="M298" s="208"/>
      <c r="N298" s="266"/>
      <c r="O298" s="235"/>
      <c r="P298" s="211"/>
    </row>
    <row r="299" spans="1:22" ht="12.75" customHeight="1">
      <c r="A299" s="153"/>
      <c r="B299" s="154"/>
      <c r="C299" s="155"/>
      <c r="D299" s="231"/>
      <c r="E299" s="232"/>
      <c r="F299" s="232"/>
      <c r="G299" s="232"/>
      <c r="H299" s="212"/>
      <c r="I299" s="222"/>
      <c r="J299" s="160"/>
      <c r="K299" s="161"/>
      <c r="L299" s="162"/>
      <c r="M299" s="163"/>
      <c r="N299" s="164"/>
      <c r="O299" s="165"/>
      <c r="P299" s="166"/>
    </row>
    <row r="300" spans="1:22" ht="12.75" customHeight="1">
      <c r="A300" s="167"/>
      <c r="B300" s="194"/>
      <c r="C300" s="169" t="s">
        <v>111</v>
      </c>
      <c r="D300" s="298"/>
      <c r="E300" s="299"/>
      <c r="F300" s="299"/>
      <c r="G300" s="299"/>
      <c r="H300" s="300"/>
      <c r="I300" s="225"/>
      <c r="J300" s="174"/>
      <c r="K300" s="175"/>
      <c r="L300" s="176"/>
      <c r="M300" s="168"/>
      <c r="N300" s="304"/>
      <c r="O300" s="304"/>
      <c r="P300" s="305"/>
    </row>
    <row r="301" spans="1:22" ht="12.75" customHeight="1">
      <c r="A301" s="153"/>
      <c r="B301" s="154"/>
      <c r="C301" s="155" t="s">
        <v>112</v>
      </c>
      <c r="D301" s="231"/>
      <c r="E301" s="232"/>
      <c r="F301" s="232"/>
      <c r="G301" s="232"/>
      <c r="H301" s="212"/>
      <c r="I301" s="222"/>
      <c r="J301" s="160"/>
      <c r="K301" s="161"/>
      <c r="L301" s="162"/>
      <c r="M301" s="155"/>
      <c r="N301" s="201"/>
      <c r="O301" s="202"/>
      <c r="P301" s="203"/>
      <c r="S301" s="219"/>
    </row>
    <row r="302" spans="1:22" ht="12.75" customHeight="1">
      <c r="A302" s="167"/>
      <c r="B302" s="194"/>
      <c r="C302" s="169" t="s">
        <v>113</v>
      </c>
      <c r="D302" s="298" t="s">
        <v>114</v>
      </c>
      <c r="E302" s="299"/>
      <c r="F302" s="299"/>
      <c r="G302" s="299"/>
      <c r="H302" s="300"/>
      <c r="I302" s="217">
        <v>9.8000000000000007</v>
      </c>
      <c r="J302" s="174" t="s">
        <v>115</v>
      </c>
      <c r="K302" s="175"/>
      <c r="L302" s="176"/>
      <c r="M302" s="208"/>
      <c r="N302" s="266"/>
      <c r="O302" s="235"/>
      <c r="P302" s="211"/>
      <c r="Q302" s="219"/>
      <c r="R302" s="219"/>
      <c r="T302" s="219"/>
      <c r="U302" s="219"/>
      <c r="V302" s="219"/>
    </row>
    <row r="303" spans="1:22" ht="12.75" customHeight="1">
      <c r="A303" s="153"/>
      <c r="B303" s="154"/>
      <c r="C303" s="155"/>
      <c r="D303" s="231"/>
      <c r="E303" s="232"/>
      <c r="F303" s="232"/>
      <c r="G303" s="232"/>
      <c r="H303" s="212"/>
      <c r="I303" s="222"/>
      <c r="J303" s="160"/>
      <c r="K303" s="161"/>
      <c r="L303" s="162"/>
      <c r="M303" s="155"/>
      <c r="N303" s="201"/>
      <c r="O303" s="202"/>
      <c r="P303" s="203"/>
      <c r="S303" s="219"/>
    </row>
    <row r="304" spans="1:22" ht="12.75" customHeight="1">
      <c r="A304" s="167"/>
      <c r="B304" s="194"/>
      <c r="C304" s="169" t="s">
        <v>116</v>
      </c>
      <c r="D304" s="298"/>
      <c r="E304" s="299"/>
      <c r="F304" s="299"/>
      <c r="G304" s="299"/>
      <c r="H304" s="300"/>
      <c r="I304" s="225"/>
      <c r="J304" s="174"/>
      <c r="K304" s="175"/>
      <c r="L304" s="176"/>
      <c r="M304" s="208"/>
      <c r="N304" s="235"/>
      <c r="O304" s="235"/>
      <c r="P304" s="211"/>
      <c r="Q304" s="219"/>
      <c r="R304" s="219"/>
      <c r="T304" s="219"/>
      <c r="U304" s="219"/>
      <c r="V304" s="219"/>
    </row>
    <row r="305" spans="1:22" ht="12.75" customHeight="1">
      <c r="A305" s="153"/>
      <c r="B305" s="154"/>
      <c r="C305" s="155"/>
      <c r="D305" s="231"/>
      <c r="E305" s="232"/>
      <c r="F305" s="232"/>
      <c r="G305" s="232"/>
      <c r="H305" s="212"/>
      <c r="I305" s="222"/>
      <c r="J305" s="160"/>
      <c r="K305" s="161"/>
      <c r="L305" s="162"/>
      <c r="M305" s="155"/>
      <c r="N305" s="201"/>
      <c r="O305" s="202"/>
      <c r="P305" s="203"/>
    </row>
    <row r="306" spans="1:22" ht="12.75" customHeight="1">
      <c r="A306" s="186"/>
      <c r="B306" s="194"/>
      <c r="C306" s="169" t="s">
        <v>117</v>
      </c>
      <c r="D306" s="298" t="s">
        <v>118</v>
      </c>
      <c r="E306" s="299"/>
      <c r="F306" s="299"/>
      <c r="G306" s="299"/>
      <c r="H306" s="300"/>
      <c r="I306" s="217">
        <v>0.2</v>
      </c>
      <c r="J306" s="174" t="s">
        <v>119</v>
      </c>
      <c r="K306" s="175"/>
      <c r="L306" s="176"/>
      <c r="M306" s="208"/>
      <c r="N306" s="266"/>
      <c r="O306" s="235"/>
      <c r="P306" s="211"/>
    </row>
    <row r="307" spans="1:22" ht="12.75" customHeight="1">
      <c r="A307" s="153"/>
      <c r="B307" s="154"/>
      <c r="C307" s="155"/>
      <c r="D307" s="231" t="s">
        <v>120</v>
      </c>
      <c r="E307" s="232"/>
      <c r="F307" s="232"/>
      <c r="G307" s="232"/>
      <c r="H307" s="212"/>
      <c r="I307" s="222"/>
      <c r="J307" s="160"/>
      <c r="K307" s="161"/>
      <c r="L307" s="162"/>
      <c r="M307" s="163"/>
      <c r="N307" s="201"/>
      <c r="O307" s="202"/>
      <c r="P307" s="203"/>
      <c r="S307" s="219"/>
    </row>
    <row r="308" spans="1:22" ht="12.75" customHeight="1">
      <c r="A308" s="167"/>
      <c r="B308" s="194"/>
      <c r="C308" s="169" t="s">
        <v>121</v>
      </c>
      <c r="D308" s="298" t="s">
        <v>122</v>
      </c>
      <c r="E308" s="299"/>
      <c r="F308" s="299"/>
      <c r="G308" s="299"/>
      <c r="H308" s="300"/>
      <c r="I308" s="217">
        <v>3.6</v>
      </c>
      <c r="J308" s="174" t="s">
        <v>123</v>
      </c>
      <c r="K308" s="175"/>
      <c r="L308" s="176"/>
      <c r="M308" s="168"/>
      <c r="N308" s="266"/>
      <c r="O308" s="235"/>
      <c r="P308" s="211"/>
      <c r="Q308" s="219"/>
      <c r="R308" s="219"/>
      <c r="T308" s="219"/>
      <c r="U308" s="219"/>
      <c r="V308" s="219"/>
    </row>
    <row r="309" spans="1:22" ht="12.75" customHeight="1">
      <c r="A309" s="153"/>
      <c r="B309" s="154"/>
      <c r="C309" s="155"/>
      <c r="D309" s="220"/>
      <c r="E309" s="201"/>
      <c r="F309" s="201"/>
      <c r="G309" s="201"/>
      <c r="H309" s="228"/>
      <c r="I309" s="222"/>
      <c r="J309" s="160"/>
      <c r="K309" s="161"/>
      <c r="L309" s="162"/>
      <c r="M309" s="163"/>
      <c r="N309" s="164"/>
      <c r="O309" s="165"/>
      <c r="P309" s="166"/>
    </row>
    <row r="310" spans="1:22" ht="12.75" customHeight="1">
      <c r="A310" s="167"/>
      <c r="B310" s="188"/>
      <c r="C310" s="169" t="s">
        <v>124</v>
      </c>
      <c r="D310" s="301"/>
      <c r="E310" s="302"/>
      <c r="F310" s="302"/>
      <c r="G310" s="302"/>
      <c r="H310" s="303"/>
      <c r="I310" s="217">
        <v>0.2</v>
      </c>
      <c r="J310" s="174" t="s">
        <v>119</v>
      </c>
      <c r="K310" s="175"/>
      <c r="L310" s="176"/>
      <c r="M310" s="168"/>
      <c r="N310" s="209"/>
      <c r="O310" s="210"/>
      <c r="P310" s="211"/>
    </row>
    <row r="311" spans="1:22" ht="12.75" customHeight="1">
      <c r="A311" s="153"/>
      <c r="B311" s="154"/>
      <c r="C311" s="155"/>
      <c r="D311" s="220"/>
      <c r="E311" s="201"/>
      <c r="F311" s="201"/>
      <c r="G311" s="201"/>
      <c r="H311" s="228"/>
      <c r="I311" s="222"/>
      <c r="J311" s="160"/>
      <c r="K311" s="161"/>
      <c r="L311" s="162"/>
      <c r="M311" s="163"/>
      <c r="N311" s="164"/>
      <c r="O311" s="165"/>
      <c r="P311" s="166"/>
    </row>
    <row r="312" spans="1:22" ht="12.75" customHeight="1">
      <c r="A312" s="167"/>
      <c r="B312" s="194"/>
      <c r="C312" s="169" t="s">
        <v>125</v>
      </c>
      <c r="D312" s="301"/>
      <c r="E312" s="302"/>
      <c r="F312" s="302"/>
      <c r="G312" s="302"/>
      <c r="H312" s="303"/>
      <c r="I312" s="217"/>
      <c r="J312" s="174"/>
      <c r="K312" s="175"/>
      <c r="L312" s="176"/>
      <c r="M312" s="168"/>
      <c r="N312" s="304"/>
      <c r="O312" s="304"/>
      <c r="P312" s="305"/>
    </row>
    <row r="313" spans="1:22" ht="12.75" customHeight="1">
      <c r="A313" s="153"/>
      <c r="B313" s="154"/>
      <c r="C313" s="155"/>
      <c r="D313" s="242" t="s">
        <v>126</v>
      </c>
      <c r="E313" s="201"/>
      <c r="F313" s="201"/>
      <c r="G313" s="201"/>
      <c r="H313" s="228"/>
      <c r="I313" s="222"/>
      <c r="J313" s="160"/>
      <c r="K313" s="161"/>
      <c r="L313" s="162"/>
      <c r="M313" s="163"/>
      <c r="N313" s="164"/>
      <c r="O313" s="165"/>
      <c r="P313" s="166"/>
    </row>
    <row r="314" spans="1:22" ht="12.75" customHeight="1">
      <c r="A314" s="167"/>
      <c r="B314" s="168" t="s">
        <v>101</v>
      </c>
      <c r="C314" s="169" t="s">
        <v>127</v>
      </c>
      <c r="D314" s="243" t="s">
        <v>128</v>
      </c>
      <c r="E314" s="171"/>
      <c r="F314" s="171"/>
      <c r="G314" s="171"/>
      <c r="H314" s="172"/>
      <c r="I314" s="225"/>
      <c r="J314" s="174"/>
      <c r="K314" s="175"/>
      <c r="L314" s="176"/>
      <c r="M314" s="168"/>
      <c r="N314" s="236"/>
      <c r="O314" s="236"/>
      <c r="P314" s="241"/>
    </row>
    <row r="315" spans="1:22" ht="12.75" customHeight="1">
      <c r="A315" s="153"/>
      <c r="B315" s="154"/>
      <c r="C315" s="155"/>
      <c r="D315" s="231"/>
      <c r="E315" s="232"/>
      <c r="F315" s="232"/>
      <c r="G315" s="232"/>
      <c r="H315" s="212"/>
      <c r="I315" s="222"/>
      <c r="J315" s="160"/>
      <c r="K315" s="161"/>
      <c r="L315" s="162"/>
      <c r="M315" s="163"/>
      <c r="N315" s="164"/>
      <c r="O315" s="165"/>
      <c r="P315" s="166"/>
    </row>
    <row r="316" spans="1:22" ht="12.75" customHeight="1">
      <c r="A316" s="167"/>
      <c r="B316" s="188"/>
      <c r="C316" s="169"/>
      <c r="D316" s="298"/>
      <c r="E316" s="299"/>
      <c r="F316" s="299"/>
      <c r="G316" s="299"/>
      <c r="H316" s="300"/>
      <c r="I316" s="225"/>
      <c r="J316" s="174"/>
      <c r="K316" s="175"/>
      <c r="L316" s="176"/>
      <c r="M316" s="208"/>
      <c r="N316" s="209"/>
      <c r="O316" s="210"/>
      <c r="P316" s="211"/>
    </row>
    <row r="317" spans="1:22" ht="12.75" customHeight="1">
      <c r="A317" s="153"/>
      <c r="B317" s="154"/>
      <c r="C317" s="155"/>
      <c r="D317" s="231"/>
      <c r="E317" s="232"/>
      <c r="F317" s="232"/>
      <c r="G317" s="232"/>
      <c r="H317" s="212"/>
      <c r="I317" s="222"/>
      <c r="J317" s="160"/>
      <c r="K317" s="161"/>
      <c r="L317" s="162"/>
      <c r="M317" s="163"/>
      <c r="N317" s="164"/>
      <c r="O317" s="165"/>
      <c r="P317" s="166"/>
    </row>
    <row r="318" spans="1:22" ht="12.75" customHeight="1">
      <c r="A318" s="167"/>
      <c r="B318" s="168" t="s">
        <v>129</v>
      </c>
      <c r="C318" s="169" t="s">
        <v>130</v>
      </c>
      <c r="D318" s="298"/>
      <c r="E318" s="299"/>
      <c r="F318" s="299"/>
      <c r="G318" s="299"/>
      <c r="H318" s="300"/>
      <c r="I318" s="225"/>
      <c r="J318" s="174"/>
      <c r="K318" s="175"/>
      <c r="L318" s="176"/>
      <c r="M318" s="208"/>
      <c r="N318" s="209"/>
      <c r="O318" s="210"/>
      <c r="P318" s="211"/>
      <c r="Q318" s="316"/>
      <c r="R318" s="317"/>
    </row>
    <row r="319" spans="1:22" ht="12.75" customHeight="1">
      <c r="A319" s="153"/>
      <c r="B319" s="154"/>
      <c r="C319" s="155"/>
      <c r="D319" s="231"/>
      <c r="E319" s="232"/>
      <c r="F319" s="232"/>
      <c r="G319" s="232"/>
      <c r="H319" s="212"/>
      <c r="I319" s="222"/>
      <c r="J319" s="160"/>
      <c r="K319" s="161"/>
      <c r="L319" s="162"/>
      <c r="M319" s="163"/>
      <c r="N319" s="164"/>
      <c r="O319" s="165"/>
      <c r="P319" s="166"/>
      <c r="S319" s="219"/>
    </row>
    <row r="320" spans="1:22" ht="12.75" customHeight="1">
      <c r="A320" s="167"/>
      <c r="B320" s="267"/>
      <c r="C320" s="169" t="s">
        <v>131</v>
      </c>
      <c r="D320" s="298"/>
      <c r="E320" s="299"/>
      <c r="F320" s="299"/>
      <c r="G320" s="299"/>
      <c r="H320" s="300"/>
      <c r="I320" s="225"/>
      <c r="J320" s="174"/>
      <c r="K320" s="175"/>
      <c r="L320" s="176"/>
      <c r="M320" s="208"/>
      <c r="N320" s="209"/>
      <c r="O320" s="210"/>
      <c r="P320" s="211"/>
      <c r="Q320" s="219"/>
      <c r="R320" s="219"/>
      <c r="T320" s="219"/>
      <c r="U320" s="219"/>
      <c r="V320" s="219"/>
    </row>
    <row r="321" spans="1:22" ht="12.75" customHeight="1">
      <c r="A321" s="153"/>
      <c r="B321" s="163" t="s">
        <v>132</v>
      </c>
      <c r="C321" s="155"/>
      <c r="D321" s="268" t="s">
        <v>133</v>
      </c>
      <c r="E321" s="201"/>
      <c r="F321" s="201"/>
      <c r="G321" s="201"/>
      <c r="H321" s="221"/>
      <c r="I321" s="213"/>
      <c r="J321" s="160"/>
      <c r="K321" s="244"/>
      <c r="L321" s="162"/>
      <c r="M321" s="163"/>
      <c r="N321" s="164"/>
      <c r="O321" s="165"/>
      <c r="P321" s="166"/>
      <c r="R321" s="269"/>
    </row>
    <row r="322" spans="1:22" ht="12.75" customHeight="1">
      <c r="A322" s="167"/>
      <c r="B322" s="168" t="s">
        <v>134</v>
      </c>
      <c r="C322" s="169"/>
      <c r="D322" s="270" t="s">
        <v>135</v>
      </c>
      <c r="E322" s="209"/>
      <c r="F322" s="271"/>
      <c r="G322" s="271"/>
      <c r="H322" s="216"/>
      <c r="I322" s="225">
        <v>1</v>
      </c>
      <c r="J322" s="174" t="s">
        <v>137</v>
      </c>
      <c r="K322" s="245"/>
      <c r="L322" s="176"/>
      <c r="M322" s="168"/>
      <c r="N322" s="240"/>
      <c r="O322" s="240"/>
      <c r="P322" s="250"/>
      <c r="Q322" s="219"/>
      <c r="R322" s="269"/>
    </row>
    <row r="323" spans="1:22" ht="12.75" customHeight="1">
      <c r="A323" s="153"/>
      <c r="B323" s="154"/>
      <c r="C323" s="155"/>
      <c r="D323" s="231"/>
      <c r="E323" s="232"/>
      <c r="F323" s="232"/>
      <c r="G323" s="232"/>
      <c r="H323" s="212"/>
      <c r="I323" s="213"/>
      <c r="J323" s="160"/>
      <c r="K323" s="161"/>
      <c r="L323" s="162"/>
      <c r="M323" s="163"/>
      <c r="N323" s="164"/>
      <c r="O323" s="165"/>
      <c r="P323" s="166"/>
    </row>
    <row r="324" spans="1:22" ht="12.75" customHeight="1">
      <c r="A324" s="167"/>
      <c r="B324" s="168"/>
      <c r="C324" s="169" t="s">
        <v>138</v>
      </c>
      <c r="D324" s="298"/>
      <c r="E324" s="299"/>
      <c r="F324" s="299"/>
      <c r="G324" s="299"/>
      <c r="H324" s="300"/>
      <c r="I324" s="225">
        <v>1</v>
      </c>
      <c r="J324" s="174" t="s">
        <v>139</v>
      </c>
      <c r="K324" s="175"/>
      <c r="L324" s="176"/>
      <c r="M324" s="208"/>
      <c r="N324" s="209"/>
      <c r="O324" s="210"/>
      <c r="P324" s="250"/>
    </row>
    <row r="325" spans="1:22" ht="12.75" customHeight="1">
      <c r="A325" s="153"/>
      <c r="B325" s="163"/>
      <c r="C325" s="155"/>
      <c r="D325" s="268"/>
      <c r="E325" s="201"/>
      <c r="F325" s="201"/>
      <c r="G325" s="201"/>
      <c r="H325" s="221"/>
      <c r="I325" s="213"/>
      <c r="J325" s="160"/>
      <c r="K325" s="244"/>
      <c r="L325" s="162"/>
      <c r="M325" s="163"/>
      <c r="N325" s="164"/>
      <c r="O325" s="165"/>
      <c r="P325" s="166"/>
    </row>
    <row r="326" spans="1:22" ht="12.75" customHeight="1">
      <c r="A326" s="167"/>
      <c r="B326" s="168"/>
      <c r="C326" s="169" t="s">
        <v>140</v>
      </c>
      <c r="D326" s="270"/>
      <c r="E326" s="209"/>
      <c r="F326" s="271"/>
      <c r="G326" s="271"/>
      <c r="H326" s="216"/>
      <c r="I326" s="225">
        <v>1</v>
      </c>
      <c r="J326" s="174" t="s">
        <v>139</v>
      </c>
      <c r="K326" s="245"/>
      <c r="L326" s="176"/>
      <c r="M326" s="168"/>
      <c r="N326" s="240"/>
      <c r="O326" s="240"/>
      <c r="P326" s="250"/>
      <c r="Q326" s="316"/>
      <c r="R326" s="317"/>
    </row>
    <row r="327" spans="1:22" ht="12.75" customHeight="1">
      <c r="A327" s="153"/>
      <c r="B327" s="154"/>
      <c r="C327" s="155"/>
      <c r="D327" s="309"/>
      <c r="E327" s="315"/>
      <c r="F327" s="315"/>
      <c r="G327" s="315"/>
      <c r="H327" s="212"/>
      <c r="I327" s="222"/>
      <c r="J327" s="160"/>
      <c r="K327" s="244"/>
      <c r="L327" s="162"/>
      <c r="M327" s="163"/>
      <c r="N327" s="164"/>
      <c r="O327" s="165"/>
      <c r="P327" s="166"/>
      <c r="S327" s="219"/>
    </row>
    <row r="328" spans="1:22" ht="12.75" customHeight="1">
      <c r="A328" s="272"/>
      <c r="B328" s="273"/>
      <c r="C328" s="168" t="s">
        <v>107</v>
      </c>
      <c r="D328" s="214"/>
      <c r="E328" s="209"/>
      <c r="F328" s="215"/>
      <c r="G328" s="215"/>
      <c r="H328" s="216"/>
      <c r="I328" s="225">
        <v>1</v>
      </c>
      <c r="J328" s="174" t="s">
        <v>139</v>
      </c>
      <c r="K328" s="175"/>
      <c r="L328" s="176"/>
      <c r="M328" s="168"/>
      <c r="N328" s="236"/>
      <c r="O328" s="210"/>
      <c r="P328" s="250"/>
      <c r="Q328" s="219"/>
      <c r="R328" s="219"/>
      <c r="T328" s="219"/>
      <c r="U328" s="219"/>
      <c r="V328" s="219"/>
    </row>
    <row r="329" spans="1:22" ht="12.75" customHeight="1">
      <c r="A329" s="153"/>
      <c r="B329" s="154"/>
      <c r="C329" s="155"/>
      <c r="D329" s="309"/>
      <c r="E329" s="315"/>
      <c r="F329" s="315"/>
      <c r="G329" s="315"/>
      <c r="H329" s="212"/>
      <c r="I329" s="222"/>
      <c r="J329" s="160"/>
      <c r="K329" s="161"/>
      <c r="L329" s="162"/>
      <c r="M329" s="163"/>
      <c r="N329" s="164"/>
      <c r="O329" s="165"/>
      <c r="P329" s="166"/>
      <c r="R329" s="269"/>
    </row>
    <row r="330" spans="1:22" ht="12.75" customHeight="1">
      <c r="A330" s="167"/>
      <c r="B330" s="194"/>
      <c r="C330" s="169" t="s">
        <v>141</v>
      </c>
      <c r="D330" s="214"/>
      <c r="E330" s="209"/>
      <c r="F330" s="215"/>
      <c r="G330" s="215"/>
      <c r="H330" s="216"/>
      <c r="I330" s="225">
        <v>1</v>
      </c>
      <c r="J330" s="174" t="s">
        <v>139</v>
      </c>
      <c r="K330" s="175"/>
      <c r="L330" s="176"/>
      <c r="M330" s="168"/>
      <c r="N330" s="236"/>
      <c r="O330" s="210"/>
      <c r="P330" s="250"/>
      <c r="Q330" s="219"/>
      <c r="R330" s="269"/>
    </row>
    <row r="331" spans="1:22" ht="12.75" customHeight="1">
      <c r="A331" s="153"/>
      <c r="B331" s="154"/>
      <c r="C331" s="155"/>
      <c r="D331" s="231"/>
      <c r="E331" s="232"/>
      <c r="F331" s="232"/>
      <c r="G331" s="232"/>
      <c r="H331" s="212"/>
      <c r="I331" s="222"/>
      <c r="J331" s="160"/>
      <c r="K331" s="161"/>
      <c r="L331" s="162"/>
      <c r="M331" s="163"/>
      <c r="N331" s="164"/>
      <c r="O331" s="165"/>
      <c r="P331" s="166"/>
    </row>
    <row r="332" spans="1:22" ht="12.75" customHeight="1">
      <c r="A332" s="167"/>
      <c r="B332" s="168"/>
      <c r="C332" s="169" t="s">
        <v>142</v>
      </c>
      <c r="D332" s="298"/>
      <c r="E332" s="299"/>
      <c r="F332" s="299"/>
      <c r="G332" s="299"/>
      <c r="H332" s="300"/>
      <c r="I332" s="225">
        <v>1</v>
      </c>
      <c r="J332" s="174" t="s">
        <v>139</v>
      </c>
      <c r="K332" s="175"/>
      <c r="L332" s="176"/>
      <c r="M332" s="168"/>
      <c r="N332" s="236"/>
      <c r="O332" s="236"/>
      <c r="P332" s="250"/>
    </row>
    <row r="333" spans="1:22" ht="12.75" customHeight="1">
      <c r="A333" s="153"/>
      <c r="B333" s="154"/>
      <c r="C333" s="155"/>
      <c r="D333" s="309"/>
      <c r="E333" s="315"/>
      <c r="F333" s="315"/>
      <c r="G333" s="315"/>
      <c r="H333" s="212"/>
      <c r="I333" s="213"/>
      <c r="J333" s="160"/>
      <c r="K333" s="161"/>
      <c r="L333" s="162"/>
      <c r="M333" s="163"/>
      <c r="N333" s="164"/>
      <c r="O333" s="165"/>
      <c r="P333" s="166"/>
    </row>
    <row r="334" spans="1:22" ht="12.75" customHeight="1">
      <c r="A334" s="167"/>
      <c r="B334" s="168"/>
      <c r="C334" s="168" t="s">
        <v>143</v>
      </c>
      <c r="D334" s="214"/>
      <c r="E334" s="209"/>
      <c r="F334" s="215"/>
      <c r="G334" s="215"/>
      <c r="H334" s="216"/>
      <c r="I334" s="225">
        <v>1</v>
      </c>
      <c r="J334" s="174" t="s">
        <v>139</v>
      </c>
      <c r="K334" s="175"/>
      <c r="L334" s="176"/>
      <c r="M334" s="168"/>
      <c r="N334" s="236"/>
      <c r="O334" s="210"/>
      <c r="P334" s="250"/>
      <c r="Q334" s="316"/>
      <c r="R334" s="317"/>
    </row>
    <row r="335" spans="1:22" ht="12.75" customHeight="1">
      <c r="A335" s="153"/>
      <c r="B335" s="154"/>
      <c r="C335" s="155"/>
      <c r="D335" s="309"/>
      <c r="E335" s="315"/>
      <c r="F335" s="315"/>
      <c r="G335" s="315"/>
      <c r="H335" s="212"/>
      <c r="I335" s="213"/>
      <c r="J335" s="160"/>
      <c r="K335" s="161"/>
      <c r="L335" s="162"/>
      <c r="M335" s="163"/>
      <c r="N335" s="164"/>
      <c r="O335" s="165"/>
      <c r="P335" s="166"/>
    </row>
    <row r="336" spans="1:22" ht="12.75" customHeight="1">
      <c r="A336" s="167"/>
      <c r="B336" s="168"/>
      <c r="C336" s="168" t="s">
        <v>144</v>
      </c>
      <c r="D336" s="214"/>
      <c r="E336" s="209"/>
      <c r="F336" s="215"/>
      <c r="G336" s="215"/>
      <c r="H336" s="216"/>
      <c r="I336" s="225"/>
      <c r="J336" s="174"/>
      <c r="K336" s="175"/>
      <c r="L336" s="176"/>
      <c r="M336" s="168"/>
      <c r="N336" s="236"/>
      <c r="O336" s="210"/>
      <c r="P336" s="250"/>
      <c r="Q336" s="219"/>
      <c r="R336" s="219"/>
    </row>
    <row r="337" spans="1:22" ht="12.75" customHeight="1">
      <c r="A337" s="153"/>
      <c r="B337" s="154"/>
      <c r="C337" s="155" t="s">
        <v>145</v>
      </c>
      <c r="D337" s="309"/>
      <c r="E337" s="315"/>
      <c r="F337" s="315"/>
      <c r="G337" s="315"/>
      <c r="H337" s="212"/>
      <c r="I337" s="213"/>
      <c r="J337" s="160"/>
      <c r="K337" s="161"/>
      <c r="L337" s="162"/>
      <c r="M337" s="163"/>
      <c r="N337" s="164"/>
      <c r="O337" s="165"/>
      <c r="P337" s="166"/>
    </row>
    <row r="338" spans="1:22" ht="12.75" customHeight="1">
      <c r="A338" s="167"/>
      <c r="B338" s="168"/>
      <c r="C338" s="168" t="s">
        <v>146</v>
      </c>
      <c r="D338" s="214" t="s">
        <v>147</v>
      </c>
      <c r="E338" s="209"/>
      <c r="F338" s="215"/>
      <c r="G338" s="215"/>
      <c r="H338" s="216"/>
      <c r="I338" s="217">
        <v>6.4</v>
      </c>
      <c r="J338" s="174" t="s">
        <v>148</v>
      </c>
      <c r="K338" s="175"/>
      <c r="L338" s="176"/>
      <c r="M338" s="168"/>
      <c r="N338" s="236"/>
      <c r="O338" s="210"/>
      <c r="P338" s="211"/>
      <c r="Q338" s="219"/>
    </row>
    <row r="339" spans="1:22" ht="12.75" customHeight="1">
      <c r="A339" s="153"/>
      <c r="B339" s="154"/>
      <c r="C339" s="155"/>
      <c r="D339" s="309"/>
      <c r="E339" s="315"/>
      <c r="F339" s="315"/>
      <c r="G339" s="315"/>
      <c r="H339" s="212"/>
      <c r="I339" s="213"/>
      <c r="J339" s="160"/>
      <c r="K339" s="161"/>
      <c r="L339" s="162"/>
      <c r="M339" s="163"/>
      <c r="N339" s="164"/>
      <c r="O339" s="165"/>
      <c r="P339" s="166"/>
    </row>
    <row r="340" spans="1:22" ht="12.75" customHeight="1">
      <c r="A340" s="167"/>
      <c r="B340" s="194"/>
      <c r="C340" s="169" t="s">
        <v>149</v>
      </c>
      <c r="D340" s="214" t="s">
        <v>150</v>
      </c>
      <c r="E340" s="209" t="s">
        <v>151</v>
      </c>
      <c r="F340" s="215"/>
      <c r="G340" s="215"/>
      <c r="H340" s="216"/>
      <c r="I340" s="217">
        <f>I338</f>
        <v>6.4</v>
      </c>
      <c r="J340" s="174" t="s">
        <v>148</v>
      </c>
      <c r="K340" s="175"/>
      <c r="L340" s="176"/>
      <c r="M340" s="168"/>
      <c r="N340" s="236"/>
      <c r="O340" s="210"/>
      <c r="P340" s="211"/>
      <c r="Q340" s="219"/>
    </row>
    <row r="341" spans="1:22" ht="12.75" customHeight="1">
      <c r="A341" s="153"/>
      <c r="B341" s="154"/>
      <c r="C341" s="155"/>
      <c r="D341" s="242" t="s">
        <v>152</v>
      </c>
      <c r="E341" s="232"/>
      <c r="F341" s="232"/>
      <c r="G341" s="232"/>
      <c r="H341" s="212"/>
      <c r="I341" s="222"/>
      <c r="J341" s="160"/>
      <c r="K341" s="161"/>
      <c r="L341" s="162"/>
      <c r="M341" s="163"/>
      <c r="N341" s="164"/>
      <c r="O341" s="165"/>
      <c r="P341" s="166"/>
      <c r="S341" s="219"/>
    </row>
    <row r="342" spans="1:22" ht="12.75" customHeight="1">
      <c r="A342" s="167"/>
      <c r="B342" s="168" t="s">
        <v>129</v>
      </c>
      <c r="C342" s="169" t="s">
        <v>127</v>
      </c>
      <c r="D342" s="243" t="s">
        <v>149</v>
      </c>
      <c r="E342" s="171"/>
      <c r="F342" s="171"/>
      <c r="G342" s="171"/>
      <c r="H342" s="172"/>
      <c r="I342" s="225"/>
      <c r="J342" s="174"/>
      <c r="K342" s="175"/>
      <c r="L342" s="176"/>
      <c r="M342" s="168"/>
      <c r="N342" s="304"/>
      <c r="O342" s="304"/>
      <c r="P342" s="305"/>
      <c r="R342" s="219"/>
      <c r="T342" s="219"/>
      <c r="U342" s="219"/>
      <c r="V342" s="219"/>
    </row>
    <row r="343" spans="1:22" ht="12.75" customHeight="1">
      <c r="A343" s="153"/>
      <c r="B343" s="154"/>
      <c r="C343" s="155"/>
      <c r="D343" s="231"/>
      <c r="E343" s="232"/>
      <c r="F343" s="232"/>
      <c r="G343" s="232"/>
      <c r="H343" s="212"/>
      <c r="I343" s="222"/>
      <c r="J343" s="160"/>
      <c r="K343" s="161"/>
      <c r="L343" s="162"/>
      <c r="M343" s="163"/>
      <c r="N343" s="164"/>
      <c r="O343" s="165"/>
      <c r="P343" s="166"/>
    </row>
    <row r="344" spans="1:22" ht="12.75" customHeight="1">
      <c r="A344" s="167"/>
      <c r="B344" s="168"/>
      <c r="C344" s="169"/>
      <c r="D344" s="274"/>
      <c r="E344" s="171"/>
      <c r="F344" s="171"/>
      <c r="G344" s="171"/>
      <c r="H344" s="172"/>
      <c r="I344" s="225"/>
      <c r="J344" s="174"/>
      <c r="K344" s="175"/>
      <c r="L344" s="176"/>
      <c r="M344" s="168"/>
      <c r="N344" s="304"/>
      <c r="O344" s="304"/>
      <c r="P344" s="305"/>
    </row>
    <row r="345" spans="1:22" ht="12.75" customHeight="1">
      <c r="A345" s="153"/>
      <c r="B345" s="154"/>
      <c r="C345" s="155"/>
      <c r="D345" s="220"/>
      <c r="E345" s="201"/>
      <c r="F345" s="201"/>
      <c r="G345" s="201"/>
      <c r="H345" s="228"/>
      <c r="I345" s="222"/>
      <c r="J345" s="160"/>
      <c r="K345" s="161"/>
      <c r="L345" s="162"/>
      <c r="M345" s="163"/>
      <c r="N345" s="164"/>
      <c r="O345" s="165"/>
      <c r="P345" s="166"/>
    </row>
    <row r="346" spans="1:22" ht="12.75" customHeight="1">
      <c r="A346" s="167"/>
      <c r="B346" s="194"/>
      <c r="C346" s="169"/>
      <c r="D346" s="301"/>
      <c r="E346" s="302"/>
      <c r="F346" s="302"/>
      <c r="G346" s="302"/>
      <c r="H346" s="303"/>
      <c r="I346" s="225"/>
      <c r="J346" s="174"/>
      <c r="K346" s="175"/>
      <c r="L346" s="176"/>
      <c r="M346" s="168"/>
      <c r="N346" s="236"/>
      <c r="O346" s="236"/>
      <c r="P346" s="211"/>
    </row>
    <row r="347" spans="1:22" ht="12.75" customHeight="1">
      <c r="A347" s="153"/>
      <c r="B347" s="154"/>
      <c r="C347" s="155"/>
      <c r="D347" s="231"/>
      <c r="E347" s="232"/>
      <c r="F347" s="232"/>
      <c r="G347" s="232"/>
      <c r="H347" s="212"/>
      <c r="I347" s="222"/>
      <c r="J347" s="160"/>
      <c r="K347" s="161"/>
      <c r="L347" s="162"/>
      <c r="M347" s="163"/>
      <c r="N347" s="164"/>
      <c r="O347" s="165"/>
      <c r="P347" s="166"/>
    </row>
    <row r="348" spans="1:22" ht="12.75" customHeight="1">
      <c r="A348" s="167"/>
      <c r="B348" s="194"/>
      <c r="C348" s="226" t="s">
        <v>43</v>
      </c>
      <c r="D348" s="298" t="s">
        <v>153</v>
      </c>
      <c r="E348" s="299"/>
      <c r="F348" s="299"/>
      <c r="G348" s="299"/>
      <c r="H348" s="300"/>
      <c r="I348" s="225"/>
      <c r="J348" s="174"/>
      <c r="K348" s="175"/>
      <c r="L348" s="227"/>
      <c r="M348" s="168"/>
      <c r="N348" s="304"/>
      <c r="O348" s="304"/>
      <c r="P348" s="305"/>
    </row>
    <row r="349" spans="1:22" ht="12.75" customHeight="1">
      <c r="A349" s="153"/>
      <c r="B349" s="154"/>
      <c r="C349" s="155"/>
      <c r="D349" s="220"/>
      <c r="E349" s="201"/>
      <c r="F349" s="201"/>
      <c r="G349" s="201"/>
      <c r="H349" s="221"/>
      <c r="I349" s="222"/>
      <c r="J349" s="160"/>
      <c r="K349" s="161"/>
      <c r="L349" s="162"/>
      <c r="M349" s="163"/>
      <c r="N349" s="164"/>
      <c r="O349" s="165"/>
      <c r="P349" s="166"/>
    </row>
    <row r="350" spans="1:22" ht="12.75" customHeight="1">
      <c r="A350" s="254"/>
      <c r="B350" s="255"/>
      <c r="C350" s="256"/>
      <c r="D350" s="295"/>
      <c r="E350" s="296"/>
      <c r="F350" s="296"/>
      <c r="G350" s="296"/>
      <c r="H350" s="297"/>
      <c r="I350" s="257"/>
      <c r="J350" s="258"/>
      <c r="K350" s="259"/>
      <c r="L350" s="260"/>
      <c r="M350" s="261"/>
      <c r="N350" s="262"/>
      <c r="O350" s="262"/>
      <c r="P350" s="263"/>
    </row>
    <row r="351" spans="1:22" ht="30" customHeight="1">
      <c r="A351" s="120" t="s">
        <v>25</v>
      </c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2"/>
      <c r="O351" s="122"/>
      <c r="P351" s="121"/>
      <c r="Q351" s="123"/>
    </row>
    <row r="352" spans="1:22" ht="15.95" customHeight="1">
      <c r="A352" s="124"/>
      <c r="B352" s="125"/>
      <c r="C352" s="125" t="str">
        <f>C212</f>
        <v>沖縄県立芸術大学管理棟・一般教育棟給排水設備改修工事（建築）</v>
      </c>
      <c r="D352" s="125"/>
      <c r="E352" s="126"/>
      <c r="F352" s="127"/>
      <c r="G352" s="126"/>
      <c r="H352" s="126"/>
      <c r="I352" s="128"/>
      <c r="J352" s="129"/>
      <c r="K352" s="126"/>
      <c r="L352" s="126"/>
      <c r="M352" s="126"/>
      <c r="N352" s="130"/>
      <c r="O352" s="130"/>
      <c r="P352" s="131"/>
    </row>
    <row r="353" spans="1:16">
      <c r="A353" s="132"/>
      <c r="B353" s="133"/>
      <c r="C353" s="133"/>
      <c r="D353" s="134"/>
      <c r="E353" s="135"/>
      <c r="F353" s="136"/>
      <c r="G353" s="135"/>
      <c r="H353" s="137"/>
      <c r="I353" s="138"/>
      <c r="J353" s="139"/>
      <c r="K353" s="135"/>
      <c r="L353" s="140"/>
      <c r="M353" s="135"/>
      <c r="N353" s="141"/>
      <c r="O353" s="141"/>
      <c r="P353" s="142"/>
    </row>
    <row r="354" spans="1:16">
      <c r="A354" s="143" t="s">
        <v>26</v>
      </c>
      <c r="B354" s="144" t="s">
        <v>27</v>
      </c>
      <c r="C354" s="144"/>
      <c r="D354" s="145" t="s">
        <v>28</v>
      </c>
      <c r="E354" s="144"/>
      <c r="F354" s="144"/>
      <c r="G354" s="144"/>
      <c r="H354" s="146"/>
      <c r="I354" s="147" t="s">
        <v>29</v>
      </c>
      <c r="J354" s="148" t="s">
        <v>30</v>
      </c>
      <c r="K354" s="149" t="s">
        <v>31</v>
      </c>
      <c r="L354" s="150" t="s">
        <v>32</v>
      </c>
      <c r="M354" s="151" t="s">
        <v>33</v>
      </c>
      <c r="N354" s="151"/>
      <c r="O354" s="151"/>
      <c r="P354" s="152"/>
    </row>
    <row r="355" spans="1:16" ht="12.75" customHeight="1">
      <c r="A355" s="153"/>
      <c r="B355" s="154"/>
      <c r="C355" s="155"/>
      <c r="D355" s="309"/>
      <c r="E355" s="310"/>
      <c r="F355" s="310"/>
      <c r="G355" s="310"/>
      <c r="H355" s="221"/>
      <c r="I355" s="222"/>
      <c r="J355" s="160"/>
      <c r="K355" s="161"/>
      <c r="L355" s="162"/>
      <c r="M355" s="163"/>
      <c r="N355" s="164"/>
      <c r="O355" s="165"/>
      <c r="P355" s="166"/>
    </row>
    <row r="356" spans="1:16" ht="12.75" customHeight="1">
      <c r="A356" s="186">
        <v>4</v>
      </c>
      <c r="B356" s="187"/>
      <c r="C356" s="188" t="s">
        <v>154</v>
      </c>
      <c r="D356" s="311"/>
      <c r="E356" s="302"/>
      <c r="F356" s="302"/>
      <c r="G356" s="302"/>
      <c r="H356" s="303"/>
      <c r="I356" s="225"/>
      <c r="J356" s="174"/>
      <c r="K356" s="175" t="e">
        <f>IF(C356="",0,#REF!)</f>
        <v>#REF!</v>
      </c>
      <c r="L356" s="176" t="e">
        <f>IF(C356="",0,ROUND(I356*K356,0))</f>
        <v>#REF!</v>
      </c>
      <c r="M356" s="168"/>
      <c r="N356" s="304"/>
      <c r="O356" s="304"/>
      <c r="P356" s="305"/>
    </row>
    <row r="357" spans="1:16" ht="12.75" customHeight="1">
      <c r="A357" s="153"/>
      <c r="B357" s="154"/>
      <c r="C357" s="155"/>
      <c r="D357" s="231"/>
      <c r="E357" s="232"/>
      <c r="F357" s="232"/>
      <c r="G357" s="232"/>
      <c r="H357" s="212"/>
      <c r="I357" s="222"/>
      <c r="J357" s="160"/>
      <c r="K357" s="161"/>
      <c r="L357" s="162"/>
      <c r="M357" s="163"/>
      <c r="N357" s="164"/>
      <c r="O357" s="165"/>
      <c r="P357" s="166"/>
    </row>
    <row r="358" spans="1:16" ht="12.75" customHeight="1">
      <c r="A358" s="167"/>
      <c r="B358" s="194"/>
      <c r="C358" s="169" t="s">
        <v>155</v>
      </c>
      <c r="D358" s="298"/>
      <c r="E358" s="299"/>
      <c r="F358" s="299"/>
      <c r="G358" s="299"/>
      <c r="H358" s="300"/>
      <c r="I358" s="225"/>
      <c r="J358" s="174"/>
      <c r="K358" s="175"/>
      <c r="L358" s="176"/>
      <c r="M358" s="168"/>
      <c r="N358" s="304"/>
      <c r="O358" s="304"/>
      <c r="P358" s="305"/>
    </row>
    <row r="359" spans="1:16" ht="12.75" customHeight="1">
      <c r="A359" s="153"/>
      <c r="B359" s="154"/>
      <c r="C359" s="155"/>
      <c r="D359" s="242"/>
      <c r="E359" s="201"/>
      <c r="F359" s="201"/>
      <c r="G359" s="201"/>
      <c r="H359" s="228"/>
      <c r="I359" s="222"/>
      <c r="J359" s="160"/>
      <c r="K359" s="244"/>
      <c r="L359" s="162"/>
      <c r="M359" s="163"/>
      <c r="N359" s="248"/>
      <c r="O359" s="165"/>
      <c r="P359" s="166"/>
    </row>
    <row r="360" spans="1:16" ht="12.75" customHeight="1">
      <c r="A360" s="167"/>
      <c r="B360" s="168">
        <v>1</v>
      </c>
      <c r="C360" s="169" t="s">
        <v>156</v>
      </c>
      <c r="D360" s="306"/>
      <c r="E360" s="307"/>
      <c r="F360" s="307"/>
      <c r="G360" s="307"/>
      <c r="H360" s="308"/>
      <c r="I360" s="225"/>
      <c r="J360" s="174"/>
      <c r="K360" s="245"/>
      <c r="L360" s="176"/>
      <c r="M360" s="168"/>
      <c r="N360" s="240"/>
      <c r="O360" s="236"/>
      <c r="P360" s="241"/>
    </row>
    <row r="361" spans="1:16" ht="12.75" customHeight="1">
      <c r="A361" s="153"/>
      <c r="B361" s="154"/>
      <c r="C361" s="155"/>
      <c r="D361" s="231"/>
      <c r="E361" s="232"/>
      <c r="F361" s="232"/>
      <c r="G361" s="232"/>
      <c r="H361" s="212"/>
      <c r="I361" s="222"/>
      <c r="J361" s="160"/>
      <c r="K361" s="244"/>
      <c r="L361" s="162"/>
      <c r="M361" s="155"/>
      <c r="N361" s="201"/>
      <c r="O361" s="202"/>
      <c r="P361" s="203"/>
    </row>
    <row r="362" spans="1:16" ht="12.75" customHeight="1">
      <c r="A362" s="167"/>
      <c r="B362" s="194"/>
      <c r="C362" s="169" t="s">
        <v>157</v>
      </c>
      <c r="D362" s="298" t="s">
        <v>158</v>
      </c>
      <c r="E362" s="299"/>
      <c r="F362" s="299"/>
      <c r="G362" s="299"/>
      <c r="H362" s="300"/>
      <c r="I362" s="217">
        <v>2.7</v>
      </c>
      <c r="J362" s="174" t="s">
        <v>46</v>
      </c>
      <c r="K362" s="245"/>
      <c r="L362" s="176"/>
      <c r="M362" s="208"/>
      <c r="N362" s="249"/>
      <c r="O362" s="240"/>
      <c r="P362" s="250"/>
    </row>
    <row r="363" spans="1:16" ht="12.75" customHeight="1">
      <c r="A363" s="153"/>
      <c r="B363" s="154"/>
      <c r="C363" s="155"/>
      <c r="D363" s="231"/>
      <c r="E363" s="232"/>
      <c r="F363" s="232"/>
      <c r="G363" s="232"/>
      <c r="H363" s="212"/>
      <c r="I363" s="213"/>
      <c r="J363" s="160"/>
      <c r="K363" s="244"/>
      <c r="L363" s="162"/>
      <c r="M363" s="163"/>
      <c r="N363" s="164"/>
      <c r="O363" s="165"/>
      <c r="P363" s="166"/>
    </row>
    <row r="364" spans="1:16" ht="12.75" customHeight="1">
      <c r="A364" s="167"/>
      <c r="B364" s="194"/>
      <c r="C364" s="169" t="s">
        <v>159</v>
      </c>
      <c r="D364" s="298" t="s">
        <v>160</v>
      </c>
      <c r="E364" s="299"/>
      <c r="F364" s="299"/>
      <c r="G364" s="299"/>
      <c r="H364" s="300"/>
      <c r="I364" s="217">
        <v>3.2</v>
      </c>
      <c r="J364" s="174" t="s">
        <v>46</v>
      </c>
      <c r="K364" s="245"/>
      <c r="L364" s="176"/>
      <c r="M364" s="168"/>
      <c r="N364" s="249"/>
      <c r="O364" s="240"/>
      <c r="P364" s="250"/>
    </row>
    <row r="365" spans="1:16" ht="12.75" customHeight="1">
      <c r="A365" s="153"/>
      <c r="B365" s="154"/>
      <c r="C365" s="163"/>
      <c r="D365" s="237"/>
      <c r="E365" s="238"/>
      <c r="F365" s="238"/>
      <c r="G365" s="238"/>
      <c r="H365" s="239"/>
      <c r="I365" s="213"/>
      <c r="J365" s="160"/>
      <c r="K365" s="244"/>
      <c r="L365" s="162"/>
      <c r="M365" s="163"/>
      <c r="N365" s="164"/>
      <c r="O365" s="165"/>
      <c r="P365" s="247"/>
    </row>
    <row r="366" spans="1:16" ht="12.75" customHeight="1">
      <c r="A366" s="167"/>
      <c r="B366" s="194"/>
      <c r="C366" s="169" t="s">
        <v>161</v>
      </c>
      <c r="D366" s="298" t="s">
        <v>162</v>
      </c>
      <c r="E366" s="299"/>
      <c r="F366" s="299"/>
      <c r="G366" s="299"/>
      <c r="H366" s="300"/>
      <c r="I366" s="217">
        <v>3.2</v>
      </c>
      <c r="J366" s="174" t="s">
        <v>46</v>
      </c>
      <c r="K366" s="245"/>
      <c r="L366" s="176"/>
      <c r="M366" s="275"/>
      <c r="N366" s="276"/>
      <c r="O366" s="240"/>
      <c r="P366" s="250"/>
    </row>
    <row r="367" spans="1:16" ht="12.75" customHeight="1">
      <c r="A367" s="153"/>
      <c r="B367" s="154"/>
      <c r="C367" s="155"/>
      <c r="D367" s="231"/>
      <c r="E367" s="232"/>
      <c r="F367" s="232"/>
      <c r="G367" s="232"/>
      <c r="H367" s="212"/>
      <c r="I367" s="222"/>
      <c r="J367" s="160"/>
      <c r="K367" s="161"/>
      <c r="L367" s="162"/>
      <c r="M367" s="163"/>
      <c r="N367" s="164"/>
      <c r="O367" s="165"/>
      <c r="P367" s="166"/>
    </row>
    <row r="368" spans="1:16" ht="12.75" customHeight="1">
      <c r="A368" s="167"/>
      <c r="B368" s="194"/>
      <c r="C368" s="169" t="s">
        <v>54</v>
      </c>
      <c r="D368" s="298"/>
      <c r="E368" s="299"/>
      <c r="F368" s="299"/>
      <c r="G368" s="299"/>
      <c r="H368" s="300"/>
      <c r="I368" s="225"/>
      <c r="J368" s="174"/>
      <c r="K368" s="175"/>
      <c r="L368" s="176"/>
      <c r="M368" s="168"/>
      <c r="N368" s="209"/>
      <c r="O368" s="210"/>
      <c r="P368" s="211"/>
    </row>
    <row r="369" spans="1:22" ht="12.75" customHeight="1">
      <c r="A369" s="153"/>
      <c r="B369" s="154"/>
      <c r="C369" s="155"/>
      <c r="D369" s="231"/>
      <c r="E369" s="232"/>
      <c r="F369" s="232"/>
      <c r="G369" s="232"/>
      <c r="H369" s="212"/>
      <c r="I369" s="222"/>
      <c r="J369" s="160"/>
      <c r="K369" s="244"/>
      <c r="L369" s="162"/>
      <c r="M369" s="155"/>
      <c r="N369" s="201"/>
      <c r="O369" s="202"/>
      <c r="P369" s="203"/>
    </row>
    <row r="370" spans="1:22" ht="12.75" customHeight="1">
      <c r="A370" s="167"/>
      <c r="B370" s="194"/>
      <c r="C370" s="169"/>
      <c r="D370" s="298"/>
      <c r="E370" s="299"/>
      <c r="F370" s="299"/>
      <c r="G370" s="299"/>
      <c r="H370" s="300"/>
      <c r="I370" s="217"/>
      <c r="J370" s="174"/>
      <c r="K370" s="245"/>
      <c r="L370" s="176"/>
      <c r="M370" s="208"/>
      <c r="N370" s="249"/>
      <c r="O370" s="240"/>
      <c r="P370" s="250"/>
    </row>
    <row r="371" spans="1:22" ht="12.75" customHeight="1">
      <c r="A371" s="153"/>
      <c r="B371" s="154"/>
      <c r="C371" s="155"/>
      <c r="D371" s="231"/>
      <c r="E371" s="232"/>
      <c r="F371" s="232"/>
      <c r="G371" s="232"/>
      <c r="H371" s="212"/>
      <c r="I371" s="213"/>
      <c r="J371" s="160"/>
      <c r="K371" s="244"/>
      <c r="L371" s="162"/>
      <c r="M371" s="163"/>
      <c r="N371" s="164"/>
      <c r="O371" s="165"/>
      <c r="P371" s="166"/>
      <c r="S371" s="219"/>
    </row>
    <row r="372" spans="1:22" ht="12.75" customHeight="1">
      <c r="A372" s="167"/>
      <c r="B372" s="194"/>
      <c r="C372" s="169"/>
      <c r="D372" s="298"/>
      <c r="E372" s="299"/>
      <c r="F372" s="299"/>
      <c r="G372" s="299"/>
      <c r="H372" s="300"/>
      <c r="I372" s="217"/>
      <c r="J372" s="174"/>
      <c r="K372" s="245"/>
      <c r="L372" s="176"/>
      <c r="M372" s="168"/>
      <c r="N372" s="249"/>
      <c r="O372" s="240"/>
      <c r="P372" s="250"/>
      <c r="Q372" s="219"/>
      <c r="R372" s="219"/>
      <c r="T372" s="219"/>
      <c r="U372" s="219"/>
      <c r="V372" s="219"/>
    </row>
    <row r="373" spans="1:22" ht="12.75" customHeight="1">
      <c r="A373" s="153"/>
      <c r="B373" s="154"/>
      <c r="C373" s="163"/>
      <c r="D373" s="237"/>
      <c r="E373" s="238"/>
      <c r="F373" s="238"/>
      <c r="G373" s="238"/>
      <c r="H373" s="239"/>
      <c r="I373" s="213"/>
      <c r="J373" s="160"/>
      <c r="K373" s="244"/>
      <c r="L373" s="162"/>
      <c r="M373" s="163"/>
      <c r="N373" s="164"/>
      <c r="O373" s="165"/>
      <c r="P373" s="166"/>
      <c r="S373" s="219"/>
    </row>
    <row r="374" spans="1:22" ht="12.75" customHeight="1">
      <c r="A374" s="167"/>
      <c r="B374" s="168">
        <v>2</v>
      </c>
      <c r="C374" s="169" t="s">
        <v>163</v>
      </c>
      <c r="D374" s="298"/>
      <c r="E374" s="299"/>
      <c r="F374" s="299"/>
      <c r="G374" s="299"/>
      <c r="H374" s="300"/>
      <c r="I374" s="225"/>
      <c r="J374" s="174"/>
      <c r="K374" s="245"/>
      <c r="L374" s="176"/>
      <c r="M374" s="168"/>
      <c r="N374" s="249"/>
      <c r="O374" s="236"/>
      <c r="P374" s="250"/>
      <c r="Q374" s="219"/>
      <c r="R374" s="219"/>
      <c r="T374" s="219"/>
      <c r="U374" s="219"/>
      <c r="V374" s="219"/>
    </row>
    <row r="375" spans="1:22" ht="12.75" customHeight="1">
      <c r="A375" s="153"/>
      <c r="B375" s="154"/>
      <c r="C375" s="155"/>
      <c r="D375" s="231" t="s">
        <v>164</v>
      </c>
      <c r="E375" s="232"/>
      <c r="F375" s="232"/>
      <c r="G375" s="232"/>
      <c r="H375" s="212"/>
      <c r="I375" s="222"/>
      <c r="J375" s="160"/>
      <c r="K375" s="244"/>
      <c r="L375" s="162"/>
      <c r="M375" s="155"/>
      <c r="N375" s="201"/>
      <c r="O375" s="202"/>
      <c r="P375" s="203"/>
    </row>
    <row r="376" spans="1:22" ht="12.75" customHeight="1">
      <c r="A376" s="167"/>
      <c r="B376" s="194"/>
      <c r="C376" s="169" t="s">
        <v>165</v>
      </c>
      <c r="D376" s="298" t="s">
        <v>166</v>
      </c>
      <c r="E376" s="299"/>
      <c r="F376" s="299"/>
      <c r="G376" s="299"/>
      <c r="H376" s="300"/>
      <c r="I376" s="225">
        <v>2</v>
      </c>
      <c r="J376" s="174" t="s">
        <v>167</v>
      </c>
      <c r="K376" s="245"/>
      <c r="L376" s="176"/>
      <c r="M376" s="208"/>
      <c r="N376" s="209"/>
      <c r="O376" s="210"/>
      <c r="P376" s="211"/>
    </row>
    <row r="377" spans="1:22" ht="12.75" customHeight="1">
      <c r="A377" s="153"/>
      <c r="B377" s="154"/>
      <c r="C377" s="163"/>
      <c r="D377" s="237" t="s">
        <v>168</v>
      </c>
      <c r="E377" s="238"/>
      <c r="F377" s="238"/>
      <c r="G377" s="238"/>
      <c r="H377" s="239"/>
      <c r="I377" s="213"/>
      <c r="J377" s="160"/>
      <c r="K377" s="244"/>
      <c r="L377" s="162"/>
      <c r="M377" s="163"/>
      <c r="N377" s="164"/>
      <c r="O377" s="165"/>
      <c r="P377" s="166"/>
      <c r="S377" s="219"/>
    </row>
    <row r="378" spans="1:22" ht="12.75" customHeight="1">
      <c r="A378" s="167"/>
      <c r="B378" s="194"/>
      <c r="C378" s="169" t="s">
        <v>165</v>
      </c>
      <c r="D378" s="298" t="s">
        <v>169</v>
      </c>
      <c r="E378" s="299"/>
      <c r="F378" s="299"/>
      <c r="G378" s="299"/>
      <c r="H378" s="300"/>
      <c r="I378" s="225">
        <v>1</v>
      </c>
      <c r="J378" s="174" t="s">
        <v>167</v>
      </c>
      <c r="K378" s="245"/>
      <c r="L378" s="176"/>
      <c r="M378" s="168"/>
      <c r="N378" s="249"/>
      <c r="O378" s="236"/>
      <c r="P378" s="250"/>
      <c r="Q378" s="219"/>
      <c r="R378" s="219"/>
      <c r="T378" s="219"/>
      <c r="U378" s="219"/>
      <c r="V378" s="219"/>
    </row>
    <row r="379" spans="1:22" ht="12.75" customHeight="1">
      <c r="A379" s="153"/>
      <c r="B379" s="154"/>
      <c r="C379" s="155"/>
      <c r="D379" s="231" t="s">
        <v>168</v>
      </c>
      <c r="E379" s="232"/>
      <c r="F379" s="232"/>
      <c r="G379" s="232"/>
      <c r="H379" s="212"/>
      <c r="I379" s="222"/>
      <c r="J379" s="160"/>
      <c r="K379" s="244"/>
      <c r="L379" s="162"/>
      <c r="M379" s="163"/>
      <c r="N379" s="164"/>
      <c r="O379" s="165"/>
      <c r="P379" s="166"/>
    </row>
    <row r="380" spans="1:22" ht="12.75" customHeight="1">
      <c r="A380" s="167"/>
      <c r="B380" s="194"/>
      <c r="C380" s="169" t="s">
        <v>170</v>
      </c>
      <c r="D380" s="298" t="s">
        <v>171</v>
      </c>
      <c r="E380" s="299"/>
      <c r="F380" s="299"/>
      <c r="G380" s="299"/>
      <c r="H380" s="300"/>
      <c r="I380" s="225">
        <v>1</v>
      </c>
      <c r="J380" s="174" t="s">
        <v>167</v>
      </c>
      <c r="K380" s="245"/>
      <c r="L380" s="176"/>
      <c r="M380" s="208"/>
      <c r="N380" s="249"/>
      <c r="O380" s="236"/>
      <c r="P380" s="250"/>
    </row>
    <row r="381" spans="1:22" ht="12.75" customHeight="1">
      <c r="A381" s="153"/>
      <c r="B381" s="154"/>
      <c r="C381" s="155"/>
      <c r="D381" s="231" t="s">
        <v>172</v>
      </c>
      <c r="E381" s="232"/>
      <c r="F381" s="232"/>
      <c r="G381" s="232"/>
      <c r="H381" s="212"/>
      <c r="I381" s="222"/>
      <c r="J381" s="160"/>
      <c r="K381" s="161"/>
      <c r="L381" s="162"/>
      <c r="M381" s="163"/>
      <c r="N381" s="164"/>
      <c r="O381" s="165"/>
      <c r="P381" s="166"/>
    </row>
    <row r="382" spans="1:22" ht="12.75" customHeight="1">
      <c r="A382" s="167"/>
      <c r="B382" s="194"/>
      <c r="C382" s="169" t="s">
        <v>173</v>
      </c>
      <c r="D382" s="298" t="s">
        <v>166</v>
      </c>
      <c r="E382" s="299"/>
      <c r="F382" s="299"/>
      <c r="G382" s="299"/>
      <c r="H382" s="300"/>
      <c r="I382" s="225">
        <v>3</v>
      </c>
      <c r="J382" s="174" t="s">
        <v>106</v>
      </c>
      <c r="K382" s="175"/>
      <c r="L382" s="176"/>
      <c r="M382" s="168"/>
      <c r="N382" s="249"/>
      <c r="O382" s="236"/>
      <c r="P382" s="250"/>
    </row>
    <row r="383" spans="1:22" ht="12.75" customHeight="1">
      <c r="A383" s="153"/>
      <c r="B383" s="154"/>
      <c r="C383" s="155"/>
      <c r="D383" s="231" t="s">
        <v>172</v>
      </c>
      <c r="E383" s="232"/>
      <c r="F383" s="232"/>
      <c r="G383" s="232"/>
      <c r="H383" s="212"/>
      <c r="I383" s="222"/>
      <c r="J383" s="160"/>
      <c r="K383" s="161"/>
      <c r="L383" s="162"/>
      <c r="M383" s="163"/>
      <c r="N383" s="164"/>
      <c r="O383" s="165"/>
      <c r="P383" s="166"/>
    </row>
    <row r="384" spans="1:22" ht="12.75" customHeight="1">
      <c r="A384" s="167"/>
      <c r="B384" s="188"/>
      <c r="C384" s="169" t="s">
        <v>174</v>
      </c>
      <c r="D384" s="298" t="s">
        <v>175</v>
      </c>
      <c r="E384" s="299"/>
      <c r="F384" s="299"/>
      <c r="G384" s="299"/>
      <c r="H384" s="300"/>
      <c r="I384" s="225">
        <v>3</v>
      </c>
      <c r="J384" s="174" t="s">
        <v>106</v>
      </c>
      <c r="K384" s="175"/>
      <c r="L384" s="176"/>
      <c r="M384" s="208"/>
      <c r="N384" s="209"/>
      <c r="O384" s="210"/>
      <c r="P384" s="211"/>
    </row>
    <row r="385" spans="1:22" ht="12.75" customHeight="1">
      <c r="A385" s="153"/>
      <c r="B385" s="154"/>
      <c r="C385" s="163"/>
      <c r="D385" s="237"/>
      <c r="E385" s="238"/>
      <c r="F385" s="238"/>
      <c r="G385" s="238"/>
      <c r="H385" s="239"/>
      <c r="I385" s="213"/>
      <c r="J385" s="160"/>
      <c r="K385" s="244"/>
      <c r="L385" s="162"/>
      <c r="M385" s="163"/>
      <c r="N385" s="164"/>
      <c r="O385" s="165"/>
      <c r="P385" s="166"/>
    </row>
    <row r="386" spans="1:22" ht="12.75" customHeight="1">
      <c r="A386" s="167"/>
      <c r="B386" s="194"/>
      <c r="C386" s="169" t="s">
        <v>66</v>
      </c>
      <c r="D386" s="298"/>
      <c r="E386" s="299"/>
      <c r="F386" s="299"/>
      <c r="G386" s="299"/>
      <c r="H386" s="300"/>
      <c r="I386" s="225"/>
      <c r="J386" s="174"/>
      <c r="K386" s="245"/>
      <c r="L386" s="176"/>
      <c r="M386" s="168"/>
      <c r="N386" s="249"/>
      <c r="O386" s="236"/>
      <c r="P386" s="250"/>
    </row>
    <row r="387" spans="1:22" ht="12.75" customHeight="1">
      <c r="A387" s="153"/>
      <c r="B387" s="154"/>
      <c r="C387" s="155"/>
      <c r="D387" s="231"/>
      <c r="E387" s="232"/>
      <c r="F387" s="232"/>
      <c r="G387" s="232"/>
      <c r="H387" s="212"/>
      <c r="I387" s="222"/>
      <c r="J387" s="160"/>
      <c r="K387" s="161"/>
      <c r="L387" s="162"/>
      <c r="M387" s="163"/>
      <c r="N387" s="164"/>
      <c r="O387" s="165"/>
      <c r="P387" s="166"/>
    </row>
    <row r="388" spans="1:22" ht="12.75" customHeight="1">
      <c r="A388" s="167"/>
      <c r="B388" s="194"/>
      <c r="C388" s="226"/>
      <c r="D388" s="298"/>
      <c r="E388" s="299"/>
      <c r="F388" s="299"/>
      <c r="G388" s="299"/>
      <c r="H388" s="300"/>
      <c r="I388" s="225"/>
      <c r="J388" s="174"/>
      <c r="K388" s="175"/>
      <c r="L388" s="227"/>
      <c r="M388" s="168"/>
      <c r="N388" s="304"/>
      <c r="O388" s="304"/>
      <c r="P388" s="305"/>
    </row>
    <row r="389" spans="1:22" ht="12.75" customHeight="1">
      <c r="A389" s="153"/>
      <c r="B389" s="154"/>
      <c r="C389" s="155"/>
      <c r="D389" s="231"/>
      <c r="E389" s="232"/>
      <c r="F389" s="232"/>
      <c r="G389" s="232"/>
      <c r="H389" s="212"/>
      <c r="I389" s="222"/>
      <c r="J389" s="160"/>
      <c r="K389" s="161"/>
      <c r="L389" s="162"/>
      <c r="M389" s="163"/>
      <c r="N389" s="164"/>
      <c r="O389" s="165"/>
      <c r="P389" s="166"/>
      <c r="S389" s="219"/>
    </row>
    <row r="390" spans="1:22" ht="12.75" customHeight="1">
      <c r="A390" s="167"/>
      <c r="B390" s="194"/>
      <c r="C390" s="169"/>
      <c r="D390" s="298"/>
      <c r="E390" s="299"/>
      <c r="F390" s="299"/>
      <c r="G390" s="299"/>
      <c r="H390" s="300"/>
      <c r="I390" s="225"/>
      <c r="J390" s="174"/>
      <c r="K390" s="175"/>
      <c r="L390" s="176"/>
      <c r="M390" s="168"/>
      <c r="N390" s="304"/>
      <c r="O390" s="304"/>
      <c r="P390" s="305"/>
      <c r="R390" s="219"/>
      <c r="T390" s="219"/>
      <c r="U390" s="219"/>
      <c r="V390" s="219"/>
    </row>
    <row r="391" spans="1:22" ht="12.75" customHeight="1">
      <c r="A391" s="153"/>
      <c r="B391" s="154"/>
      <c r="C391" s="155"/>
      <c r="D391" s="231"/>
      <c r="E391" s="232"/>
      <c r="F391" s="232"/>
      <c r="G391" s="232"/>
      <c r="H391" s="212"/>
      <c r="I391" s="222"/>
      <c r="J391" s="160"/>
      <c r="K391" s="161"/>
      <c r="L391" s="162"/>
      <c r="M391" s="163"/>
      <c r="N391" s="164"/>
      <c r="O391" s="165"/>
      <c r="P391" s="166"/>
    </row>
    <row r="392" spans="1:22" ht="12.75" customHeight="1">
      <c r="A392" s="186"/>
      <c r="B392" s="188"/>
      <c r="C392" s="226"/>
      <c r="D392" s="298"/>
      <c r="E392" s="299"/>
      <c r="F392" s="299"/>
      <c r="G392" s="299"/>
      <c r="H392" s="300"/>
      <c r="I392" s="225"/>
      <c r="J392" s="174"/>
      <c r="K392" s="175"/>
      <c r="L392" s="176"/>
      <c r="M392" s="168"/>
      <c r="N392" s="304"/>
      <c r="O392" s="304"/>
      <c r="P392" s="305"/>
    </row>
    <row r="393" spans="1:22" ht="12.75" customHeight="1">
      <c r="A393" s="153"/>
      <c r="B393" s="154"/>
      <c r="C393" s="155"/>
      <c r="D393" s="231"/>
      <c r="E393" s="232"/>
      <c r="F393" s="232"/>
      <c r="G393" s="232"/>
      <c r="H393" s="212"/>
      <c r="I393" s="222"/>
      <c r="J393" s="160"/>
      <c r="K393" s="161"/>
      <c r="L393" s="162"/>
      <c r="M393" s="163"/>
      <c r="N393" s="164"/>
      <c r="O393" s="165"/>
      <c r="P393" s="166"/>
    </row>
    <row r="394" spans="1:22" ht="12.75" customHeight="1">
      <c r="A394" s="167"/>
      <c r="B394" s="194"/>
      <c r="C394" s="169"/>
      <c r="D394" s="298"/>
      <c r="E394" s="299"/>
      <c r="F394" s="299"/>
      <c r="G394" s="299"/>
      <c r="H394" s="300"/>
      <c r="I394" s="252"/>
      <c r="J394" s="174"/>
      <c r="K394" s="175"/>
      <c r="L394" s="176"/>
      <c r="M394" s="168"/>
      <c r="N394" s="236"/>
      <c r="O394" s="236"/>
      <c r="P394" s="250"/>
      <c r="Q394" s="219"/>
    </row>
    <row r="395" spans="1:22" ht="12.75" customHeight="1">
      <c r="A395" s="153"/>
      <c r="B395" s="154"/>
      <c r="C395" s="155"/>
      <c r="D395" s="220"/>
      <c r="E395" s="201"/>
      <c r="F395" s="201"/>
      <c r="G395" s="201"/>
      <c r="H395" s="228"/>
      <c r="I395" s="222"/>
      <c r="J395" s="160"/>
      <c r="K395" s="161"/>
      <c r="L395" s="162"/>
      <c r="M395" s="163"/>
      <c r="N395" s="164"/>
      <c r="O395" s="165"/>
      <c r="P395" s="166"/>
    </row>
    <row r="396" spans="1:22" ht="12.75" customHeight="1">
      <c r="A396" s="167"/>
      <c r="B396" s="194"/>
      <c r="C396" s="169"/>
      <c r="D396" s="298"/>
      <c r="E396" s="299"/>
      <c r="F396" s="299"/>
      <c r="G396" s="299"/>
      <c r="H396" s="300"/>
      <c r="I396" s="253"/>
      <c r="J396" s="174"/>
      <c r="K396" s="175"/>
      <c r="L396" s="176"/>
      <c r="M396" s="168"/>
      <c r="N396" s="236"/>
      <c r="O396" s="236"/>
      <c r="P396" s="250"/>
    </row>
    <row r="397" spans="1:22" ht="12.75" customHeight="1">
      <c r="A397" s="153"/>
      <c r="B397" s="154"/>
      <c r="C397" s="155"/>
      <c r="D397" s="231"/>
      <c r="E397" s="232"/>
      <c r="F397" s="232"/>
      <c r="G397" s="232"/>
      <c r="H397" s="212"/>
      <c r="I397" s="222"/>
      <c r="J397" s="160"/>
      <c r="K397" s="161"/>
      <c r="L397" s="162"/>
      <c r="M397" s="163"/>
      <c r="N397" s="164"/>
      <c r="O397" s="165"/>
      <c r="P397" s="166"/>
      <c r="S397" s="219"/>
    </row>
    <row r="398" spans="1:22" ht="12.75" customHeight="1">
      <c r="A398" s="167"/>
      <c r="B398" s="194"/>
      <c r="C398" s="226"/>
      <c r="D398" s="298"/>
      <c r="E398" s="299"/>
      <c r="F398" s="299"/>
      <c r="G398" s="299"/>
      <c r="H398" s="300"/>
      <c r="I398" s="225"/>
      <c r="J398" s="174"/>
      <c r="K398" s="175"/>
      <c r="L398" s="227"/>
      <c r="M398" s="168"/>
      <c r="N398" s="304"/>
      <c r="O398" s="304"/>
      <c r="P398" s="305"/>
      <c r="Q398" s="219"/>
      <c r="R398" s="219"/>
      <c r="T398" s="219"/>
      <c r="U398" s="219"/>
      <c r="V398" s="219"/>
    </row>
    <row r="399" spans="1:22" ht="12.75" customHeight="1">
      <c r="A399" s="153"/>
      <c r="B399" s="154"/>
      <c r="C399" s="155"/>
      <c r="D399" s="231"/>
      <c r="E399" s="232"/>
      <c r="F399" s="232"/>
      <c r="G399" s="232"/>
      <c r="H399" s="212"/>
      <c r="I399" s="222"/>
      <c r="J399" s="160"/>
      <c r="K399" s="161"/>
      <c r="L399" s="162"/>
      <c r="M399" s="163"/>
      <c r="N399" s="164"/>
      <c r="O399" s="165"/>
      <c r="P399" s="166"/>
    </row>
    <row r="400" spans="1:22" ht="12.75" customHeight="1">
      <c r="A400" s="167"/>
      <c r="B400" s="194"/>
      <c r="C400" s="169"/>
      <c r="D400" s="298"/>
      <c r="E400" s="299"/>
      <c r="F400" s="299"/>
      <c r="G400" s="299"/>
      <c r="H400" s="300"/>
      <c r="I400" s="225"/>
      <c r="J400" s="174"/>
      <c r="K400" s="175"/>
      <c r="L400" s="176"/>
      <c r="M400" s="168"/>
      <c r="N400" s="304"/>
      <c r="O400" s="304"/>
      <c r="P400" s="305"/>
    </row>
    <row r="401" spans="1:22" ht="12.75" customHeight="1">
      <c r="A401" s="153"/>
      <c r="B401" s="154"/>
      <c r="C401" s="155"/>
      <c r="D401" s="231"/>
      <c r="E401" s="232"/>
      <c r="F401" s="232"/>
      <c r="G401" s="232"/>
      <c r="H401" s="212"/>
      <c r="I401" s="222"/>
      <c r="J401" s="160"/>
      <c r="K401" s="161"/>
      <c r="L401" s="162"/>
      <c r="M401" s="163"/>
      <c r="N401" s="164"/>
      <c r="O401" s="165"/>
      <c r="P401" s="166"/>
    </row>
    <row r="402" spans="1:22" ht="12.75" customHeight="1">
      <c r="A402" s="186"/>
      <c r="B402" s="188"/>
      <c r="C402" s="226"/>
      <c r="D402" s="298"/>
      <c r="E402" s="299"/>
      <c r="F402" s="299"/>
      <c r="G402" s="299"/>
      <c r="H402" s="300"/>
      <c r="I402" s="225"/>
      <c r="J402" s="174"/>
      <c r="K402" s="175"/>
      <c r="L402" s="176"/>
      <c r="M402" s="168"/>
      <c r="N402" s="304"/>
      <c r="O402" s="304"/>
      <c r="P402" s="305"/>
    </row>
    <row r="403" spans="1:22" ht="12.75" customHeight="1">
      <c r="A403" s="153"/>
      <c r="B403" s="154"/>
      <c r="C403" s="155"/>
      <c r="D403" s="231"/>
      <c r="E403" s="232"/>
      <c r="F403" s="232"/>
      <c r="G403" s="232"/>
      <c r="H403" s="212"/>
      <c r="I403" s="222"/>
      <c r="J403" s="160"/>
      <c r="K403" s="161"/>
      <c r="L403" s="162"/>
      <c r="M403" s="163"/>
      <c r="N403" s="164"/>
      <c r="O403" s="165"/>
      <c r="P403" s="166"/>
    </row>
    <row r="404" spans="1:22" ht="12.75" customHeight="1">
      <c r="A404" s="167"/>
      <c r="B404" s="194"/>
      <c r="C404" s="169"/>
      <c r="D404" s="298"/>
      <c r="E404" s="299"/>
      <c r="F404" s="299"/>
      <c r="G404" s="299"/>
      <c r="H404" s="300"/>
      <c r="I404" s="252"/>
      <c r="J404" s="174"/>
      <c r="K404" s="175"/>
      <c r="L404" s="176"/>
      <c r="M404" s="168"/>
      <c r="N404" s="236"/>
      <c r="O404" s="236"/>
      <c r="P404" s="250"/>
    </row>
    <row r="405" spans="1:22" ht="12.75" customHeight="1">
      <c r="A405" s="153"/>
      <c r="B405" s="154"/>
      <c r="C405" s="155"/>
      <c r="D405" s="220"/>
      <c r="E405" s="201"/>
      <c r="F405" s="201"/>
      <c r="G405" s="201"/>
      <c r="H405" s="228"/>
      <c r="I405" s="222"/>
      <c r="J405" s="160"/>
      <c r="K405" s="161"/>
      <c r="L405" s="162"/>
      <c r="M405" s="163"/>
      <c r="N405" s="164"/>
      <c r="O405" s="165"/>
      <c r="P405" s="166"/>
    </row>
    <row r="406" spans="1:22" ht="12.75" customHeight="1">
      <c r="A406" s="167"/>
      <c r="B406" s="194"/>
      <c r="C406" s="169"/>
      <c r="D406" s="298"/>
      <c r="E406" s="299"/>
      <c r="F406" s="299"/>
      <c r="G406" s="299"/>
      <c r="H406" s="300"/>
      <c r="I406" s="253"/>
      <c r="J406" s="174"/>
      <c r="K406" s="175"/>
      <c r="L406" s="176"/>
      <c r="M406" s="168"/>
      <c r="N406" s="236"/>
      <c r="O406" s="236"/>
      <c r="P406" s="250"/>
    </row>
    <row r="407" spans="1:22" ht="12.75" customHeight="1">
      <c r="A407" s="153"/>
      <c r="B407" s="154"/>
      <c r="C407" s="155"/>
      <c r="D407" s="231"/>
      <c r="E407" s="232"/>
      <c r="F407" s="232"/>
      <c r="G407" s="232"/>
      <c r="H407" s="212"/>
      <c r="I407" s="222"/>
      <c r="J407" s="160"/>
      <c r="K407" s="161"/>
      <c r="L407" s="162"/>
      <c r="M407" s="163"/>
      <c r="N407" s="164"/>
      <c r="O407" s="165"/>
      <c r="P407" s="166"/>
    </row>
    <row r="408" spans="1:22" ht="12.75" customHeight="1">
      <c r="A408" s="186">
        <f>'[1]仕訳書（建築）'!D174</f>
        <v>0</v>
      </c>
      <c r="B408" s="188"/>
      <c r="C408" s="226">
        <f>'[1]仕訳書（建築）'!F174</f>
        <v>0</v>
      </c>
      <c r="D408" s="298"/>
      <c r="E408" s="299"/>
      <c r="F408" s="299"/>
      <c r="G408" s="299"/>
      <c r="H408" s="300"/>
      <c r="I408" s="225"/>
      <c r="J408" s="174"/>
      <c r="K408" s="175"/>
      <c r="L408" s="176">
        <f>ROUND(I408*K408,0)</f>
        <v>0</v>
      </c>
      <c r="M408" s="168"/>
      <c r="N408" s="304"/>
      <c r="O408" s="304"/>
      <c r="P408" s="305"/>
    </row>
    <row r="409" spans="1:22" ht="12.75" customHeight="1">
      <c r="A409" s="153"/>
      <c r="B409" s="154"/>
      <c r="C409" s="155"/>
      <c r="D409" s="231"/>
      <c r="E409" s="232"/>
      <c r="F409" s="232"/>
      <c r="G409" s="232"/>
      <c r="H409" s="212"/>
      <c r="I409" s="222"/>
      <c r="J409" s="160"/>
      <c r="K409" s="161"/>
      <c r="L409" s="162"/>
      <c r="M409" s="163"/>
      <c r="N409" s="164"/>
      <c r="O409" s="165"/>
      <c r="P409" s="166"/>
    </row>
    <row r="410" spans="1:22" ht="12.75" customHeight="1">
      <c r="A410" s="167"/>
      <c r="B410" s="194"/>
      <c r="C410" s="169"/>
      <c r="D410" s="298"/>
      <c r="E410" s="299"/>
      <c r="F410" s="299"/>
      <c r="G410" s="299"/>
      <c r="H410" s="300"/>
      <c r="I410" s="252"/>
      <c r="J410" s="174"/>
      <c r="K410" s="175"/>
      <c r="L410" s="176"/>
      <c r="M410" s="168"/>
      <c r="N410" s="236"/>
      <c r="O410" s="236"/>
      <c r="P410" s="250"/>
    </row>
    <row r="411" spans="1:22" ht="12.75" customHeight="1">
      <c r="A411" s="153"/>
      <c r="B411" s="154"/>
      <c r="C411" s="155"/>
      <c r="D411" s="220"/>
      <c r="E411" s="201"/>
      <c r="F411" s="201"/>
      <c r="G411" s="201"/>
      <c r="H411" s="228"/>
      <c r="I411" s="222"/>
      <c r="J411" s="160"/>
      <c r="K411" s="161"/>
      <c r="L411" s="162"/>
      <c r="M411" s="163"/>
      <c r="N411" s="164"/>
      <c r="O411" s="165"/>
      <c r="P411" s="166"/>
      <c r="S411" s="219"/>
    </row>
    <row r="412" spans="1:22" ht="12.75" customHeight="1">
      <c r="A412" s="167"/>
      <c r="B412" s="194"/>
      <c r="C412" s="169"/>
      <c r="D412" s="298"/>
      <c r="E412" s="299"/>
      <c r="F412" s="299"/>
      <c r="G412" s="299"/>
      <c r="H412" s="300"/>
      <c r="I412" s="253"/>
      <c r="J412" s="174"/>
      <c r="K412" s="175"/>
      <c r="L412" s="176"/>
      <c r="M412" s="168"/>
      <c r="N412" s="236"/>
      <c r="O412" s="236"/>
      <c r="P412" s="250"/>
      <c r="Q412" s="219"/>
      <c r="R412" s="219"/>
      <c r="T412" s="219"/>
      <c r="U412" s="219"/>
      <c r="V412" s="219"/>
    </row>
    <row r="413" spans="1:22" ht="12.75" customHeight="1">
      <c r="A413" s="153"/>
      <c r="B413" s="154"/>
      <c r="C413" s="155"/>
      <c r="D413" s="220"/>
      <c r="E413" s="201"/>
      <c r="F413" s="201"/>
      <c r="G413" s="201"/>
      <c r="H413" s="228"/>
      <c r="I413" s="222"/>
      <c r="J413" s="160"/>
      <c r="K413" s="161"/>
      <c r="L413" s="162"/>
      <c r="M413" s="163"/>
      <c r="N413" s="164"/>
      <c r="O413" s="165"/>
      <c r="P413" s="166"/>
    </row>
    <row r="414" spans="1:22" ht="12.75" customHeight="1">
      <c r="A414" s="167"/>
      <c r="B414" s="194"/>
      <c r="C414" s="169"/>
      <c r="D414" s="298"/>
      <c r="E414" s="299"/>
      <c r="F414" s="299"/>
      <c r="G414" s="299"/>
      <c r="H414" s="300"/>
      <c r="I414" s="252"/>
      <c r="J414" s="174"/>
      <c r="K414" s="175"/>
      <c r="L414" s="176"/>
      <c r="M414" s="168"/>
      <c r="N414" s="236"/>
      <c r="O414" s="236"/>
      <c r="P414" s="250"/>
    </row>
    <row r="415" spans="1:22" ht="12.75" customHeight="1">
      <c r="A415" s="153"/>
      <c r="B415" s="154"/>
      <c r="C415" s="155"/>
      <c r="D415" s="220"/>
      <c r="E415" s="201"/>
      <c r="F415" s="201"/>
      <c r="G415" s="201"/>
      <c r="H415" s="228"/>
      <c r="I415" s="222"/>
      <c r="J415" s="160"/>
      <c r="K415" s="161"/>
      <c r="L415" s="162"/>
      <c r="M415" s="163"/>
      <c r="N415" s="164"/>
      <c r="O415" s="165"/>
      <c r="P415" s="166"/>
    </row>
    <row r="416" spans="1:22" ht="12.75" customHeight="1">
      <c r="A416" s="167"/>
      <c r="B416" s="194"/>
      <c r="C416" s="169"/>
      <c r="D416" s="301"/>
      <c r="E416" s="302"/>
      <c r="F416" s="302"/>
      <c r="G416" s="302"/>
      <c r="H416" s="303"/>
      <c r="I416" s="225"/>
      <c r="J416" s="174"/>
      <c r="K416" s="175"/>
      <c r="L416" s="176"/>
      <c r="M416" s="168"/>
      <c r="N416" s="236"/>
      <c r="O416" s="236"/>
      <c r="P416" s="211"/>
    </row>
    <row r="417" spans="1:17" ht="12.75" customHeight="1">
      <c r="A417" s="153"/>
      <c r="B417" s="154"/>
      <c r="C417" s="155"/>
      <c r="D417" s="231"/>
      <c r="E417" s="232"/>
      <c r="F417" s="232"/>
      <c r="G417" s="232"/>
      <c r="H417" s="212"/>
      <c r="I417" s="222"/>
      <c r="J417" s="160"/>
      <c r="K417" s="161"/>
      <c r="L417" s="162"/>
      <c r="M417" s="163"/>
      <c r="N417" s="164"/>
      <c r="O417" s="165"/>
      <c r="P417" s="166"/>
    </row>
    <row r="418" spans="1:17" ht="12.75" customHeight="1">
      <c r="A418" s="167"/>
      <c r="B418" s="194"/>
      <c r="C418" s="226" t="s">
        <v>43</v>
      </c>
      <c r="D418" s="298" t="s">
        <v>67</v>
      </c>
      <c r="E418" s="299"/>
      <c r="F418" s="299"/>
      <c r="G418" s="299"/>
      <c r="H418" s="300"/>
      <c r="I418" s="225"/>
      <c r="J418" s="174"/>
      <c r="K418" s="175"/>
      <c r="L418" s="227"/>
      <c r="M418" s="168"/>
      <c r="N418" s="304"/>
      <c r="O418" s="304"/>
      <c r="P418" s="305"/>
    </row>
    <row r="419" spans="1:17" ht="12.75" customHeight="1">
      <c r="A419" s="153"/>
      <c r="B419" s="154"/>
      <c r="C419" s="155"/>
      <c r="D419" s="220"/>
      <c r="E419" s="201"/>
      <c r="F419" s="201"/>
      <c r="G419" s="201"/>
      <c r="H419" s="221"/>
      <c r="I419" s="222"/>
      <c r="J419" s="160"/>
      <c r="K419" s="161"/>
      <c r="L419" s="162"/>
      <c r="M419" s="163"/>
      <c r="N419" s="164"/>
      <c r="O419" s="165"/>
      <c r="P419" s="166"/>
    </row>
    <row r="420" spans="1:17" ht="12.75" customHeight="1">
      <c r="A420" s="254"/>
      <c r="B420" s="255"/>
      <c r="C420" s="256"/>
      <c r="D420" s="295"/>
      <c r="E420" s="296"/>
      <c r="F420" s="296"/>
      <c r="G420" s="296"/>
      <c r="H420" s="297"/>
      <c r="I420" s="257"/>
      <c r="J420" s="258"/>
      <c r="K420" s="259"/>
      <c r="L420" s="260"/>
      <c r="M420" s="261"/>
      <c r="N420" s="262"/>
      <c r="O420" s="262"/>
      <c r="P420" s="263"/>
    </row>
    <row r="421" spans="1:17" ht="30" customHeight="1">
      <c r="A421" s="120" t="s">
        <v>25</v>
      </c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2"/>
      <c r="O421" s="122"/>
      <c r="P421" s="121"/>
      <c r="Q421" s="123"/>
    </row>
    <row r="422" spans="1:17" ht="15.95" customHeight="1">
      <c r="A422" s="124"/>
      <c r="B422" s="125"/>
      <c r="C422" s="125" t="str">
        <f>C352</f>
        <v>沖縄県立芸術大学管理棟・一般教育棟給排水設備改修工事（建築）</v>
      </c>
      <c r="D422" s="125"/>
      <c r="E422" s="126"/>
      <c r="F422" s="127"/>
      <c r="G422" s="126"/>
      <c r="H422" s="126"/>
      <c r="I422" s="128"/>
      <c r="J422" s="129"/>
      <c r="K422" s="126"/>
      <c r="L422" s="126"/>
      <c r="M422" s="126"/>
      <c r="N422" s="130"/>
      <c r="O422" s="130"/>
      <c r="P422" s="131"/>
    </row>
    <row r="423" spans="1:17">
      <c r="A423" s="132"/>
      <c r="B423" s="133"/>
      <c r="C423" s="133"/>
      <c r="D423" s="134"/>
      <c r="E423" s="135"/>
      <c r="F423" s="136"/>
      <c r="G423" s="135"/>
      <c r="H423" s="137"/>
      <c r="I423" s="138"/>
      <c r="J423" s="139"/>
      <c r="K423" s="135"/>
      <c r="L423" s="140"/>
      <c r="M423" s="135"/>
      <c r="N423" s="141"/>
      <c r="O423" s="141"/>
      <c r="P423" s="142"/>
    </row>
    <row r="424" spans="1:17">
      <c r="A424" s="143" t="s">
        <v>26</v>
      </c>
      <c r="B424" s="144" t="s">
        <v>27</v>
      </c>
      <c r="C424" s="144"/>
      <c r="D424" s="145" t="s">
        <v>28</v>
      </c>
      <c r="E424" s="144"/>
      <c r="F424" s="144"/>
      <c r="G424" s="144"/>
      <c r="H424" s="146"/>
      <c r="I424" s="147" t="s">
        <v>29</v>
      </c>
      <c r="J424" s="148" t="s">
        <v>30</v>
      </c>
      <c r="K424" s="149" t="s">
        <v>31</v>
      </c>
      <c r="L424" s="150" t="s">
        <v>32</v>
      </c>
      <c r="M424" s="151" t="s">
        <v>33</v>
      </c>
      <c r="N424" s="151"/>
      <c r="O424" s="151"/>
      <c r="P424" s="152"/>
    </row>
    <row r="425" spans="1:17" ht="12.75" customHeight="1">
      <c r="A425" s="153"/>
      <c r="B425" s="154"/>
      <c r="C425" s="155"/>
      <c r="D425" s="309"/>
      <c r="E425" s="310"/>
      <c r="F425" s="310"/>
      <c r="G425" s="310"/>
      <c r="H425" s="221"/>
      <c r="I425" s="222"/>
      <c r="J425" s="160"/>
      <c r="K425" s="161"/>
      <c r="L425" s="162"/>
      <c r="M425" s="163"/>
      <c r="N425" s="164"/>
      <c r="O425" s="165"/>
      <c r="P425" s="166"/>
    </row>
    <row r="426" spans="1:17" ht="12.75" customHeight="1">
      <c r="A426" s="186">
        <f>'[1]仕訳書（建築）'!D32</f>
        <v>5</v>
      </c>
      <c r="B426" s="188"/>
      <c r="C426" s="226" t="str">
        <f>'[1]仕訳書（建築）'!F32</f>
        <v>撤去工事</v>
      </c>
      <c r="D426" s="311"/>
      <c r="E426" s="302"/>
      <c r="F426" s="302"/>
      <c r="G426" s="302"/>
      <c r="H426" s="303"/>
      <c r="I426" s="225"/>
      <c r="J426" s="174"/>
      <c r="K426" s="175"/>
      <c r="L426" s="176"/>
      <c r="M426" s="168"/>
      <c r="N426" s="304"/>
      <c r="O426" s="304"/>
      <c r="P426" s="305"/>
    </row>
    <row r="427" spans="1:17" ht="12.75" customHeight="1">
      <c r="A427" s="153"/>
      <c r="B427" s="154"/>
      <c r="C427" s="155"/>
      <c r="D427" s="242"/>
      <c r="E427" s="201"/>
      <c r="F427" s="201"/>
      <c r="G427" s="201"/>
      <c r="H427" s="221"/>
      <c r="I427" s="222"/>
      <c r="J427" s="160"/>
      <c r="K427" s="161"/>
      <c r="L427" s="162"/>
      <c r="M427" s="155"/>
      <c r="N427" s="201"/>
      <c r="O427" s="202"/>
      <c r="P427" s="203"/>
    </row>
    <row r="428" spans="1:17" ht="12.75" customHeight="1">
      <c r="A428" s="167"/>
      <c r="B428" s="168">
        <v>1</v>
      </c>
      <c r="C428" s="169" t="s">
        <v>44</v>
      </c>
      <c r="D428" s="214"/>
      <c r="E428" s="209"/>
      <c r="F428" s="215"/>
      <c r="G428" s="215"/>
      <c r="H428" s="216"/>
      <c r="I428" s="225"/>
      <c r="J428" s="174"/>
      <c r="K428" s="175"/>
      <c r="L428" s="176"/>
      <c r="M428" s="208"/>
      <c r="N428" s="209"/>
      <c r="O428" s="210"/>
      <c r="P428" s="211"/>
    </row>
    <row r="429" spans="1:17" ht="12.75" customHeight="1">
      <c r="A429" s="153"/>
      <c r="B429" s="154"/>
      <c r="C429" s="155"/>
      <c r="D429" s="242" t="s">
        <v>176</v>
      </c>
      <c r="E429" s="201"/>
      <c r="F429" s="201"/>
      <c r="G429" s="201"/>
      <c r="H429" s="221"/>
      <c r="I429" s="222"/>
      <c r="J429" s="160"/>
      <c r="K429" s="161"/>
      <c r="L429" s="162"/>
      <c r="M429" s="155"/>
      <c r="N429" s="201"/>
      <c r="O429" s="202"/>
      <c r="P429" s="203"/>
    </row>
    <row r="430" spans="1:17" ht="12.75" customHeight="1">
      <c r="A430" s="167"/>
      <c r="B430" s="194"/>
      <c r="C430" s="169" t="s">
        <v>177</v>
      </c>
      <c r="D430" s="214" t="s">
        <v>178</v>
      </c>
      <c r="E430" s="209"/>
      <c r="F430" s="215"/>
      <c r="G430" s="215"/>
      <c r="H430" s="216"/>
      <c r="I430" s="225">
        <v>115</v>
      </c>
      <c r="J430" s="174" t="s">
        <v>3</v>
      </c>
      <c r="K430" s="175"/>
      <c r="L430" s="176"/>
      <c r="M430" s="208"/>
      <c r="N430" s="210"/>
      <c r="O430" s="210"/>
      <c r="P430" s="211"/>
    </row>
    <row r="431" spans="1:17" ht="12.75" customHeight="1">
      <c r="A431" s="153"/>
      <c r="B431" s="154"/>
      <c r="C431" s="155"/>
      <c r="D431" s="220"/>
      <c r="E431" s="201"/>
      <c r="F431" s="201"/>
      <c r="G431" s="201"/>
      <c r="H431" s="228"/>
      <c r="I431" s="213"/>
      <c r="J431" s="160"/>
      <c r="K431" s="161"/>
      <c r="L431" s="162"/>
      <c r="M431" s="155"/>
      <c r="N431" s="202"/>
      <c r="O431" s="202"/>
      <c r="P431" s="203"/>
    </row>
    <row r="432" spans="1:17" ht="12.75" customHeight="1">
      <c r="A432" s="167"/>
      <c r="B432" s="168">
        <v>2</v>
      </c>
      <c r="C432" s="169" t="s">
        <v>55</v>
      </c>
      <c r="D432" s="301"/>
      <c r="E432" s="302"/>
      <c r="F432" s="302"/>
      <c r="G432" s="302"/>
      <c r="H432" s="303"/>
      <c r="I432" s="217"/>
      <c r="J432" s="174"/>
      <c r="K432" s="175"/>
      <c r="L432" s="176"/>
      <c r="M432" s="208"/>
      <c r="N432" s="210"/>
      <c r="O432" s="210"/>
      <c r="P432" s="211"/>
    </row>
    <row r="433" spans="1:22" ht="12.75" customHeight="1">
      <c r="A433" s="153"/>
      <c r="B433" s="154"/>
      <c r="C433" s="155"/>
      <c r="D433" s="220"/>
      <c r="E433" s="201"/>
      <c r="F433" s="201"/>
      <c r="G433" s="201"/>
      <c r="H433" s="228"/>
      <c r="I433" s="213"/>
      <c r="J433" s="160"/>
      <c r="K433" s="161"/>
      <c r="L433" s="162"/>
      <c r="M433" s="155"/>
      <c r="N433" s="202"/>
      <c r="O433" s="202"/>
      <c r="P433" s="203"/>
    </row>
    <row r="434" spans="1:22" ht="12.75" customHeight="1">
      <c r="A434" s="167"/>
      <c r="B434" s="168"/>
      <c r="C434" s="169" t="s">
        <v>179</v>
      </c>
      <c r="D434" s="301"/>
      <c r="E434" s="302"/>
      <c r="F434" s="302"/>
      <c r="G434" s="302"/>
      <c r="H434" s="303"/>
      <c r="I434" s="217">
        <v>0.5</v>
      </c>
      <c r="J434" s="174" t="s">
        <v>3</v>
      </c>
      <c r="K434" s="175"/>
      <c r="L434" s="176"/>
      <c r="M434" s="208"/>
      <c r="N434" s="210"/>
      <c r="O434" s="210"/>
      <c r="P434" s="211"/>
    </row>
    <row r="435" spans="1:22" ht="12.75" customHeight="1">
      <c r="A435" s="153"/>
      <c r="B435" s="154"/>
      <c r="C435" s="155" t="s">
        <v>180</v>
      </c>
      <c r="D435" s="231"/>
      <c r="E435" s="232"/>
      <c r="F435" s="232"/>
      <c r="G435" s="232"/>
      <c r="H435" s="212"/>
      <c r="I435" s="213"/>
      <c r="J435" s="160"/>
      <c r="K435" s="161"/>
      <c r="L435" s="162"/>
      <c r="M435" s="155"/>
      <c r="N435" s="202"/>
      <c r="O435" s="202"/>
      <c r="P435" s="203"/>
    </row>
    <row r="436" spans="1:22" ht="12.75" customHeight="1">
      <c r="A436" s="167"/>
      <c r="B436" s="194"/>
      <c r="C436" s="169" t="s">
        <v>181</v>
      </c>
      <c r="D436" s="298"/>
      <c r="E436" s="299"/>
      <c r="F436" s="299"/>
      <c r="G436" s="299"/>
      <c r="H436" s="300"/>
      <c r="I436" s="217">
        <v>0.2</v>
      </c>
      <c r="J436" s="174" t="s">
        <v>182</v>
      </c>
      <c r="K436" s="175"/>
      <c r="L436" s="176"/>
      <c r="M436" s="208"/>
      <c r="N436" s="210"/>
      <c r="O436" s="210"/>
      <c r="P436" s="211"/>
    </row>
    <row r="437" spans="1:22" ht="12.75" customHeight="1">
      <c r="A437" s="153"/>
      <c r="B437" s="154"/>
      <c r="C437" s="155"/>
      <c r="D437" s="231"/>
      <c r="E437" s="232"/>
      <c r="F437" s="232"/>
      <c r="G437" s="232"/>
      <c r="H437" s="212"/>
      <c r="I437" s="213"/>
      <c r="J437" s="160"/>
      <c r="K437" s="161"/>
      <c r="L437" s="162"/>
      <c r="M437" s="155"/>
      <c r="N437" s="201"/>
      <c r="O437" s="202"/>
      <c r="P437" s="203"/>
    </row>
    <row r="438" spans="1:22" ht="12.75" customHeight="1">
      <c r="A438" s="167"/>
      <c r="B438" s="168"/>
      <c r="C438" s="169" t="s">
        <v>183</v>
      </c>
      <c r="D438" s="298"/>
      <c r="E438" s="299"/>
      <c r="F438" s="299"/>
      <c r="G438" s="299"/>
      <c r="H438" s="300"/>
      <c r="I438" s="217"/>
      <c r="J438" s="174"/>
      <c r="K438" s="175"/>
      <c r="L438" s="176"/>
      <c r="M438" s="208"/>
      <c r="N438" s="209"/>
      <c r="O438" s="210"/>
      <c r="P438" s="211"/>
    </row>
    <row r="439" spans="1:22" ht="12.75" customHeight="1">
      <c r="A439" s="153"/>
      <c r="B439" s="154"/>
      <c r="C439" s="155"/>
      <c r="D439" s="231"/>
      <c r="E439" s="232"/>
      <c r="F439" s="232"/>
      <c r="G439" s="232"/>
      <c r="H439" s="212"/>
      <c r="I439" s="213"/>
      <c r="J439" s="160"/>
      <c r="K439" s="161"/>
      <c r="L439" s="162"/>
      <c r="M439" s="155"/>
      <c r="N439" s="201"/>
      <c r="O439" s="202"/>
      <c r="P439" s="203"/>
    </row>
    <row r="440" spans="1:22" ht="12.75" customHeight="1">
      <c r="A440" s="167"/>
      <c r="B440" s="168">
        <v>3</v>
      </c>
      <c r="C440" s="169" t="s">
        <v>184</v>
      </c>
      <c r="D440" s="298"/>
      <c r="E440" s="299"/>
      <c r="F440" s="299"/>
      <c r="G440" s="299"/>
      <c r="H440" s="300"/>
      <c r="I440" s="217"/>
      <c r="J440" s="174"/>
      <c r="K440" s="175"/>
      <c r="L440" s="176"/>
      <c r="M440" s="208"/>
      <c r="N440" s="209"/>
      <c r="O440" s="210"/>
      <c r="P440" s="211"/>
    </row>
    <row r="441" spans="1:22" ht="12.75" customHeight="1">
      <c r="A441" s="153"/>
      <c r="B441" s="154"/>
      <c r="C441" s="163"/>
      <c r="D441" s="229"/>
      <c r="E441" s="163"/>
      <c r="F441" s="163"/>
      <c r="G441" s="163"/>
      <c r="H441" s="230"/>
      <c r="I441" s="213"/>
      <c r="J441" s="160"/>
      <c r="K441" s="161"/>
      <c r="L441" s="162"/>
      <c r="M441" s="155"/>
      <c r="N441" s="201"/>
      <c r="O441" s="202"/>
      <c r="P441" s="203"/>
      <c r="S441" s="219"/>
    </row>
    <row r="442" spans="1:22" ht="12.75" customHeight="1">
      <c r="A442" s="167"/>
      <c r="B442" s="194"/>
      <c r="C442" s="169" t="s">
        <v>185</v>
      </c>
      <c r="D442" s="311"/>
      <c r="E442" s="302"/>
      <c r="F442" s="302"/>
      <c r="G442" s="302"/>
      <c r="H442" s="303"/>
      <c r="I442" s="225">
        <v>32</v>
      </c>
      <c r="J442" s="174" t="s">
        <v>186</v>
      </c>
      <c r="K442" s="175"/>
      <c r="L442" s="176"/>
      <c r="M442" s="208"/>
      <c r="N442" s="209"/>
      <c r="O442" s="209"/>
      <c r="P442" s="211"/>
      <c r="Q442" s="219"/>
      <c r="R442" s="219"/>
      <c r="T442" s="219"/>
      <c r="U442" s="219"/>
      <c r="V442" s="219"/>
    </row>
    <row r="443" spans="1:22" ht="12.75" customHeight="1">
      <c r="A443" s="153"/>
      <c r="B443" s="154"/>
      <c r="C443" s="155"/>
      <c r="D443" s="231"/>
      <c r="E443" s="232"/>
      <c r="F443" s="232"/>
      <c r="G443" s="232"/>
      <c r="H443" s="212"/>
      <c r="I443" s="213"/>
      <c r="J443" s="160"/>
      <c r="K443" s="161"/>
      <c r="L443" s="162"/>
      <c r="M443" s="155"/>
      <c r="N443" s="201"/>
      <c r="O443" s="202"/>
      <c r="P443" s="203"/>
      <c r="S443" s="219"/>
    </row>
    <row r="444" spans="1:22" ht="12.75" customHeight="1">
      <c r="A444" s="167"/>
      <c r="B444" s="168"/>
      <c r="C444" s="169"/>
      <c r="D444" s="298"/>
      <c r="E444" s="299"/>
      <c r="F444" s="299"/>
      <c r="G444" s="299"/>
      <c r="H444" s="300"/>
      <c r="I444" s="217"/>
      <c r="J444" s="174"/>
      <c r="K444" s="175"/>
      <c r="L444" s="176"/>
      <c r="M444" s="208"/>
      <c r="N444" s="209"/>
      <c r="O444" s="210"/>
      <c r="P444" s="211"/>
      <c r="Q444" s="219"/>
      <c r="R444" s="219"/>
      <c r="T444" s="219"/>
      <c r="U444" s="219"/>
      <c r="V444" s="219"/>
    </row>
    <row r="445" spans="1:22" ht="12.75" customHeight="1">
      <c r="A445" s="153"/>
      <c r="B445" s="154"/>
      <c r="C445" s="163"/>
      <c r="D445" s="229"/>
      <c r="E445" s="163"/>
      <c r="F445" s="163"/>
      <c r="G445" s="163"/>
      <c r="H445" s="230"/>
      <c r="I445" s="213"/>
      <c r="J445" s="160"/>
      <c r="K445" s="244"/>
      <c r="L445" s="162"/>
      <c r="M445" s="277"/>
      <c r="N445" s="248"/>
      <c r="O445" s="165"/>
      <c r="P445" s="166"/>
    </row>
    <row r="446" spans="1:22" ht="12.75" customHeight="1">
      <c r="A446" s="167"/>
      <c r="B446" s="168">
        <v>4</v>
      </c>
      <c r="C446" s="169" t="s">
        <v>187</v>
      </c>
      <c r="D446" s="312"/>
      <c r="E446" s="307"/>
      <c r="F446" s="307"/>
      <c r="G446" s="307"/>
      <c r="H446" s="308"/>
      <c r="I446" s="225"/>
      <c r="J446" s="174"/>
      <c r="K446" s="245"/>
      <c r="L446" s="176"/>
      <c r="M446" s="168"/>
      <c r="N446" s="240"/>
      <c r="O446" s="240"/>
      <c r="P446" s="278"/>
    </row>
    <row r="447" spans="1:22" ht="12.75" customHeight="1">
      <c r="A447" s="153"/>
      <c r="B447" s="154"/>
      <c r="C447" s="163"/>
      <c r="D447" s="279" t="s">
        <v>188</v>
      </c>
      <c r="E447" s="163"/>
      <c r="F447" s="163"/>
      <c r="G447" s="163"/>
      <c r="H447" s="230"/>
      <c r="I447" s="213"/>
      <c r="J447" s="160"/>
      <c r="K447" s="244"/>
      <c r="L447" s="162"/>
      <c r="M447" s="277"/>
      <c r="N447" s="248"/>
      <c r="O447" s="165"/>
      <c r="P447" s="166"/>
      <c r="S447" s="219"/>
    </row>
    <row r="448" spans="1:22" ht="12.75" customHeight="1">
      <c r="A448" s="167"/>
      <c r="B448" s="194"/>
      <c r="C448" s="169" t="s">
        <v>189</v>
      </c>
      <c r="D448" s="306" t="s">
        <v>190</v>
      </c>
      <c r="E448" s="313"/>
      <c r="F448" s="313"/>
      <c r="G448" s="313"/>
      <c r="H448" s="314"/>
      <c r="I448" s="225">
        <v>2</v>
      </c>
      <c r="J448" s="174" t="s">
        <v>136</v>
      </c>
      <c r="K448" s="245"/>
      <c r="L448" s="176"/>
      <c r="M448" s="168"/>
      <c r="N448" s="249"/>
      <c r="O448" s="240"/>
      <c r="P448" s="250"/>
      <c r="Q448" s="219"/>
      <c r="R448" s="219"/>
      <c r="T448" s="219"/>
      <c r="U448" s="219"/>
      <c r="V448" s="219"/>
    </row>
    <row r="449" spans="1:22" ht="12.75" customHeight="1">
      <c r="A449" s="153"/>
      <c r="B449" s="154"/>
      <c r="C449" s="155"/>
      <c r="D449" s="231" t="s">
        <v>172</v>
      </c>
      <c r="E449" s="232"/>
      <c r="F449" s="232"/>
      <c r="G449" s="202"/>
      <c r="H449" s="212"/>
      <c r="I449" s="222"/>
      <c r="J449" s="160"/>
      <c r="K449" s="244"/>
      <c r="L449" s="162"/>
      <c r="M449" s="163"/>
      <c r="N449" s="248"/>
      <c r="O449" s="165"/>
      <c r="P449" s="166"/>
    </row>
    <row r="450" spans="1:22" ht="12.75" customHeight="1">
      <c r="A450" s="167"/>
      <c r="B450" s="194"/>
      <c r="C450" s="169" t="s">
        <v>191</v>
      </c>
      <c r="D450" s="298" t="s">
        <v>192</v>
      </c>
      <c r="E450" s="299"/>
      <c r="F450" s="299"/>
      <c r="G450" s="299"/>
      <c r="H450" s="300"/>
      <c r="I450" s="225">
        <v>3</v>
      </c>
      <c r="J450" s="174" t="s">
        <v>167</v>
      </c>
      <c r="K450" s="245"/>
      <c r="L450" s="176"/>
      <c r="M450" s="168"/>
      <c r="N450" s="249"/>
      <c r="O450" s="236"/>
      <c r="P450" s="250"/>
    </row>
    <row r="451" spans="1:22" ht="12.75" customHeight="1">
      <c r="A451" s="153"/>
      <c r="B451" s="154"/>
      <c r="C451" s="155"/>
      <c r="D451" s="231" t="s">
        <v>168</v>
      </c>
      <c r="E451" s="232"/>
      <c r="F451" s="232"/>
      <c r="G451" s="202"/>
      <c r="H451" s="212"/>
      <c r="I451" s="222"/>
      <c r="J451" s="160"/>
      <c r="K451" s="244"/>
      <c r="L451" s="162"/>
      <c r="M451" s="163"/>
      <c r="N451" s="248"/>
      <c r="O451" s="165"/>
      <c r="P451" s="166"/>
    </row>
    <row r="452" spans="1:22" ht="12.75" customHeight="1">
      <c r="A452" s="167"/>
      <c r="B452" s="194"/>
      <c r="C452" s="169" t="s">
        <v>193</v>
      </c>
      <c r="D452" s="298" t="s">
        <v>171</v>
      </c>
      <c r="E452" s="299"/>
      <c r="F452" s="299"/>
      <c r="G452" s="299"/>
      <c r="H452" s="300"/>
      <c r="I452" s="225">
        <v>1</v>
      </c>
      <c r="J452" s="174" t="s">
        <v>167</v>
      </c>
      <c r="K452" s="245"/>
      <c r="L452" s="176"/>
      <c r="M452" s="168"/>
      <c r="N452" s="249"/>
      <c r="O452" s="236"/>
      <c r="P452" s="250"/>
    </row>
    <row r="453" spans="1:22" ht="12.75" customHeight="1">
      <c r="A453" s="153"/>
      <c r="B453" s="154"/>
      <c r="C453" s="155"/>
      <c r="D453" s="231" t="s">
        <v>172</v>
      </c>
      <c r="E453" s="232"/>
      <c r="F453" s="232"/>
      <c r="G453" s="202"/>
      <c r="H453" s="212"/>
      <c r="I453" s="222"/>
      <c r="J453" s="160"/>
      <c r="K453" s="244"/>
      <c r="L453" s="162"/>
      <c r="M453" s="163"/>
      <c r="N453" s="248"/>
      <c r="O453" s="165"/>
      <c r="P453" s="166"/>
    </row>
    <row r="454" spans="1:22" ht="12.75" customHeight="1">
      <c r="A454" s="167"/>
      <c r="B454" s="194"/>
      <c r="C454" s="169" t="s">
        <v>194</v>
      </c>
      <c r="D454" s="298" t="s">
        <v>195</v>
      </c>
      <c r="E454" s="299"/>
      <c r="F454" s="299"/>
      <c r="G454" s="299"/>
      <c r="H454" s="300"/>
      <c r="I454" s="225">
        <v>3</v>
      </c>
      <c r="J454" s="174" t="s">
        <v>167</v>
      </c>
      <c r="K454" s="245"/>
      <c r="L454" s="176"/>
      <c r="M454" s="168"/>
      <c r="N454" s="249"/>
      <c r="O454" s="236"/>
      <c r="P454" s="250"/>
    </row>
    <row r="455" spans="1:22" ht="12.75" customHeight="1">
      <c r="A455" s="153"/>
      <c r="B455" s="154"/>
      <c r="C455" s="155"/>
      <c r="D455" s="231" t="s">
        <v>172</v>
      </c>
      <c r="E455" s="232"/>
      <c r="F455" s="232"/>
      <c r="G455" s="202"/>
      <c r="H455" s="212"/>
      <c r="I455" s="222"/>
      <c r="J455" s="160"/>
      <c r="K455" s="244"/>
      <c r="L455" s="162"/>
      <c r="M455" s="163"/>
      <c r="N455" s="248"/>
      <c r="O455" s="165"/>
      <c r="P455" s="166"/>
    </row>
    <row r="456" spans="1:22" ht="12.75" customHeight="1">
      <c r="A456" s="167"/>
      <c r="B456" s="194"/>
      <c r="C456" s="169" t="s">
        <v>196</v>
      </c>
      <c r="D456" s="298" t="s">
        <v>195</v>
      </c>
      <c r="E456" s="299"/>
      <c r="F456" s="299"/>
      <c r="G456" s="299"/>
      <c r="H456" s="300"/>
      <c r="I456" s="225">
        <v>3</v>
      </c>
      <c r="J456" s="174" t="s">
        <v>167</v>
      </c>
      <c r="K456" s="245"/>
      <c r="L456" s="176"/>
      <c r="M456" s="168"/>
      <c r="N456" s="249"/>
      <c r="O456" s="236"/>
      <c r="P456" s="250"/>
    </row>
    <row r="457" spans="1:22" ht="12.75" customHeight="1">
      <c r="A457" s="153"/>
      <c r="B457" s="154"/>
      <c r="C457" s="163"/>
      <c r="D457" s="229"/>
      <c r="E457" s="163"/>
      <c r="F457" s="163"/>
      <c r="G457" s="163"/>
      <c r="H457" s="230"/>
      <c r="I457" s="213"/>
      <c r="J457" s="160"/>
      <c r="K457" s="161"/>
      <c r="L457" s="162"/>
      <c r="M457" s="277"/>
      <c r="N457" s="248"/>
      <c r="O457" s="165"/>
      <c r="P457" s="166"/>
    </row>
    <row r="458" spans="1:22" ht="12.75" customHeight="1">
      <c r="A458" s="167"/>
      <c r="B458" s="194"/>
      <c r="C458" s="169" t="s">
        <v>197</v>
      </c>
      <c r="D458" s="312" t="s">
        <v>198</v>
      </c>
      <c r="E458" s="307"/>
      <c r="F458" s="307"/>
      <c r="G458" s="307"/>
      <c r="H458" s="308"/>
      <c r="I458" s="225">
        <v>2</v>
      </c>
      <c r="J458" s="174" t="s">
        <v>106</v>
      </c>
      <c r="K458" s="175"/>
      <c r="L458" s="176"/>
      <c r="M458" s="168"/>
      <c r="N458" s="249"/>
      <c r="O458" s="240"/>
      <c r="P458" s="250"/>
    </row>
    <row r="459" spans="1:22" ht="12.75" customHeight="1">
      <c r="A459" s="153"/>
      <c r="B459" s="154"/>
      <c r="C459" s="155"/>
      <c r="D459" s="231"/>
      <c r="E459" s="232"/>
      <c r="F459" s="232"/>
      <c r="G459" s="232"/>
      <c r="H459" s="212"/>
      <c r="I459" s="222"/>
      <c r="J459" s="160"/>
      <c r="K459" s="161"/>
      <c r="L459" s="162"/>
      <c r="M459" s="163"/>
      <c r="N459" s="164"/>
      <c r="O459" s="165"/>
      <c r="P459" s="166"/>
      <c r="S459" s="219"/>
    </row>
    <row r="460" spans="1:22" ht="12.75" customHeight="1">
      <c r="A460" s="167"/>
      <c r="B460" s="194"/>
      <c r="C460" s="169" t="s">
        <v>199</v>
      </c>
      <c r="D460" s="298"/>
      <c r="E460" s="299"/>
      <c r="F460" s="299"/>
      <c r="G460" s="299"/>
      <c r="H460" s="300"/>
      <c r="I460" s="225"/>
      <c r="J460" s="174"/>
      <c r="K460" s="175"/>
      <c r="L460" s="176"/>
      <c r="M460" s="168"/>
      <c r="N460" s="209"/>
      <c r="O460" s="210"/>
      <c r="P460" s="211"/>
      <c r="R460" s="219"/>
      <c r="T460" s="219"/>
      <c r="U460" s="219"/>
      <c r="V460" s="219"/>
    </row>
    <row r="461" spans="1:22" ht="12.75" customHeight="1">
      <c r="A461" s="153"/>
      <c r="B461" s="154"/>
      <c r="C461" s="163"/>
      <c r="D461" s="279"/>
      <c r="E461" s="163"/>
      <c r="F461" s="163"/>
      <c r="G461" s="163"/>
      <c r="H461" s="230"/>
      <c r="I461" s="213"/>
      <c r="J461" s="160"/>
      <c r="K461" s="244"/>
      <c r="L461" s="162"/>
      <c r="M461" s="277"/>
      <c r="N461" s="248"/>
      <c r="O461" s="165"/>
      <c r="P461" s="166"/>
    </row>
    <row r="462" spans="1:22" ht="12.75" customHeight="1">
      <c r="A462" s="167"/>
      <c r="B462" s="168"/>
      <c r="C462" s="169"/>
      <c r="D462" s="306"/>
      <c r="E462" s="313"/>
      <c r="F462" s="313"/>
      <c r="G462" s="313"/>
      <c r="H462" s="314"/>
      <c r="I462" s="217"/>
      <c r="J462" s="174"/>
      <c r="K462" s="245"/>
      <c r="L462" s="176"/>
      <c r="M462" s="168"/>
      <c r="N462" s="249"/>
      <c r="O462" s="240"/>
      <c r="P462" s="250"/>
    </row>
    <row r="463" spans="1:22" ht="12.75" customHeight="1">
      <c r="A463" s="153"/>
      <c r="B463" s="154"/>
      <c r="C463" s="163"/>
      <c r="D463" s="229"/>
      <c r="E463" s="163"/>
      <c r="F463" s="163"/>
      <c r="G463" s="163"/>
      <c r="H463" s="230"/>
      <c r="I463" s="213"/>
      <c r="J463" s="160"/>
      <c r="K463" s="244"/>
      <c r="L463" s="162"/>
      <c r="M463" s="277"/>
      <c r="N463" s="248"/>
      <c r="O463" s="165"/>
      <c r="P463" s="166"/>
    </row>
    <row r="464" spans="1:22" ht="12.75" customHeight="1">
      <c r="A464" s="167"/>
      <c r="B464" s="168">
        <v>5</v>
      </c>
      <c r="C464" s="169" t="s">
        <v>200</v>
      </c>
      <c r="D464" s="312"/>
      <c r="E464" s="307"/>
      <c r="F464" s="307"/>
      <c r="G464" s="307"/>
      <c r="H464" s="308"/>
      <c r="I464" s="225"/>
      <c r="J464" s="174"/>
      <c r="K464" s="245"/>
      <c r="L464" s="176"/>
      <c r="M464" s="168"/>
      <c r="N464" s="240"/>
      <c r="O464" s="240"/>
      <c r="P464" s="278"/>
      <c r="Q464" s="219"/>
    </row>
    <row r="465" spans="1:22" ht="12.75" customHeight="1">
      <c r="A465" s="153"/>
      <c r="B465" s="154"/>
      <c r="C465" s="163"/>
      <c r="D465" s="279"/>
      <c r="E465" s="163"/>
      <c r="F465" s="163"/>
      <c r="G465" s="163"/>
      <c r="H465" s="230"/>
      <c r="I465" s="213"/>
      <c r="J465" s="160"/>
      <c r="K465" s="244"/>
      <c r="L465" s="162"/>
      <c r="M465" s="277"/>
      <c r="N465" s="248"/>
      <c r="O465" s="165"/>
      <c r="P465" s="166"/>
    </row>
    <row r="466" spans="1:22" ht="12.75" customHeight="1">
      <c r="A466" s="167"/>
      <c r="B466" s="168"/>
      <c r="C466" s="169" t="s">
        <v>201</v>
      </c>
      <c r="D466" s="306" t="s">
        <v>202</v>
      </c>
      <c r="E466" s="313"/>
      <c r="F466" s="313"/>
      <c r="G466" s="313"/>
      <c r="H466" s="314"/>
      <c r="I466" s="217">
        <v>2.4</v>
      </c>
      <c r="J466" s="174" t="s">
        <v>46</v>
      </c>
      <c r="K466" s="245"/>
      <c r="L466" s="176"/>
      <c r="M466" s="168"/>
      <c r="N466" s="249"/>
      <c r="O466" s="240"/>
      <c r="P466" s="250"/>
    </row>
    <row r="467" spans="1:22" ht="12.75" customHeight="1">
      <c r="A467" s="153"/>
      <c r="B467" s="154"/>
      <c r="C467" s="163"/>
      <c r="D467" s="279"/>
      <c r="E467" s="163"/>
      <c r="F467" s="163"/>
      <c r="G467" s="163"/>
      <c r="H467" s="230"/>
      <c r="I467" s="213"/>
      <c r="J467" s="160"/>
      <c r="K467" s="244"/>
      <c r="L467" s="162"/>
      <c r="M467" s="277"/>
      <c r="N467" s="248"/>
      <c r="O467" s="165"/>
      <c r="P467" s="166"/>
      <c r="S467" s="219"/>
    </row>
    <row r="468" spans="1:22" ht="12.75" customHeight="1">
      <c r="A468" s="167"/>
      <c r="B468" s="168"/>
      <c r="C468" s="169" t="s">
        <v>203</v>
      </c>
      <c r="D468" s="306" t="s">
        <v>204</v>
      </c>
      <c r="E468" s="313"/>
      <c r="F468" s="313"/>
      <c r="G468" s="313"/>
      <c r="H468" s="314"/>
      <c r="I468" s="217">
        <v>5.2</v>
      </c>
      <c r="J468" s="174" t="s">
        <v>148</v>
      </c>
      <c r="K468" s="245"/>
      <c r="L468" s="176"/>
      <c r="M468" s="168"/>
      <c r="N468" s="249"/>
      <c r="O468" s="240"/>
      <c r="P468" s="250"/>
      <c r="Q468" s="219"/>
      <c r="R468" s="219"/>
      <c r="T468" s="219"/>
      <c r="U468" s="219"/>
      <c r="V468" s="219"/>
    </row>
    <row r="469" spans="1:22" ht="12.75" customHeight="1">
      <c r="A469" s="153"/>
      <c r="B469" s="154"/>
      <c r="C469" s="163"/>
      <c r="D469" s="279"/>
      <c r="E469" s="163"/>
      <c r="F469" s="163"/>
      <c r="G469" s="163"/>
      <c r="H469" s="230"/>
      <c r="I469" s="213"/>
      <c r="J469" s="160"/>
      <c r="K469" s="244"/>
      <c r="L469" s="162"/>
      <c r="M469" s="277"/>
      <c r="N469" s="248"/>
      <c r="O469" s="165"/>
      <c r="P469" s="166"/>
    </row>
    <row r="470" spans="1:22" ht="12.75" customHeight="1">
      <c r="A470" s="167"/>
      <c r="B470" s="194"/>
      <c r="C470" s="169" t="s">
        <v>205</v>
      </c>
      <c r="D470" s="306"/>
      <c r="E470" s="313"/>
      <c r="F470" s="313"/>
      <c r="G470" s="313"/>
      <c r="H470" s="314"/>
      <c r="I470" s="217"/>
      <c r="J470" s="174"/>
      <c r="K470" s="245"/>
      <c r="L470" s="176"/>
      <c r="M470" s="168"/>
      <c r="N470" s="249"/>
      <c r="O470" s="240"/>
      <c r="P470" s="250"/>
    </row>
    <row r="471" spans="1:22" ht="12.75" customHeight="1">
      <c r="A471" s="153"/>
      <c r="B471" s="154"/>
      <c r="C471" s="163"/>
      <c r="D471" s="279"/>
      <c r="E471" s="163"/>
      <c r="F471" s="163"/>
      <c r="G471" s="163"/>
      <c r="H471" s="230"/>
      <c r="I471" s="213"/>
      <c r="J471" s="160"/>
      <c r="K471" s="244"/>
      <c r="L471" s="162"/>
      <c r="M471" s="277"/>
      <c r="N471" s="248"/>
      <c r="O471" s="165"/>
      <c r="P471" s="166"/>
    </row>
    <row r="472" spans="1:22" ht="12.75" customHeight="1">
      <c r="A472" s="167"/>
      <c r="B472" s="168">
        <v>6</v>
      </c>
      <c r="C472" s="169" t="s">
        <v>206</v>
      </c>
      <c r="D472" s="306"/>
      <c r="E472" s="313"/>
      <c r="F472" s="313"/>
      <c r="G472" s="313"/>
      <c r="H472" s="314"/>
      <c r="I472" s="225"/>
      <c r="J472" s="174"/>
      <c r="K472" s="245"/>
      <c r="L472" s="176"/>
      <c r="M472" s="168"/>
      <c r="N472" s="249"/>
      <c r="O472" s="240"/>
      <c r="P472" s="250"/>
    </row>
    <row r="473" spans="1:22" ht="12.75" customHeight="1">
      <c r="A473" s="153"/>
      <c r="B473" s="154"/>
      <c r="C473" s="155"/>
      <c r="D473" s="231" t="s">
        <v>207</v>
      </c>
      <c r="E473" s="232"/>
      <c r="F473" s="232"/>
      <c r="G473" s="202"/>
      <c r="H473" s="212"/>
      <c r="I473" s="222"/>
      <c r="J473" s="160"/>
      <c r="K473" s="244"/>
      <c r="L473" s="162"/>
      <c r="M473" s="163"/>
      <c r="N473" s="280"/>
      <c r="O473" s="202"/>
      <c r="P473" s="218"/>
    </row>
    <row r="474" spans="1:22" ht="12.75" customHeight="1">
      <c r="A474" s="167"/>
      <c r="B474" s="194"/>
      <c r="C474" s="169" t="s">
        <v>208</v>
      </c>
      <c r="D474" s="298" t="s">
        <v>209</v>
      </c>
      <c r="E474" s="299"/>
      <c r="F474" s="299"/>
      <c r="G474" s="299"/>
      <c r="H474" s="300"/>
      <c r="I474" s="217">
        <v>1.2</v>
      </c>
      <c r="J474" s="174" t="s">
        <v>210</v>
      </c>
      <c r="K474" s="245"/>
      <c r="L474" s="176"/>
      <c r="M474" s="168"/>
      <c r="N474" s="249"/>
      <c r="O474" s="249"/>
      <c r="P474" s="250"/>
    </row>
    <row r="475" spans="1:22" ht="12.75" customHeight="1">
      <c r="A475" s="153"/>
      <c r="B475" s="154"/>
      <c r="C475" s="155"/>
      <c r="D475" s="231" t="s">
        <v>211</v>
      </c>
      <c r="E475" s="232"/>
      <c r="F475" s="232"/>
      <c r="G475" s="202"/>
      <c r="H475" s="212"/>
      <c r="I475" s="222"/>
      <c r="J475" s="160"/>
      <c r="K475" s="244"/>
      <c r="L475" s="162"/>
      <c r="M475" s="163"/>
      <c r="N475" s="248"/>
      <c r="O475" s="165"/>
      <c r="P475" s="166"/>
    </row>
    <row r="476" spans="1:22" ht="12.75" customHeight="1">
      <c r="A476" s="167"/>
      <c r="B476" s="194"/>
      <c r="C476" s="169" t="s">
        <v>212</v>
      </c>
      <c r="D476" s="298" t="s">
        <v>209</v>
      </c>
      <c r="E476" s="299"/>
      <c r="F476" s="299"/>
      <c r="G476" s="299"/>
      <c r="H476" s="300"/>
      <c r="I476" s="217">
        <v>0.3</v>
      </c>
      <c r="J476" s="174" t="s">
        <v>210</v>
      </c>
      <c r="K476" s="245"/>
      <c r="L476" s="176"/>
      <c r="M476" s="168"/>
      <c r="N476" s="249"/>
      <c r="O476" s="249"/>
      <c r="P476" s="250"/>
    </row>
    <row r="477" spans="1:22" ht="12.75" customHeight="1">
      <c r="A477" s="153"/>
      <c r="B477" s="154"/>
      <c r="C477" s="155"/>
      <c r="D477" s="231"/>
      <c r="E477" s="232"/>
      <c r="F477" s="232"/>
      <c r="G477" s="202"/>
      <c r="H477" s="212"/>
      <c r="I477" s="222"/>
      <c r="J477" s="160"/>
      <c r="K477" s="244"/>
      <c r="L477" s="162"/>
      <c r="M477" s="163"/>
      <c r="N477" s="248"/>
      <c r="O477" s="165"/>
      <c r="P477" s="166"/>
    </row>
    <row r="478" spans="1:22" ht="12.75" customHeight="1">
      <c r="A478" s="167"/>
      <c r="B478" s="194"/>
      <c r="C478" s="169" t="s">
        <v>213</v>
      </c>
      <c r="D478" s="298"/>
      <c r="E478" s="299"/>
      <c r="F478" s="299"/>
      <c r="G478" s="299"/>
      <c r="H478" s="300"/>
      <c r="I478" s="225"/>
      <c r="J478" s="174"/>
      <c r="K478" s="245"/>
      <c r="L478" s="176">
        <f>SUM(L473:L476)</f>
        <v>0</v>
      </c>
      <c r="M478" s="168"/>
      <c r="N478" s="249"/>
      <c r="O478" s="236"/>
      <c r="P478" s="250"/>
    </row>
    <row r="479" spans="1:22" ht="12.75" customHeight="1">
      <c r="A479" s="153"/>
      <c r="B479" s="154"/>
      <c r="C479" s="155"/>
      <c r="D479" s="220"/>
      <c r="E479" s="201"/>
      <c r="F479" s="201"/>
      <c r="G479" s="201"/>
      <c r="H479" s="228"/>
      <c r="I479" s="222"/>
      <c r="J479" s="160"/>
      <c r="K479" s="161"/>
      <c r="L479" s="162"/>
      <c r="M479" s="163"/>
      <c r="N479" s="164"/>
      <c r="O479" s="165"/>
      <c r="P479" s="166"/>
    </row>
    <row r="480" spans="1:22" ht="12.75" customHeight="1">
      <c r="A480" s="167"/>
      <c r="B480" s="168"/>
      <c r="C480" s="169"/>
      <c r="D480" s="298"/>
      <c r="E480" s="299"/>
      <c r="F480" s="299"/>
      <c r="G480" s="299"/>
      <c r="H480" s="300"/>
      <c r="I480" s="281"/>
      <c r="J480" s="174"/>
      <c r="K480" s="175"/>
      <c r="L480" s="282"/>
      <c r="M480" s="168"/>
      <c r="N480" s="236"/>
      <c r="O480" s="236"/>
      <c r="P480" s="250"/>
    </row>
    <row r="481" spans="1:22" ht="12.75" customHeight="1">
      <c r="A481" s="153"/>
      <c r="B481" s="154"/>
      <c r="C481" s="155"/>
      <c r="D481" s="231"/>
      <c r="E481" s="232"/>
      <c r="F481" s="232"/>
      <c r="G481" s="232"/>
      <c r="H481" s="212"/>
      <c r="I481" s="222"/>
      <c r="J481" s="160"/>
      <c r="K481" s="161"/>
      <c r="L481" s="162"/>
      <c r="M481" s="163"/>
      <c r="N481" s="164"/>
      <c r="O481" s="165"/>
      <c r="P481" s="166"/>
      <c r="S481" s="219"/>
    </row>
    <row r="482" spans="1:22" ht="12.75" customHeight="1">
      <c r="A482" s="167"/>
      <c r="B482" s="168">
        <v>7</v>
      </c>
      <c r="C482" s="169" t="s">
        <v>214</v>
      </c>
      <c r="D482" s="298"/>
      <c r="E482" s="299"/>
      <c r="F482" s="299"/>
      <c r="G482" s="299"/>
      <c r="H482" s="300"/>
      <c r="I482" s="225"/>
      <c r="J482" s="174"/>
      <c r="K482" s="175"/>
      <c r="L482" s="176"/>
      <c r="M482" s="168"/>
      <c r="N482" s="209"/>
      <c r="O482" s="210"/>
      <c r="P482" s="211"/>
      <c r="Q482" s="219"/>
      <c r="R482" s="219"/>
      <c r="T482" s="219"/>
      <c r="U482" s="219"/>
      <c r="V482" s="219"/>
    </row>
    <row r="483" spans="1:22" ht="12.75" customHeight="1">
      <c r="A483" s="153"/>
      <c r="B483" s="154"/>
      <c r="C483" s="155"/>
      <c r="D483" s="220"/>
      <c r="E483" s="201"/>
      <c r="F483" s="201"/>
      <c r="G483" s="201"/>
      <c r="H483" s="228"/>
      <c r="I483" s="222"/>
      <c r="J483" s="160"/>
      <c r="K483" s="161"/>
      <c r="L483" s="162"/>
      <c r="M483" s="163"/>
      <c r="N483" s="164"/>
      <c r="O483" s="165"/>
      <c r="P483" s="166"/>
    </row>
    <row r="484" spans="1:22" ht="12.75" customHeight="1">
      <c r="A484" s="167"/>
      <c r="B484" s="168"/>
      <c r="C484" s="169" t="s">
        <v>215</v>
      </c>
      <c r="D484" s="298" t="s">
        <v>216</v>
      </c>
      <c r="E484" s="299"/>
      <c r="F484" s="299"/>
      <c r="G484" s="299"/>
      <c r="H484" s="300"/>
      <c r="I484" s="281">
        <v>0.08</v>
      </c>
      <c r="J484" s="174" t="s">
        <v>217</v>
      </c>
      <c r="K484" s="175"/>
      <c r="L484" s="282"/>
      <c r="M484" s="168"/>
      <c r="N484" s="236"/>
      <c r="O484" s="236"/>
      <c r="P484" s="250"/>
    </row>
    <row r="485" spans="1:22" ht="12.75" customHeight="1">
      <c r="A485" s="153"/>
      <c r="B485" s="154"/>
      <c r="C485" s="155"/>
      <c r="D485" s="220"/>
      <c r="E485" s="201"/>
      <c r="F485" s="201"/>
      <c r="G485" s="201"/>
      <c r="H485" s="228"/>
      <c r="I485" s="222"/>
      <c r="J485" s="160"/>
      <c r="K485" s="161"/>
      <c r="L485" s="162"/>
      <c r="M485" s="163"/>
      <c r="N485" s="164"/>
      <c r="O485" s="165"/>
      <c r="P485" s="166"/>
    </row>
    <row r="486" spans="1:22" ht="12.75" customHeight="1">
      <c r="A486" s="167"/>
      <c r="B486" s="194"/>
      <c r="C486" s="169"/>
      <c r="D486" s="301"/>
      <c r="E486" s="302"/>
      <c r="F486" s="302"/>
      <c r="G486" s="302"/>
      <c r="H486" s="303"/>
      <c r="I486" s="225"/>
      <c r="J486" s="174"/>
      <c r="K486" s="175"/>
      <c r="L486" s="176"/>
      <c r="M486" s="168"/>
      <c r="N486" s="236"/>
      <c r="O486" s="236"/>
      <c r="P486" s="211"/>
    </row>
    <row r="487" spans="1:22" ht="12.75" customHeight="1">
      <c r="A487" s="153"/>
      <c r="B487" s="154"/>
      <c r="C487" s="155"/>
      <c r="D487" s="231"/>
      <c r="E487" s="232"/>
      <c r="F487" s="232"/>
      <c r="G487" s="232"/>
      <c r="H487" s="212"/>
      <c r="I487" s="222"/>
      <c r="J487" s="160"/>
      <c r="K487" s="161"/>
      <c r="L487" s="162"/>
      <c r="M487" s="163"/>
      <c r="N487" s="164"/>
      <c r="O487" s="165"/>
      <c r="P487" s="166"/>
    </row>
    <row r="488" spans="1:22" ht="12.75" customHeight="1">
      <c r="A488" s="167"/>
      <c r="B488" s="194"/>
      <c r="C488" s="226" t="s">
        <v>43</v>
      </c>
      <c r="D488" s="298" t="s">
        <v>218</v>
      </c>
      <c r="E488" s="299"/>
      <c r="F488" s="299"/>
      <c r="G488" s="299"/>
      <c r="H488" s="300"/>
      <c r="I488" s="225"/>
      <c r="J488" s="174"/>
      <c r="K488" s="175"/>
      <c r="L488" s="227"/>
      <c r="M488" s="168"/>
      <c r="N488" s="304"/>
      <c r="O488" s="304"/>
      <c r="P488" s="305"/>
    </row>
    <row r="489" spans="1:22" ht="12.75" customHeight="1">
      <c r="A489" s="153"/>
      <c r="B489" s="154"/>
      <c r="C489" s="155"/>
      <c r="D489" s="220"/>
      <c r="E489" s="201"/>
      <c r="F489" s="201"/>
      <c r="G489" s="201"/>
      <c r="H489" s="221"/>
      <c r="I489" s="222"/>
      <c r="J489" s="160"/>
      <c r="K489" s="161"/>
      <c r="L489" s="162"/>
      <c r="M489" s="163"/>
      <c r="N489" s="164"/>
      <c r="O489" s="165"/>
      <c r="P489" s="166"/>
    </row>
    <row r="490" spans="1:22" ht="12.75" customHeight="1">
      <c r="A490" s="254"/>
      <c r="B490" s="255"/>
      <c r="C490" s="256"/>
      <c r="D490" s="295"/>
      <c r="E490" s="296"/>
      <c r="F490" s="296"/>
      <c r="G490" s="296"/>
      <c r="H490" s="297"/>
      <c r="I490" s="257"/>
      <c r="J490" s="258"/>
      <c r="K490" s="259"/>
      <c r="L490" s="260"/>
      <c r="M490" s="261"/>
      <c r="N490" s="262"/>
      <c r="O490" s="262"/>
      <c r="P490" s="263"/>
    </row>
    <row r="491" spans="1:22" ht="30" customHeight="1">
      <c r="A491" s="120" t="s">
        <v>25</v>
      </c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2"/>
      <c r="O491" s="122"/>
      <c r="P491" s="121"/>
      <c r="Q491" s="123"/>
    </row>
    <row r="492" spans="1:22" ht="15.95" customHeight="1">
      <c r="A492" s="124"/>
      <c r="B492" s="125"/>
      <c r="C492" s="125" t="str">
        <f>C422</f>
        <v>沖縄県立芸術大学管理棟・一般教育棟給排水設備改修工事（建築）</v>
      </c>
      <c r="D492" s="125"/>
      <c r="E492" s="126"/>
      <c r="F492" s="127"/>
      <c r="G492" s="126"/>
      <c r="H492" s="126"/>
      <c r="I492" s="128"/>
      <c r="J492" s="129"/>
      <c r="K492" s="126"/>
      <c r="L492" s="126"/>
      <c r="M492" s="126"/>
      <c r="N492" s="130"/>
      <c r="O492" s="130"/>
      <c r="P492" s="131"/>
    </row>
    <row r="493" spans="1:22">
      <c r="A493" s="132"/>
      <c r="B493" s="133"/>
      <c r="C493" s="133"/>
      <c r="D493" s="134"/>
      <c r="E493" s="135"/>
      <c r="F493" s="136"/>
      <c r="G493" s="135"/>
      <c r="H493" s="137"/>
      <c r="I493" s="138"/>
      <c r="J493" s="139"/>
      <c r="K493" s="135"/>
      <c r="L493" s="140"/>
      <c r="M493" s="135"/>
      <c r="N493" s="141"/>
      <c r="O493" s="141"/>
      <c r="P493" s="142"/>
    </row>
    <row r="494" spans="1:22">
      <c r="A494" s="143" t="s">
        <v>26</v>
      </c>
      <c r="B494" s="144" t="s">
        <v>27</v>
      </c>
      <c r="C494" s="144"/>
      <c r="D494" s="145" t="s">
        <v>28</v>
      </c>
      <c r="E494" s="144"/>
      <c r="F494" s="144"/>
      <c r="G494" s="144"/>
      <c r="H494" s="146"/>
      <c r="I494" s="147" t="s">
        <v>29</v>
      </c>
      <c r="J494" s="148" t="s">
        <v>30</v>
      </c>
      <c r="K494" s="149" t="s">
        <v>31</v>
      </c>
      <c r="L494" s="150" t="s">
        <v>32</v>
      </c>
      <c r="M494" s="151" t="s">
        <v>33</v>
      </c>
      <c r="N494" s="151"/>
      <c r="O494" s="151"/>
      <c r="P494" s="152"/>
    </row>
    <row r="495" spans="1:22" ht="12.75" customHeight="1">
      <c r="A495" s="153"/>
      <c r="B495" s="154"/>
      <c r="C495" s="155"/>
      <c r="D495" s="309"/>
      <c r="E495" s="310"/>
      <c r="F495" s="310"/>
      <c r="G495" s="310"/>
      <c r="H495" s="221"/>
      <c r="I495" s="222"/>
      <c r="J495" s="160"/>
      <c r="K495" s="161"/>
      <c r="L495" s="162"/>
      <c r="M495" s="163"/>
      <c r="N495" s="164"/>
      <c r="O495" s="165"/>
      <c r="P495" s="166"/>
    </row>
    <row r="496" spans="1:22" ht="12.75" customHeight="1">
      <c r="A496" s="186">
        <f>'[1]仕訳書（建築）'!D34</f>
        <v>6</v>
      </c>
      <c r="B496" s="188"/>
      <c r="C496" s="226" t="str">
        <f>'[1]仕訳書（建築）'!F34</f>
        <v>発生材処分費</v>
      </c>
      <c r="D496" s="311"/>
      <c r="E496" s="302"/>
      <c r="F496" s="302"/>
      <c r="G496" s="302"/>
      <c r="H496" s="303"/>
      <c r="I496" s="225"/>
      <c r="J496" s="174"/>
      <c r="K496" s="175"/>
      <c r="L496" s="176"/>
      <c r="M496" s="168"/>
      <c r="N496" s="304"/>
      <c r="O496" s="304"/>
      <c r="P496" s="305"/>
    </row>
    <row r="497" spans="1:22" ht="12.75" customHeight="1">
      <c r="A497" s="153"/>
      <c r="B497" s="154"/>
      <c r="C497" s="155"/>
      <c r="D497" s="231"/>
      <c r="E497" s="232"/>
      <c r="F497" s="232"/>
      <c r="G497" s="232"/>
      <c r="H497" s="212"/>
      <c r="I497" s="222"/>
      <c r="J497" s="160"/>
      <c r="K497" s="161"/>
      <c r="L497" s="162"/>
      <c r="M497" s="163"/>
      <c r="N497" s="164"/>
      <c r="O497" s="165"/>
      <c r="P497" s="166"/>
    </row>
    <row r="498" spans="1:22" ht="12.75" customHeight="1">
      <c r="A498" s="167"/>
      <c r="B498" s="194"/>
      <c r="C498" s="169" t="s">
        <v>219</v>
      </c>
      <c r="D498" s="298" t="s">
        <v>220</v>
      </c>
      <c r="E498" s="299"/>
      <c r="F498" s="299"/>
      <c r="G498" s="299"/>
      <c r="H498" s="300"/>
      <c r="I498" s="252">
        <v>1170</v>
      </c>
      <c r="J498" s="174" t="s">
        <v>221</v>
      </c>
      <c r="K498" s="175"/>
      <c r="L498" s="176"/>
      <c r="M498" s="168"/>
      <c r="N498" s="236"/>
      <c r="O498" s="236"/>
      <c r="P498" s="250"/>
    </row>
    <row r="499" spans="1:22" ht="12.75" customHeight="1">
      <c r="A499" s="153"/>
      <c r="B499" s="154"/>
      <c r="C499" s="155"/>
      <c r="D499" s="220"/>
      <c r="E499" s="201"/>
      <c r="F499" s="201"/>
      <c r="G499" s="201"/>
      <c r="H499" s="228"/>
      <c r="I499" s="222"/>
      <c r="J499" s="160"/>
      <c r="K499" s="161"/>
      <c r="L499" s="162"/>
      <c r="M499" s="163"/>
      <c r="N499" s="164"/>
      <c r="O499" s="165"/>
      <c r="P499" s="166"/>
    </row>
    <row r="500" spans="1:22" ht="12.75" customHeight="1">
      <c r="A500" s="167"/>
      <c r="B500" s="194"/>
      <c r="C500" s="169" t="s">
        <v>222</v>
      </c>
      <c r="D500" s="298" t="s">
        <v>223</v>
      </c>
      <c r="E500" s="299"/>
      <c r="F500" s="299"/>
      <c r="G500" s="299"/>
      <c r="H500" s="300"/>
      <c r="I500" s="253">
        <v>78</v>
      </c>
      <c r="J500" s="174" t="s">
        <v>221</v>
      </c>
      <c r="K500" s="175"/>
      <c r="L500" s="176"/>
      <c r="M500" s="168"/>
      <c r="N500" s="236"/>
      <c r="O500" s="236"/>
      <c r="P500" s="250"/>
    </row>
    <row r="501" spans="1:22" ht="12.75" customHeight="1">
      <c r="A501" s="153"/>
      <c r="B501" s="154"/>
      <c r="C501" s="155" t="s">
        <v>224</v>
      </c>
      <c r="D501" s="220"/>
      <c r="E501" s="201"/>
      <c r="F501" s="201"/>
      <c r="G501" s="201"/>
      <c r="H501" s="228"/>
      <c r="I501" s="222"/>
      <c r="J501" s="160"/>
      <c r="K501" s="161"/>
      <c r="L501" s="162"/>
      <c r="M501" s="163"/>
      <c r="N501" s="164"/>
      <c r="O501" s="165"/>
      <c r="P501" s="166"/>
    </row>
    <row r="502" spans="1:22" ht="12.75" customHeight="1">
      <c r="A502" s="167"/>
      <c r="B502" s="194"/>
      <c r="C502" s="169" t="s">
        <v>225</v>
      </c>
      <c r="D502" s="298" t="s">
        <v>223</v>
      </c>
      <c r="E502" s="299"/>
      <c r="F502" s="299"/>
      <c r="G502" s="299"/>
      <c r="H502" s="300"/>
      <c r="I502" s="252">
        <v>131</v>
      </c>
      <c r="J502" s="174" t="s">
        <v>221</v>
      </c>
      <c r="K502" s="175"/>
      <c r="L502" s="176"/>
      <c r="M502" s="168"/>
      <c r="N502" s="236"/>
      <c r="O502" s="236"/>
      <c r="P502" s="250"/>
    </row>
    <row r="503" spans="1:22" ht="12.75" customHeight="1">
      <c r="A503" s="153"/>
      <c r="B503" s="154"/>
      <c r="C503" s="155"/>
      <c r="D503" s="220"/>
      <c r="E503" s="201"/>
      <c r="F503" s="201"/>
      <c r="G503" s="201"/>
      <c r="H503" s="228"/>
      <c r="I503" s="222"/>
      <c r="J503" s="160"/>
      <c r="K503" s="161"/>
      <c r="L503" s="162"/>
      <c r="M503" s="163"/>
      <c r="N503" s="164"/>
      <c r="O503" s="165"/>
      <c r="P503" s="166"/>
    </row>
    <row r="504" spans="1:22" ht="12.75" customHeight="1">
      <c r="A504" s="167"/>
      <c r="B504" s="194"/>
      <c r="C504" s="169" t="s">
        <v>226</v>
      </c>
      <c r="D504" s="301"/>
      <c r="E504" s="302"/>
      <c r="F504" s="302"/>
      <c r="G504" s="302"/>
      <c r="H504" s="303"/>
      <c r="I504" s="225">
        <v>1</v>
      </c>
      <c r="J504" s="174" t="s">
        <v>108</v>
      </c>
      <c r="K504" s="175"/>
      <c r="L504" s="176"/>
      <c r="M504" s="168"/>
      <c r="N504" s="236"/>
      <c r="O504" s="236"/>
      <c r="P504" s="211"/>
    </row>
    <row r="505" spans="1:22" ht="12.75" customHeight="1">
      <c r="A505" s="153"/>
      <c r="B505" s="154"/>
      <c r="C505" s="155"/>
      <c r="D505" s="231"/>
      <c r="E505" s="232"/>
      <c r="F505" s="232"/>
      <c r="G505" s="202"/>
      <c r="H505" s="212"/>
      <c r="I505" s="222"/>
      <c r="J505" s="160"/>
      <c r="K505" s="244"/>
      <c r="L505" s="162"/>
      <c r="M505" s="163"/>
      <c r="N505" s="248"/>
      <c r="O505" s="165"/>
      <c r="P505" s="166"/>
    </row>
    <row r="506" spans="1:22" ht="12.75" customHeight="1">
      <c r="A506" s="167"/>
      <c r="B506" s="194"/>
      <c r="C506" s="169"/>
      <c r="D506" s="298"/>
      <c r="E506" s="299"/>
      <c r="F506" s="299"/>
      <c r="G506" s="299"/>
      <c r="H506" s="300"/>
      <c r="I506" s="225"/>
      <c r="J506" s="174"/>
      <c r="K506" s="245"/>
      <c r="L506" s="176"/>
      <c r="M506" s="168"/>
      <c r="N506" s="249"/>
      <c r="O506" s="236"/>
      <c r="P506" s="250"/>
    </row>
    <row r="507" spans="1:22" ht="12.75" customHeight="1">
      <c r="A507" s="153"/>
      <c r="B507" s="154"/>
      <c r="C507" s="155"/>
      <c r="D507" s="231"/>
      <c r="E507" s="232"/>
      <c r="F507" s="232"/>
      <c r="G507" s="202"/>
      <c r="H507" s="212"/>
      <c r="I507" s="222"/>
      <c r="J507" s="160"/>
      <c r="K507" s="244"/>
      <c r="L507" s="162"/>
      <c r="M507" s="163"/>
      <c r="N507" s="248"/>
      <c r="O507" s="165"/>
      <c r="P507" s="166"/>
    </row>
    <row r="508" spans="1:22" ht="12.75" customHeight="1">
      <c r="A508" s="167"/>
      <c r="B508" s="194"/>
      <c r="C508" s="169"/>
      <c r="D508" s="298"/>
      <c r="E508" s="299"/>
      <c r="F508" s="299"/>
      <c r="G508" s="299"/>
      <c r="H508" s="300"/>
      <c r="I508" s="225"/>
      <c r="J508" s="174"/>
      <c r="K508" s="245"/>
      <c r="L508" s="176"/>
      <c r="M508" s="168"/>
      <c r="N508" s="249"/>
      <c r="O508" s="236"/>
      <c r="P508" s="250"/>
    </row>
    <row r="509" spans="1:22" ht="12.75" customHeight="1">
      <c r="A509" s="153"/>
      <c r="B509" s="154"/>
      <c r="C509" s="155"/>
      <c r="D509" s="231"/>
      <c r="E509" s="232"/>
      <c r="F509" s="232"/>
      <c r="G509" s="232"/>
      <c r="H509" s="212"/>
      <c r="I509" s="222"/>
      <c r="J509" s="160"/>
      <c r="K509" s="161"/>
      <c r="L509" s="162"/>
      <c r="M509" s="163"/>
      <c r="N509" s="164"/>
      <c r="O509" s="165"/>
      <c r="P509" s="166"/>
    </row>
    <row r="510" spans="1:22" ht="12.75" customHeight="1">
      <c r="A510" s="167"/>
      <c r="B510" s="194"/>
      <c r="C510" s="169"/>
      <c r="D510" s="298"/>
      <c r="E510" s="299"/>
      <c r="F510" s="299"/>
      <c r="G510" s="299"/>
      <c r="H510" s="300"/>
      <c r="I510" s="225"/>
      <c r="J510" s="174"/>
      <c r="K510" s="175"/>
      <c r="L510" s="176"/>
      <c r="M510" s="168"/>
      <c r="N510" s="209"/>
      <c r="O510" s="210"/>
      <c r="P510" s="211"/>
    </row>
    <row r="511" spans="1:22" ht="12.75" customHeight="1">
      <c r="A511" s="153"/>
      <c r="B511" s="154"/>
      <c r="C511" s="155"/>
      <c r="D511" s="231"/>
      <c r="E511" s="232"/>
      <c r="F511" s="232"/>
      <c r="G511" s="232"/>
      <c r="H511" s="212"/>
      <c r="I511" s="222"/>
      <c r="J511" s="160"/>
      <c r="K511" s="161"/>
      <c r="L511" s="162"/>
      <c r="M511" s="163"/>
      <c r="N511" s="164"/>
      <c r="O511" s="165"/>
      <c r="P511" s="166"/>
      <c r="S511" s="219"/>
    </row>
    <row r="512" spans="1:22" ht="12.75" customHeight="1">
      <c r="A512" s="167"/>
      <c r="B512" s="188"/>
      <c r="C512" s="169"/>
      <c r="D512" s="298"/>
      <c r="E512" s="299"/>
      <c r="F512" s="299"/>
      <c r="G512" s="299"/>
      <c r="H512" s="300"/>
      <c r="I512" s="225"/>
      <c r="J512" s="174"/>
      <c r="K512" s="175"/>
      <c r="L512" s="176"/>
      <c r="M512" s="208"/>
      <c r="N512" s="209"/>
      <c r="O512" s="210"/>
      <c r="P512" s="211"/>
      <c r="Q512" s="219"/>
      <c r="R512" s="219"/>
      <c r="T512" s="219"/>
      <c r="U512" s="219"/>
      <c r="V512" s="219"/>
    </row>
    <row r="513" spans="1:22" ht="12.75" customHeight="1">
      <c r="A513" s="153"/>
      <c r="B513" s="154"/>
      <c r="C513" s="155"/>
      <c r="D513" s="231"/>
      <c r="E513" s="232"/>
      <c r="F513" s="232"/>
      <c r="G513" s="232"/>
      <c r="H513" s="212"/>
      <c r="I513" s="222"/>
      <c r="J513" s="160"/>
      <c r="K513" s="161"/>
      <c r="L513" s="162"/>
      <c r="M513" s="163"/>
      <c r="N513" s="164"/>
      <c r="O513" s="165"/>
      <c r="P513" s="166"/>
      <c r="S513" s="219"/>
    </row>
    <row r="514" spans="1:22" ht="12.75" customHeight="1">
      <c r="A514" s="167"/>
      <c r="B514" s="194"/>
      <c r="C514" s="169"/>
      <c r="D514" s="298"/>
      <c r="E514" s="299"/>
      <c r="F514" s="299"/>
      <c r="G514" s="299"/>
      <c r="H514" s="300"/>
      <c r="I514" s="225"/>
      <c r="J514" s="174"/>
      <c r="K514" s="175"/>
      <c r="L514" s="176"/>
      <c r="M514" s="168"/>
      <c r="N514" s="304"/>
      <c r="O514" s="304"/>
      <c r="P514" s="305"/>
      <c r="Q514" s="219"/>
      <c r="R514" s="219"/>
      <c r="T514" s="219"/>
      <c r="U514" s="219"/>
      <c r="V514" s="219"/>
    </row>
    <row r="515" spans="1:22" ht="12.75" customHeight="1">
      <c r="A515" s="153"/>
      <c r="B515" s="154"/>
      <c r="C515" s="155"/>
      <c r="D515" s="242"/>
      <c r="E515" s="201"/>
      <c r="F515" s="201"/>
      <c r="G515" s="201"/>
      <c r="H515" s="228"/>
      <c r="I515" s="222"/>
      <c r="J515" s="160"/>
      <c r="K515" s="244"/>
      <c r="L515" s="162"/>
      <c r="M515" s="163"/>
      <c r="N515" s="248"/>
      <c r="O515" s="165"/>
      <c r="P515" s="166"/>
    </row>
    <row r="516" spans="1:22" ht="12.75" customHeight="1">
      <c r="A516" s="167"/>
      <c r="B516" s="168"/>
      <c r="C516" s="169"/>
      <c r="D516" s="306"/>
      <c r="E516" s="307"/>
      <c r="F516" s="307"/>
      <c r="G516" s="307"/>
      <c r="H516" s="308"/>
      <c r="I516" s="225"/>
      <c r="J516" s="174"/>
      <c r="K516" s="245"/>
      <c r="L516" s="176"/>
      <c r="M516" s="168"/>
      <c r="N516" s="240"/>
      <c r="O516" s="236"/>
      <c r="P516" s="241"/>
    </row>
    <row r="517" spans="1:22" ht="12.75" customHeight="1">
      <c r="A517" s="153"/>
      <c r="B517" s="154"/>
      <c r="C517" s="155"/>
      <c r="D517" s="231"/>
      <c r="E517" s="232"/>
      <c r="F517" s="232"/>
      <c r="G517" s="232"/>
      <c r="H517" s="212"/>
      <c r="I517" s="222"/>
      <c r="J517" s="160"/>
      <c r="K517" s="244"/>
      <c r="L517" s="162"/>
      <c r="M517" s="155"/>
      <c r="N517" s="201"/>
      <c r="O517" s="202"/>
      <c r="P517" s="203"/>
      <c r="S517" s="219"/>
    </row>
    <row r="518" spans="1:22" ht="12.75" customHeight="1">
      <c r="A518" s="167"/>
      <c r="B518" s="194"/>
      <c r="C518" s="169"/>
      <c r="D518" s="298"/>
      <c r="E518" s="299"/>
      <c r="F518" s="299"/>
      <c r="G518" s="299"/>
      <c r="H518" s="300"/>
      <c r="I518" s="217"/>
      <c r="J518" s="174"/>
      <c r="K518" s="245"/>
      <c r="L518" s="176"/>
      <c r="M518" s="208"/>
      <c r="N518" s="249"/>
      <c r="O518" s="240"/>
      <c r="P518" s="250"/>
      <c r="Q518" s="219"/>
      <c r="R518" s="219"/>
      <c r="T518" s="219"/>
      <c r="U518" s="219"/>
      <c r="V518" s="219"/>
    </row>
    <row r="519" spans="1:22" ht="12.75" customHeight="1">
      <c r="A519" s="153"/>
      <c r="B519" s="154"/>
      <c r="C519" s="163"/>
      <c r="D519" s="237"/>
      <c r="E519" s="238"/>
      <c r="F519" s="238"/>
      <c r="G519" s="238"/>
      <c r="H519" s="239"/>
      <c r="I519" s="213"/>
      <c r="J519" s="160"/>
      <c r="K519" s="244"/>
      <c r="L519" s="162"/>
      <c r="M519" s="163"/>
      <c r="N519" s="164"/>
      <c r="O519" s="165"/>
      <c r="P519" s="166"/>
    </row>
    <row r="520" spans="1:22" ht="12.75" customHeight="1">
      <c r="A520" s="167"/>
      <c r="B520" s="194"/>
      <c r="C520" s="169"/>
      <c r="D520" s="298"/>
      <c r="E520" s="299"/>
      <c r="F520" s="299"/>
      <c r="G520" s="299"/>
      <c r="H520" s="300"/>
      <c r="I520" s="217"/>
      <c r="J520" s="174"/>
      <c r="K520" s="245"/>
      <c r="L520" s="176"/>
      <c r="M520" s="168"/>
      <c r="N520" s="249"/>
      <c r="O520" s="240"/>
      <c r="P520" s="250"/>
    </row>
    <row r="521" spans="1:22" ht="12.75" customHeight="1">
      <c r="A521" s="153"/>
      <c r="B521" s="154"/>
      <c r="C521" s="155"/>
      <c r="D521" s="231"/>
      <c r="E521" s="232"/>
      <c r="F521" s="232"/>
      <c r="G521" s="232"/>
      <c r="H521" s="212"/>
      <c r="I521" s="213"/>
      <c r="J521" s="160"/>
      <c r="K521" s="244"/>
      <c r="L521" s="162"/>
      <c r="M521" s="163"/>
      <c r="N521" s="164"/>
      <c r="O521" s="165"/>
      <c r="P521" s="166"/>
    </row>
    <row r="522" spans="1:22" ht="12.75" customHeight="1">
      <c r="A522" s="167"/>
      <c r="B522" s="194"/>
      <c r="C522" s="169"/>
      <c r="D522" s="298"/>
      <c r="E522" s="299"/>
      <c r="F522" s="299"/>
      <c r="G522" s="299"/>
      <c r="H522" s="300"/>
      <c r="I522" s="217"/>
      <c r="J522" s="174"/>
      <c r="K522" s="245"/>
      <c r="L522" s="176"/>
      <c r="M522" s="168"/>
      <c r="N522" s="249"/>
      <c r="O522" s="240"/>
      <c r="P522" s="250"/>
    </row>
    <row r="523" spans="1:22" ht="12.75" customHeight="1">
      <c r="A523" s="153"/>
      <c r="B523" s="154"/>
      <c r="C523" s="155"/>
      <c r="D523" s="231"/>
      <c r="E523" s="232"/>
      <c r="F523" s="232"/>
      <c r="G523" s="232"/>
      <c r="H523" s="212"/>
      <c r="I523" s="222"/>
      <c r="J523" s="160"/>
      <c r="K523" s="161"/>
      <c r="L523" s="162"/>
      <c r="M523" s="163"/>
      <c r="N523" s="164"/>
      <c r="O523" s="165"/>
      <c r="P523" s="166"/>
    </row>
    <row r="524" spans="1:22" ht="12.75" customHeight="1">
      <c r="A524" s="167"/>
      <c r="B524" s="194"/>
      <c r="C524" s="169"/>
      <c r="D524" s="298"/>
      <c r="E524" s="299"/>
      <c r="F524" s="299"/>
      <c r="G524" s="299"/>
      <c r="H524" s="300"/>
      <c r="I524" s="225"/>
      <c r="J524" s="174"/>
      <c r="K524" s="175"/>
      <c r="L524" s="176"/>
      <c r="M524" s="168"/>
      <c r="N524" s="209"/>
      <c r="O524" s="210"/>
      <c r="P524" s="211"/>
    </row>
    <row r="525" spans="1:22" ht="12.75" customHeight="1">
      <c r="A525" s="153"/>
      <c r="B525" s="154"/>
      <c r="C525" s="155"/>
      <c r="D525" s="231"/>
      <c r="E525" s="232"/>
      <c r="F525" s="232"/>
      <c r="G525" s="232"/>
      <c r="H525" s="212"/>
      <c r="I525" s="222"/>
      <c r="J525" s="160"/>
      <c r="K525" s="161"/>
      <c r="L525" s="162"/>
      <c r="M525" s="163"/>
      <c r="N525" s="164"/>
      <c r="O525" s="165"/>
      <c r="P525" s="166"/>
    </row>
    <row r="526" spans="1:22" ht="12.75" customHeight="1">
      <c r="A526" s="167"/>
      <c r="B526" s="188"/>
      <c r="C526" s="169"/>
      <c r="D526" s="298"/>
      <c r="E526" s="299"/>
      <c r="F526" s="299"/>
      <c r="G526" s="299"/>
      <c r="H526" s="300"/>
      <c r="I526" s="225"/>
      <c r="J526" s="174"/>
      <c r="K526" s="175"/>
      <c r="L526" s="176"/>
      <c r="M526" s="208"/>
      <c r="N526" s="209"/>
      <c r="O526" s="210"/>
      <c r="P526" s="211"/>
    </row>
    <row r="527" spans="1:22" ht="12.75" customHeight="1">
      <c r="A527" s="153"/>
      <c r="B527" s="154"/>
      <c r="C527" s="163"/>
      <c r="D527" s="237"/>
      <c r="E527" s="238"/>
      <c r="F527" s="238"/>
      <c r="G527" s="238"/>
      <c r="H527" s="239"/>
      <c r="I527" s="213"/>
      <c r="J527" s="160"/>
      <c r="K527" s="244"/>
      <c r="L527" s="162"/>
      <c r="M527" s="163"/>
      <c r="N527" s="164"/>
      <c r="O527" s="165"/>
      <c r="P527" s="166"/>
    </row>
    <row r="528" spans="1:22" ht="12.75" customHeight="1">
      <c r="A528" s="167"/>
      <c r="B528" s="168"/>
      <c r="C528" s="169"/>
      <c r="D528" s="298"/>
      <c r="E528" s="299"/>
      <c r="F528" s="299"/>
      <c r="G528" s="299"/>
      <c r="H528" s="300"/>
      <c r="I528" s="225"/>
      <c r="J528" s="174"/>
      <c r="K528" s="245"/>
      <c r="L528" s="176"/>
      <c r="M528" s="168"/>
      <c r="N528" s="249"/>
      <c r="O528" s="236"/>
      <c r="P528" s="250"/>
    </row>
    <row r="529" spans="1:22" ht="12.75" customHeight="1">
      <c r="A529" s="153"/>
      <c r="B529" s="154"/>
      <c r="C529" s="155"/>
      <c r="D529" s="231"/>
      <c r="E529" s="232"/>
      <c r="F529" s="232"/>
      <c r="G529" s="232"/>
      <c r="H529" s="212"/>
      <c r="I529" s="222"/>
      <c r="J529" s="160"/>
      <c r="K529" s="244"/>
      <c r="L529" s="162"/>
      <c r="M529" s="155"/>
      <c r="N529" s="201"/>
      <c r="O529" s="202"/>
      <c r="P529" s="203"/>
      <c r="S529" s="219"/>
    </row>
    <row r="530" spans="1:22" ht="12.75" customHeight="1">
      <c r="A530" s="167"/>
      <c r="B530" s="194"/>
      <c r="C530" s="169"/>
      <c r="D530" s="298"/>
      <c r="E530" s="299"/>
      <c r="F530" s="299"/>
      <c r="G530" s="299"/>
      <c r="H530" s="300"/>
      <c r="I530" s="225"/>
      <c r="J530" s="174"/>
      <c r="K530" s="245"/>
      <c r="L530" s="176"/>
      <c r="M530" s="208"/>
      <c r="N530" s="209"/>
      <c r="O530" s="210"/>
      <c r="P530" s="211"/>
      <c r="R530" s="219"/>
      <c r="T530" s="219"/>
      <c r="U530" s="219"/>
      <c r="V530" s="219"/>
    </row>
    <row r="531" spans="1:22" ht="12.75" customHeight="1">
      <c r="A531" s="153"/>
      <c r="B531" s="154"/>
      <c r="C531" s="163"/>
      <c r="D531" s="237"/>
      <c r="E531" s="238"/>
      <c r="F531" s="238"/>
      <c r="G531" s="238"/>
      <c r="H531" s="239"/>
      <c r="I531" s="213"/>
      <c r="J531" s="160"/>
      <c r="K531" s="244"/>
      <c r="L531" s="162"/>
      <c r="M531" s="163"/>
      <c r="N531" s="164"/>
      <c r="O531" s="165"/>
      <c r="P531" s="166"/>
    </row>
    <row r="532" spans="1:22" ht="12.75" customHeight="1">
      <c r="A532" s="167"/>
      <c r="B532" s="194"/>
      <c r="C532" s="169"/>
      <c r="D532" s="298"/>
      <c r="E532" s="299"/>
      <c r="F532" s="299"/>
      <c r="G532" s="299"/>
      <c r="H532" s="300"/>
      <c r="I532" s="225"/>
      <c r="J532" s="174"/>
      <c r="K532" s="245"/>
      <c r="L532" s="176"/>
      <c r="M532" s="168"/>
      <c r="N532" s="249"/>
      <c r="O532" s="236"/>
      <c r="P532" s="250"/>
    </row>
    <row r="533" spans="1:22" ht="12.75" customHeight="1">
      <c r="A533" s="153"/>
      <c r="B533" s="154"/>
      <c r="C533" s="155"/>
      <c r="D533" s="231"/>
      <c r="E533" s="232"/>
      <c r="F533" s="232"/>
      <c r="G533" s="232"/>
      <c r="H533" s="212"/>
      <c r="I533" s="222"/>
      <c r="J533" s="160"/>
      <c r="K533" s="244"/>
      <c r="L533" s="162"/>
      <c r="M533" s="163"/>
      <c r="N533" s="164"/>
      <c r="O533" s="165"/>
      <c r="P533" s="166"/>
    </row>
    <row r="534" spans="1:22" ht="12.75" customHeight="1">
      <c r="A534" s="167"/>
      <c r="B534" s="194"/>
      <c r="C534" s="169"/>
      <c r="D534" s="298"/>
      <c r="E534" s="299"/>
      <c r="F534" s="299"/>
      <c r="G534" s="299"/>
      <c r="H534" s="300"/>
      <c r="I534" s="225"/>
      <c r="J534" s="174"/>
      <c r="K534" s="245"/>
      <c r="L534" s="176"/>
      <c r="M534" s="208"/>
      <c r="N534" s="249"/>
      <c r="O534" s="236"/>
      <c r="P534" s="250"/>
      <c r="Q534" s="219"/>
    </row>
    <row r="535" spans="1:22" ht="12.75" customHeight="1">
      <c r="A535" s="153"/>
      <c r="B535" s="154"/>
      <c r="C535" s="155"/>
      <c r="D535" s="231"/>
      <c r="E535" s="232"/>
      <c r="F535" s="232"/>
      <c r="G535" s="232"/>
      <c r="H535" s="212"/>
      <c r="I535" s="222"/>
      <c r="J535" s="160"/>
      <c r="K535" s="161"/>
      <c r="L535" s="162"/>
      <c r="M535" s="163"/>
      <c r="N535" s="164"/>
      <c r="O535" s="165"/>
      <c r="P535" s="166"/>
    </row>
    <row r="536" spans="1:22" ht="12.75" customHeight="1">
      <c r="A536" s="167"/>
      <c r="B536" s="194"/>
      <c r="C536" s="169"/>
      <c r="D536" s="298"/>
      <c r="E536" s="299"/>
      <c r="F536" s="299"/>
      <c r="G536" s="299"/>
      <c r="H536" s="300"/>
      <c r="I536" s="225"/>
      <c r="J536" s="174"/>
      <c r="K536" s="175"/>
      <c r="L536" s="176"/>
      <c r="M536" s="168"/>
      <c r="N536" s="209"/>
      <c r="O536" s="210"/>
      <c r="P536" s="211"/>
    </row>
    <row r="537" spans="1:22" ht="12.75" customHeight="1">
      <c r="A537" s="153"/>
      <c r="B537" s="154"/>
      <c r="C537" s="155"/>
      <c r="D537" s="231"/>
      <c r="E537" s="232"/>
      <c r="F537" s="232"/>
      <c r="G537" s="232"/>
      <c r="H537" s="212"/>
      <c r="I537" s="222"/>
      <c r="J537" s="160"/>
      <c r="K537" s="161"/>
      <c r="L537" s="162"/>
      <c r="M537" s="163"/>
      <c r="N537" s="164"/>
      <c r="O537" s="165"/>
      <c r="P537" s="166"/>
      <c r="S537" s="219"/>
    </row>
    <row r="538" spans="1:22" ht="12.75" customHeight="1">
      <c r="A538" s="167"/>
      <c r="B538" s="188"/>
      <c r="C538" s="169"/>
      <c r="D538" s="298"/>
      <c r="E538" s="299"/>
      <c r="F538" s="299"/>
      <c r="G538" s="299"/>
      <c r="H538" s="300"/>
      <c r="I538" s="225"/>
      <c r="J538" s="174"/>
      <c r="K538" s="175"/>
      <c r="L538" s="176"/>
      <c r="M538" s="208"/>
      <c r="N538" s="209"/>
      <c r="O538" s="210"/>
      <c r="P538" s="211"/>
      <c r="Q538" s="219"/>
      <c r="R538" s="219"/>
      <c r="T538" s="219"/>
      <c r="U538" s="219"/>
      <c r="V538" s="219"/>
    </row>
    <row r="539" spans="1:22" ht="12.75" customHeight="1">
      <c r="A539" s="153"/>
      <c r="B539" s="154"/>
      <c r="C539" s="163"/>
      <c r="D539" s="237"/>
      <c r="E539" s="238"/>
      <c r="F539" s="238"/>
      <c r="G539" s="238"/>
      <c r="H539" s="239"/>
      <c r="I539" s="213"/>
      <c r="J539" s="160"/>
      <c r="K539" s="244"/>
      <c r="L539" s="162"/>
      <c r="M539" s="163"/>
      <c r="N539" s="164"/>
      <c r="O539" s="165"/>
      <c r="P539" s="166"/>
    </row>
    <row r="540" spans="1:22" ht="12.75" customHeight="1">
      <c r="A540" s="167"/>
      <c r="B540" s="194"/>
      <c r="C540" s="169"/>
      <c r="D540" s="298"/>
      <c r="E540" s="299"/>
      <c r="F540" s="299"/>
      <c r="G540" s="299"/>
      <c r="H540" s="300"/>
      <c r="I540" s="225"/>
      <c r="J540" s="174"/>
      <c r="K540" s="245"/>
      <c r="L540" s="176"/>
      <c r="M540" s="168"/>
      <c r="N540" s="249"/>
      <c r="O540" s="236"/>
      <c r="P540" s="250"/>
    </row>
    <row r="541" spans="1:22" ht="12.75" customHeight="1">
      <c r="A541" s="153"/>
      <c r="B541" s="154"/>
      <c r="C541" s="155"/>
      <c r="D541" s="220"/>
      <c r="E541" s="201"/>
      <c r="F541" s="201"/>
      <c r="G541" s="201"/>
      <c r="H541" s="228"/>
      <c r="I541" s="222"/>
      <c r="J541" s="160"/>
      <c r="K541" s="161"/>
      <c r="L541" s="162"/>
      <c r="M541" s="163"/>
      <c r="N541" s="164"/>
      <c r="O541" s="165"/>
      <c r="P541" s="166"/>
    </row>
    <row r="542" spans="1:22" ht="12.75" customHeight="1">
      <c r="A542" s="167"/>
      <c r="B542" s="194"/>
      <c r="C542" s="169"/>
      <c r="D542" s="298"/>
      <c r="E542" s="299"/>
      <c r="F542" s="299"/>
      <c r="G542" s="299"/>
      <c r="H542" s="300"/>
      <c r="I542" s="225"/>
      <c r="J542" s="174"/>
      <c r="K542" s="175"/>
      <c r="L542" s="176"/>
      <c r="M542" s="168"/>
      <c r="N542" s="236"/>
      <c r="O542" s="236"/>
      <c r="P542" s="211"/>
    </row>
    <row r="543" spans="1:22" ht="12.75" customHeight="1">
      <c r="A543" s="153"/>
      <c r="B543" s="154"/>
      <c r="C543" s="155"/>
      <c r="D543" s="231"/>
      <c r="E543" s="232"/>
      <c r="F543" s="232"/>
      <c r="G543" s="232"/>
      <c r="H543" s="212"/>
      <c r="I543" s="222"/>
      <c r="J543" s="160"/>
      <c r="K543" s="161"/>
      <c r="L543" s="162"/>
      <c r="M543" s="163"/>
      <c r="N543" s="164"/>
      <c r="O543" s="165"/>
      <c r="P543" s="166"/>
    </row>
    <row r="544" spans="1:22" ht="12.75" customHeight="1">
      <c r="A544" s="167"/>
      <c r="B544" s="194"/>
      <c r="C544" s="226"/>
      <c r="D544" s="298"/>
      <c r="E544" s="299"/>
      <c r="F544" s="299"/>
      <c r="G544" s="299"/>
      <c r="H544" s="300"/>
      <c r="I544" s="225"/>
      <c r="J544" s="174"/>
      <c r="K544" s="175"/>
      <c r="L544" s="227"/>
      <c r="M544" s="168"/>
      <c r="N544" s="304"/>
      <c r="O544" s="304"/>
      <c r="P544" s="305"/>
    </row>
    <row r="545" spans="1:22" ht="12.75" customHeight="1">
      <c r="A545" s="153"/>
      <c r="B545" s="154"/>
      <c r="C545" s="155"/>
      <c r="D545" s="231"/>
      <c r="E545" s="232"/>
      <c r="F545" s="232"/>
      <c r="G545" s="232"/>
      <c r="H545" s="212"/>
      <c r="I545" s="222"/>
      <c r="J545" s="160"/>
      <c r="K545" s="161"/>
      <c r="L545" s="162"/>
      <c r="M545" s="163"/>
      <c r="N545" s="164"/>
      <c r="O545" s="165"/>
      <c r="P545" s="166"/>
    </row>
    <row r="546" spans="1:22" ht="12.75" customHeight="1">
      <c r="A546" s="167"/>
      <c r="B546" s="194"/>
      <c r="C546" s="169"/>
      <c r="D546" s="298"/>
      <c r="E546" s="299"/>
      <c r="F546" s="299"/>
      <c r="G546" s="299"/>
      <c r="H546" s="300"/>
      <c r="I546" s="225"/>
      <c r="J546" s="174"/>
      <c r="K546" s="175"/>
      <c r="L546" s="176"/>
      <c r="M546" s="168"/>
      <c r="N546" s="304"/>
      <c r="O546" s="304"/>
      <c r="P546" s="305"/>
    </row>
    <row r="547" spans="1:22" ht="12.75" customHeight="1">
      <c r="A547" s="153"/>
      <c r="B547" s="154"/>
      <c r="C547" s="155"/>
      <c r="D547" s="231"/>
      <c r="E547" s="232"/>
      <c r="F547" s="232"/>
      <c r="G547" s="232"/>
      <c r="H547" s="212"/>
      <c r="I547" s="222"/>
      <c r="J547" s="160"/>
      <c r="K547" s="161"/>
      <c r="L547" s="162"/>
      <c r="M547" s="163"/>
      <c r="N547" s="164"/>
      <c r="O547" s="165"/>
      <c r="P547" s="166"/>
    </row>
    <row r="548" spans="1:22" ht="12.75" customHeight="1">
      <c r="A548" s="186">
        <f>'[1]仕訳書（建築）'!D314</f>
        <v>0</v>
      </c>
      <c r="B548" s="188"/>
      <c r="C548" s="226">
        <f>'[1]仕訳書（建築）'!F314</f>
        <v>0</v>
      </c>
      <c r="D548" s="298"/>
      <c r="E548" s="299"/>
      <c r="F548" s="299"/>
      <c r="G548" s="299"/>
      <c r="H548" s="300"/>
      <c r="I548" s="225"/>
      <c r="J548" s="174"/>
      <c r="K548" s="175"/>
      <c r="L548" s="176">
        <f>ROUND(I548*K548,0)</f>
        <v>0</v>
      </c>
      <c r="M548" s="168"/>
      <c r="N548" s="304"/>
      <c r="O548" s="304"/>
      <c r="P548" s="305"/>
    </row>
    <row r="549" spans="1:22" ht="12.75" customHeight="1">
      <c r="A549" s="153"/>
      <c r="B549" s="154"/>
      <c r="C549" s="155"/>
      <c r="D549" s="231"/>
      <c r="E549" s="232"/>
      <c r="F549" s="232"/>
      <c r="G549" s="232"/>
      <c r="H549" s="212"/>
      <c r="I549" s="222"/>
      <c r="J549" s="160"/>
      <c r="K549" s="161"/>
      <c r="L549" s="162"/>
      <c r="M549" s="163"/>
      <c r="N549" s="164"/>
      <c r="O549" s="165"/>
      <c r="P549" s="166"/>
    </row>
    <row r="550" spans="1:22" ht="12.75" customHeight="1">
      <c r="A550" s="167"/>
      <c r="B550" s="194"/>
      <c r="C550" s="169"/>
      <c r="D550" s="298"/>
      <c r="E550" s="299"/>
      <c r="F550" s="299"/>
      <c r="G550" s="299"/>
      <c r="H550" s="300"/>
      <c r="I550" s="252"/>
      <c r="J550" s="174"/>
      <c r="K550" s="175"/>
      <c r="L550" s="176"/>
      <c r="M550" s="168"/>
      <c r="N550" s="236"/>
      <c r="O550" s="236"/>
      <c r="P550" s="250"/>
    </row>
    <row r="551" spans="1:22" ht="12.75" customHeight="1">
      <c r="A551" s="153"/>
      <c r="B551" s="154"/>
      <c r="C551" s="155"/>
      <c r="D551" s="220"/>
      <c r="E551" s="201"/>
      <c r="F551" s="201"/>
      <c r="G551" s="201"/>
      <c r="H551" s="228"/>
      <c r="I551" s="222"/>
      <c r="J551" s="160"/>
      <c r="K551" s="161"/>
      <c r="L551" s="162"/>
      <c r="M551" s="163"/>
      <c r="N551" s="164"/>
      <c r="O551" s="165"/>
      <c r="P551" s="166"/>
      <c r="S551" s="219"/>
    </row>
    <row r="552" spans="1:22" ht="12.75" customHeight="1">
      <c r="A552" s="167"/>
      <c r="B552" s="194"/>
      <c r="C552" s="169"/>
      <c r="D552" s="298"/>
      <c r="E552" s="299"/>
      <c r="F552" s="299"/>
      <c r="G552" s="299"/>
      <c r="H552" s="300"/>
      <c r="I552" s="253"/>
      <c r="J552" s="174"/>
      <c r="K552" s="175"/>
      <c r="L552" s="176"/>
      <c r="M552" s="168"/>
      <c r="N552" s="236"/>
      <c r="O552" s="236"/>
      <c r="P552" s="250"/>
      <c r="Q552" s="219"/>
      <c r="R552" s="219"/>
      <c r="T552" s="219"/>
      <c r="U552" s="219"/>
      <c r="V552" s="219"/>
    </row>
    <row r="553" spans="1:22" ht="12.75" customHeight="1">
      <c r="A553" s="153"/>
      <c r="B553" s="154"/>
      <c r="C553" s="155"/>
      <c r="D553" s="220"/>
      <c r="E553" s="201"/>
      <c r="F553" s="201"/>
      <c r="G553" s="201"/>
      <c r="H553" s="228"/>
      <c r="I553" s="222"/>
      <c r="J553" s="160"/>
      <c r="K553" s="161"/>
      <c r="L553" s="162"/>
      <c r="M553" s="163"/>
      <c r="N553" s="164"/>
      <c r="O553" s="165"/>
      <c r="P553" s="166"/>
    </row>
    <row r="554" spans="1:22" ht="12.75" customHeight="1">
      <c r="A554" s="167"/>
      <c r="B554" s="194"/>
      <c r="C554" s="169"/>
      <c r="D554" s="298"/>
      <c r="E554" s="299"/>
      <c r="F554" s="299"/>
      <c r="G554" s="299"/>
      <c r="H554" s="300"/>
      <c r="I554" s="252"/>
      <c r="J554" s="174"/>
      <c r="K554" s="175"/>
      <c r="L554" s="176"/>
      <c r="M554" s="168"/>
      <c r="N554" s="236"/>
      <c r="O554" s="236"/>
      <c r="P554" s="250"/>
    </row>
    <row r="555" spans="1:22" ht="12.75" customHeight="1">
      <c r="A555" s="153"/>
      <c r="B555" s="154"/>
      <c r="C555" s="155"/>
      <c r="D555" s="220"/>
      <c r="E555" s="201"/>
      <c r="F555" s="201"/>
      <c r="G555" s="201"/>
      <c r="H555" s="228"/>
      <c r="I555" s="222"/>
      <c r="J555" s="160"/>
      <c r="K555" s="161"/>
      <c r="L555" s="162"/>
      <c r="M555" s="163"/>
      <c r="N555" s="164"/>
      <c r="O555" s="165"/>
      <c r="P555" s="166"/>
    </row>
    <row r="556" spans="1:22" ht="12.75" customHeight="1">
      <c r="A556" s="167"/>
      <c r="B556" s="194"/>
      <c r="C556" s="169"/>
      <c r="D556" s="301"/>
      <c r="E556" s="302"/>
      <c r="F556" s="302"/>
      <c r="G556" s="302"/>
      <c r="H556" s="303"/>
      <c r="I556" s="225"/>
      <c r="J556" s="174"/>
      <c r="K556" s="175"/>
      <c r="L556" s="176"/>
      <c r="M556" s="168"/>
      <c r="N556" s="236"/>
      <c r="O556" s="236"/>
      <c r="P556" s="211"/>
    </row>
    <row r="557" spans="1:22" ht="12.75" customHeight="1">
      <c r="A557" s="153"/>
      <c r="B557" s="154"/>
      <c r="C557" s="155"/>
      <c r="D557" s="231"/>
      <c r="E557" s="232"/>
      <c r="F557" s="232"/>
      <c r="G557" s="232"/>
      <c r="H557" s="212"/>
      <c r="I557" s="222"/>
      <c r="J557" s="160"/>
      <c r="K557" s="161"/>
      <c r="L557" s="162"/>
      <c r="M557" s="163"/>
      <c r="N557" s="164"/>
      <c r="O557" s="165"/>
      <c r="P557" s="166"/>
    </row>
    <row r="558" spans="1:22" ht="12.75" customHeight="1">
      <c r="A558" s="167"/>
      <c r="B558" s="194"/>
      <c r="C558" s="226" t="s">
        <v>43</v>
      </c>
      <c r="D558" s="298"/>
      <c r="E558" s="299"/>
      <c r="F558" s="299"/>
      <c r="G558" s="299"/>
      <c r="H558" s="300"/>
      <c r="I558" s="225"/>
      <c r="J558" s="174"/>
      <c r="K558" s="175"/>
      <c r="L558" s="227"/>
      <c r="M558" s="168"/>
      <c r="N558" s="304"/>
      <c r="O558" s="304"/>
      <c r="P558" s="305"/>
    </row>
    <row r="559" spans="1:22" ht="12.75" customHeight="1">
      <c r="A559" s="153"/>
      <c r="B559" s="154"/>
      <c r="C559" s="155"/>
      <c r="D559" s="220"/>
      <c r="E559" s="201"/>
      <c r="F559" s="201"/>
      <c r="G559" s="201"/>
      <c r="H559" s="221"/>
      <c r="I559" s="222"/>
      <c r="J559" s="160"/>
      <c r="K559" s="161"/>
      <c r="L559" s="162"/>
      <c r="M559" s="163"/>
      <c r="N559" s="164"/>
      <c r="O559" s="165"/>
      <c r="P559" s="166"/>
    </row>
    <row r="560" spans="1:22" ht="12.75" customHeight="1">
      <c r="A560" s="254"/>
      <c r="B560" s="255"/>
      <c r="C560" s="256"/>
      <c r="D560" s="295"/>
      <c r="E560" s="296"/>
      <c r="F560" s="296"/>
      <c r="G560" s="296"/>
      <c r="H560" s="297"/>
      <c r="I560" s="257"/>
      <c r="J560" s="258"/>
      <c r="K560" s="259"/>
      <c r="L560" s="260"/>
      <c r="M560" s="261"/>
      <c r="N560" s="262"/>
      <c r="O560" s="262"/>
      <c r="P560" s="263"/>
    </row>
  </sheetData>
  <mergeCells count="318">
    <mergeCell ref="D29:G29"/>
    <mergeCell ref="D30:H30"/>
    <mergeCell ref="N30:P30"/>
    <mergeCell ref="D32:H32"/>
    <mergeCell ref="D33:G33"/>
    <mergeCell ref="D34:H34"/>
    <mergeCell ref="N34:P34"/>
    <mergeCell ref="N6:P6"/>
    <mergeCell ref="D11:G11"/>
    <mergeCell ref="D15:G15"/>
    <mergeCell ref="D19:G19"/>
    <mergeCell ref="D21:G21"/>
    <mergeCell ref="D28:H28"/>
    <mergeCell ref="N28:P28"/>
    <mergeCell ref="D41:G41"/>
    <mergeCell ref="D42:H42"/>
    <mergeCell ref="N42:P42"/>
    <mergeCell ref="D44:H44"/>
    <mergeCell ref="D46:H46"/>
    <mergeCell ref="N46:P46"/>
    <mergeCell ref="D35:G35"/>
    <mergeCell ref="D36:H36"/>
    <mergeCell ref="N36:P36"/>
    <mergeCell ref="D38:H38"/>
    <mergeCell ref="N38:P38"/>
    <mergeCell ref="D40:H40"/>
    <mergeCell ref="N40:P40"/>
    <mergeCell ref="D60:H60"/>
    <mergeCell ref="D62:H62"/>
    <mergeCell ref="D64:H64"/>
    <mergeCell ref="D66:H66"/>
    <mergeCell ref="D68:H68"/>
    <mergeCell ref="D76:H76"/>
    <mergeCell ref="D48:H48"/>
    <mergeCell ref="D50:H50"/>
    <mergeCell ref="D52:H52"/>
    <mergeCell ref="D54:H54"/>
    <mergeCell ref="D56:H56"/>
    <mergeCell ref="D58:H58"/>
    <mergeCell ref="D88:H88"/>
    <mergeCell ref="D89:G89"/>
    <mergeCell ref="D90:H90"/>
    <mergeCell ref="N90:P90"/>
    <mergeCell ref="D92:H92"/>
    <mergeCell ref="N92:P92"/>
    <mergeCell ref="N76:P76"/>
    <mergeCell ref="D84:H84"/>
    <mergeCell ref="N84:P84"/>
    <mergeCell ref="D85:G85"/>
    <mergeCell ref="D86:H86"/>
    <mergeCell ref="N86:P86"/>
    <mergeCell ref="D104:H104"/>
    <mergeCell ref="D106:H106"/>
    <mergeCell ref="D108:H108"/>
    <mergeCell ref="N108:P108"/>
    <mergeCell ref="D110:H110"/>
    <mergeCell ref="D112:H112"/>
    <mergeCell ref="D94:H94"/>
    <mergeCell ref="N94:P94"/>
    <mergeCell ref="D96:H96"/>
    <mergeCell ref="D98:H98"/>
    <mergeCell ref="D100:H100"/>
    <mergeCell ref="D102:H102"/>
    <mergeCell ref="N124:P124"/>
    <mergeCell ref="D126:H126"/>
    <mergeCell ref="N126:P126"/>
    <mergeCell ref="D128:H128"/>
    <mergeCell ref="N128:P128"/>
    <mergeCell ref="D130:H130"/>
    <mergeCell ref="D114:H114"/>
    <mergeCell ref="D116:H116"/>
    <mergeCell ref="D118:H118"/>
    <mergeCell ref="D120:H120"/>
    <mergeCell ref="D122:H122"/>
    <mergeCell ref="D124:H124"/>
    <mergeCell ref="D145:G145"/>
    <mergeCell ref="B146:C146"/>
    <mergeCell ref="D146:H146"/>
    <mergeCell ref="N146:P146"/>
    <mergeCell ref="D148:H148"/>
    <mergeCell ref="D150:H150"/>
    <mergeCell ref="D132:H132"/>
    <mergeCell ref="D134:H134"/>
    <mergeCell ref="D136:H136"/>
    <mergeCell ref="D138:H138"/>
    <mergeCell ref="N138:P138"/>
    <mergeCell ref="D140:H140"/>
    <mergeCell ref="D162:H162"/>
    <mergeCell ref="D164:H164"/>
    <mergeCell ref="D166:H166"/>
    <mergeCell ref="D168:H168"/>
    <mergeCell ref="D170:H170"/>
    <mergeCell ref="D172:H172"/>
    <mergeCell ref="D152:H152"/>
    <mergeCell ref="N152:P152"/>
    <mergeCell ref="D154:H154"/>
    <mergeCell ref="D156:H156"/>
    <mergeCell ref="D158:H158"/>
    <mergeCell ref="D160:H160"/>
    <mergeCell ref="D186:H186"/>
    <mergeCell ref="D188:H188"/>
    <mergeCell ref="D190:H190"/>
    <mergeCell ref="D192:H192"/>
    <mergeCell ref="N192:P192"/>
    <mergeCell ref="D194:H194"/>
    <mergeCell ref="D174:H174"/>
    <mergeCell ref="D176:H176"/>
    <mergeCell ref="D178:H178"/>
    <mergeCell ref="D180:H180"/>
    <mergeCell ref="D182:H182"/>
    <mergeCell ref="D184:H184"/>
    <mergeCell ref="D206:H206"/>
    <mergeCell ref="D208:H208"/>
    <mergeCell ref="N208:P208"/>
    <mergeCell ref="D210:H210"/>
    <mergeCell ref="D215:G215"/>
    <mergeCell ref="B216:C216"/>
    <mergeCell ref="D216:H216"/>
    <mergeCell ref="N216:P216"/>
    <mergeCell ref="D196:H196"/>
    <mergeCell ref="D198:H198"/>
    <mergeCell ref="D200:H200"/>
    <mergeCell ref="D202:H202"/>
    <mergeCell ref="D204:H204"/>
    <mergeCell ref="N204:P204"/>
    <mergeCell ref="D228:H228"/>
    <mergeCell ref="D230:H230"/>
    <mergeCell ref="D232:H232"/>
    <mergeCell ref="D234:H234"/>
    <mergeCell ref="D236:H236"/>
    <mergeCell ref="D238:H238"/>
    <mergeCell ref="D218:H218"/>
    <mergeCell ref="D220:H220"/>
    <mergeCell ref="N220:P220"/>
    <mergeCell ref="D222:H222"/>
    <mergeCell ref="D224:H224"/>
    <mergeCell ref="D226:H226"/>
    <mergeCell ref="D252:H252"/>
    <mergeCell ref="D254:H254"/>
    <mergeCell ref="D256:H256"/>
    <mergeCell ref="D258:H258"/>
    <mergeCell ref="D260:H260"/>
    <mergeCell ref="D262:H262"/>
    <mergeCell ref="D240:H240"/>
    <mergeCell ref="D242:H242"/>
    <mergeCell ref="D244:H244"/>
    <mergeCell ref="D246:H246"/>
    <mergeCell ref="D248:H248"/>
    <mergeCell ref="D250:H250"/>
    <mergeCell ref="D274:H274"/>
    <mergeCell ref="N274:P274"/>
    <mergeCell ref="D276:H276"/>
    <mergeCell ref="D278:H278"/>
    <mergeCell ref="N278:P278"/>
    <mergeCell ref="D280:H280"/>
    <mergeCell ref="N262:P262"/>
    <mergeCell ref="D264:H264"/>
    <mergeCell ref="D266:H266"/>
    <mergeCell ref="D268:H268"/>
    <mergeCell ref="D270:H270"/>
    <mergeCell ref="D272:H272"/>
    <mergeCell ref="D292:H292"/>
    <mergeCell ref="D294:H294"/>
    <mergeCell ref="D296:H296"/>
    <mergeCell ref="D298:H298"/>
    <mergeCell ref="D300:H300"/>
    <mergeCell ref="N300:P300"/>
    <mergeCell ref="D285:G285"/>
    <mergeCell ref="B286:C286"/>
    <mergeCell ref="D286:H286"/>
    <mergeCell ref="N286:P286"/>
    <mergeCell ref="D288:H288"/>
    <mergeCell ref="D290:H290"/>
    <mergeCell ref="N312:P312"/>
    <mergeCell ref="D316:H316"/>
    <mergeCell ref="D318:H318"/>
    <mergeCell ref="Q318:R318"/>
    <mergeCell ref="D320:H320"/>
    <mergeCell ref="D324:H324"/>
    <mergeCell ref="D302:H302"/>
    <mergeCell ref="D304:H304"/>
    <mergeCell ref="D306:H306"/>
    <mergeCell ref="D308:H308"/>
    <mergeCell ref="D310:H310"/>
    <mergeCell ref="D312:H312"/>
    <mergeCell ref="D335:G335"/>
    <mergeCell ref="D337:G337"/>
    <mergeCell ref="D339:G339"/>
    <mergeCell ref="N342:P342"/>
    <mergeCell ref="N344:P344"/>
    <mergeCell ref="D346:H346"/>
    <mergeCell ref="Q326:R326"/>
    <mergeCell ref="D327:G327"/>
    <mergeCell ref="D329:G329"/>
    <mergeCell ref="D332:H332"/>
    <mergeCell ref="D333:G333"/>
    <mergeCell ref="Q334:R334"/>
    <mergeCell ref="D358:H358"/>
    <mergeCell ref="N358:P358"/>
    <mergeCell ref="D360:H360"/>
    <mergeCell ref="D362:H362"/>
    <mergeCell ref="D364:H364"/>
    <mergeCell ref="D366:H366"/>
    <mergeCell ref="D348:H348"/>
    <mergeCell ref="N348:P348"/>
    <mergeCell ref="D350:H350"/>
    <mergeCell ref="D355:G355"/>
    <mergeCell ref="D356:H356"/>
    <mergeCell ref="N356:P356"/>
    <mergeCell ref="D380:H380"/>
    <mergeCell ref="D382:H382"/>
    <mergeCell ref="D384:H384"/>
    <mergeCell ref="D386:H386"/>
    <mergeCell ref="D388:H388"/>
    <mergeCell ref="N388:P388"/>
    <mergeCell ref="D368:H368"/>
    <mergeCell ref="D370:H370"/>
    <mergeCell ref="D372:H372"/>
    <mergeCell ref="D374:H374"/>
    <mergeCell ref="D376:H376"/>
    <mergeCell ref="D378:H378"/>
    <mergeCell ref="D398:H398"/>
    <mergeCell ref="N398:P398"/>
    <mergeCell ref="D400:H400"/>
    <mergeCell ref="N400:P400"/>
    <mergeCell ref="D402:H402"/>
    <mergeCell ref="N402:P402"/>
    <mergeCell ref="D390:H390"/>
    <mergeCell ref="N390:P390"/>
    <mergeCell ref="D392:H392"/>
    <mergeCell ref="N392:P392"/>
    <mergeCell ref="D394:H394"/>
    <mergeCell ref="D396:H396"/>
    <mergeCell ref="D414:H414"/>
    <mergeCell ref="D416:H416"/>
    <mergeCell ref="D418:H418"/>
    <mergeCell ref="N418:P418"/>
    <mergeCell ref="D420:H420"/>
    <mergeCell ref="D425:G425"/>
    <mergeCell ref="D404:H404"/>
    <mergeCell ref="D406:H406"/>
    <mergeCell ref="D408:H408"/>
    <mergeCell ref="N408:P408"/>
    <mergeCell ref="D410:H410"/>
    <mergeCell ref="D412:H412"/>
    <mergeCell ref="D440:H440"/>
    <mergeCell ref="D442:H442"/>
    <mergeCell ref="D444:H444"/>
    <mergeCell ref="D446:H446"/>
    <mergeCell ref="D448:H448"/>
    <mergeCell ref="D450:H450"/>
    <mergeCell ref="D426:H426"/>
    <mergeCell ref="N426:P426"/>
    <mergeCell ref="D432:H432"/>
    <mergeCell ref="D434:H434"/>
    <mergeCell ref="D436:H436"/>
    <mergeCell ref="D438:H438"/>
    <mergeCell ref="D464:H464"/>
    <mergeCell ref="D466:H466"/>
    <mergeCell ref="D468:H468"/>
    <mergeCell ref="D470:H470"/>
    <mergeCell ref="D472:H472"/>
    <mergeCell ref="D474:H474"/>
    <mergeCell ref="D452:H452"/>
    <mergeCell ref="D454:H454"/>
    <mergeCell ref="D456:H456"/>
    <mergeCell ref="D458:H458"/>
    <mergeCell ref="D460:H460"/>
    <mergeCell ref="D462:H462"/>
    <mergeCell ref="D488:H488"/>
    <mergeCell ref="N488:P488"/>
    <mergeCell ref="D490:H490"/>
    <mergeCell ref="D495:G495"/>
    <mergeCell ref="D496:H496"/>
    <mergeCell ref="N496:P496"/>
    <mergeCell ref="D476:H476"/>
    <mergeCell ref="D478:H478"/>
    <mergeCell ref="D480:H480"/>
    <mergeCell ref="D482:H482"/>
    <mergeCell ref="D484:H484"/>
    <mergeCell ref="D486:H486"/>
    <mergeCell ref="D510:H510"/>
    <mergeCell ref="D512:H512"/>
    <mergeCell ref="D514:H514"/>
    <mergeCell ref="N514:P514"/>
    <mergeCell ref="D516:H516"/>
    <mergeCell ref="D518:H518"/>
    <mergeCell ref="D498:H498"/>
    <mergeCell ref="D500:H500"/>
    <mergeCell ref="D502:H502"/>
    <mergeCell ref="D504:H504"/>
    <mergeCell ref="D506:H506"/>
    <mergeCell ref="D508:H508"/>
    <mergeCell ref="D532:H532"/>
    <mergeCell ref="D534:H534"/>
    <mergeCell ref="D536:H536"/>
    <mergeCell ref="D538:H538"/>
    <mergeCell ref="D540:H540"/>
    <mergeCell ref="D542:H542"/>
    <mergeCell ref="D520:H520"/>
    <mergeCell ref="D522:H522"/>
    <mergeCell ref="D524:H524"/>
    <mergeCell ref="D526:H526"/>
    <mergeCell ref="D528:H528"/>
    <mergeCell ref="D530:H530"/>
    <mergeCell ref="D560:H560"/>
    <mergeCell ref="D550:H550"/>
    <mergeCell ref="D552:H552"/>
    <mergeCell ref="D554:H554"/>
    <mergeCell ref="D556:H556"/>
    <mergeCell ref="D558:H558"/>
    <mergeCell ref="N558:P558"/>
    <mergeCell ref="D544:H544"/>
    <mergeCell ref="N544:P544"/>
    <mergeCell ref="D546:H546"/>
    <mergeCell ref="N546:P546"/>
    <mergeCell ref="D548:H548"/>
    <mergeCell ref="N548:P548"/>
  </mergeCells>
  <phoneticPr fontId="2"/>
  <printOptions horizontalCentered="1" verticalCentered="1"/>
  <pageMargins left="0.59055118110236227" right="0.19685039370078741" top="0.39370078740157483" bottom="0.19685039370078741" header="0.51181102362204722" footer="0.9055118110236221"/>
  <pageSetup paperSize="9" scale="85" orientation="portrait" r:id="rId1"/>
  <headerFooter alignWithMargins="0"/>
  <rowBreaks count="7" manualBreakCount="7">
    <brk id="70" max="15" man="1"/>
    <brk id="140" max="15" man="1"/>
    <brk id="210" max="15" man="1"/>
    <brk id="280" max="15" man="1"/>
    <brk id="350" max="15" man="1"/>
    <brk id="420" max="15" man="1"/>
    <brk id="49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000D-720E-4A2F-976F-CE888A9E9892}">
  <dimension ref="A1:P389"/>
  <sheetViews>
    <sheetView view="pageBreakPreview" zoomScaleNormal="100" workbookViewId="0">
      <selection activeCell="E7" sqref="E7"/>
    </sheetView>
  </sheetViews>
  <sheetFormatPr defaultColWidth="13.375" defaultRowHeight="13.5"/>
  <cols>
    <col min="1" max="1" width="2.625" style="4" customWidth="1"/>
    <col min="2" max="2" width="7.125" style="6" customWidth="1"/>
    <col min="3" max="3" width="2.625" style="6" customWidth="1"/>
    <col min="4" max="5" width="20.875" style="4" customWidth="1"/>
    <col min="6" max="6" width="3.375" style="4" customWidth="1"/>
    <col min="7" max="7" width="18.375" style="74" customWidth="1"/>
    <col min="8" max="8" width="3.375" style="4" customWidth="1"/>
    <col min="9" max="9" width="13.375" style="4"/>
    <col min="10" max="10" width="7.125" style="4" customWidth="1"/>
    <col min="11" max="11" width="12.75" style="4" customWidth="1"/>
    <col min="12" max="12" width="3.625" style="4" customWidth="1"/>
    <col min="13" max="13" width="2.625" style="4" customWidth="1"/>
    <col min="14" max="14" width="13.375" style="4"/>
    <col min="15" max="15" width="7.125" style="4" customWidth="1"/>
    <col min="16" max="256" width="13.375" style="4"/>
    <col min="257" max="257" width="2.625" style="4" customWidth="1"/>
    <col min="258" max="258" width="7.125" style="4" customWidth="1"/>
    <col min="259" max="259" width="2.625" style="4" customWidth="1"/>
    <col min="260" max="261" width="20.875" style="4" customWidth="1"/>
    <col min="262" max="262" width="3.375" style="4" customWidth="1"/>
    <col min="263" max="263" width="18.375" style="4" customWidth="1"/>
    <col min="264" max="264" width="3.375" style="4" customWidth="1"/>
    <col min="265" max="265" width="13.375" style="4"/>
    <col min="266" max="266" width="7.125" style="4" customWidth="1"/>
    <col min="267" max="267" width="12.75" style="4" customWidth="1"/>
    <col min="268" max="268" width="3.625" style="4" customWidth="1"/>
    <col min="269" max="269" width="2.625" style="4" customWidth="1"/>
    <col min="270" max="270" width="13.375" style="4"/>
    <col min="271" max="271" width="7.125" style="4" customWidth="1"/>
    <col min="272" max="512" width="13.375" style="4"/>
    <col min="513" max="513" width="2.625" style="4" customWidth="1"/>
    <col min="514" max="514" width="7.125" style="4" customWidth="1"/>
    <col min="515" max="515" width="2.625" style="4" customWidth="1"/>
    <col min="516" max="517" width="20.875" style="4" customWidth="1"/>
    <col min="518" max="518" width="3.375" style="4" customWidth="1"/>
    <col min="519" max="519" width="18.375" style="4" customWidth="1"/>
    <col min="520" max="520" width="3.375" style="4" customWidth="1"/>
    <col min="521" max="521" width="13.375" style="4"/>
    <col min="522" max="522" width="7.125" style="4" customWidth="1"/>
    <col min="523" max="523" width="12.75" style="4" customWidth="1"/>
    <col min="524" max="524" width="3.625" style="4" customWidth="1"/>
    <col min="525" max="525" width="2.625" style="4" customWidth="1"/>
    <col min="526" max="526" width="13.375" style="4"/>
    <col min="527" max="527" width="7.125" style="4" customWidth="1"/>
    <col min="528" max="768" width="13.375" style="4"/>
    <col min="769" max="769" width="2.625" style="4" customWidth="1"/>
    <col min="770" max="770" width="7.125" style="4" customWidth="1"/>
    <col min="771" max="771" width="2.625" style="4" customWidth="1"/>
    <col min="772" max="773" width="20.875" style="4" customWidth="1"/>
    <col min="774" max="774" width="3.375" style="4" customWidth="1"/>
    <col min="775" max="775" width="18.375" style="4" customWidth="1"/>
    <col min="776" max="776" width="3.375" style="4" customWidth="1"/>
    <col min="777" max="777" width="13.375" style="4"/>
    <col min="778" max="778" width="7.125" style="4" customWidth="1"/>
    <col min="779" max="779" width="12.75" style="4" customWidth="1"/>
    <col min="780" max="780" width="3.625" style="4" customWidth="1"/>
    <col min="781" max="781" width="2.625" style="4" customWidth="1"/>
    <col min="782" max="782" width="13.375" style="4"/>
    <col min="783" max="783" width="7.125" style="4" customWidth="1"/>
    <col min="784" max="1024" width="13.375" style="4"/>
    <col min="1025" max="1025" width="2.625" style="4" customWidth="1"/>
    <col min="1026" max="1026" width="7.125" style="4" customWidth="1"/>
    <col min="1027" max="1027" width="2.625" style="4" customWidth="1"/>
    <col min="1028" max="1029" width="20.875" style="4" customWidth="1"/>
    <col min="1030" max="1030" width="3.375" style="4" customWidth="1"/>
    <col min="1031" max="1031" width="18.375" style="4" customWidth="1"/>
    <col min="1032" max="1032" width="3.375" style="4" customWidth="1"/>
    <col min="1033" max="1033" width="13.375" style="4"/>
    <col min="1034" max="1034" width="7.125" style="4" customWidth="1"/>
    <col min="1035" max="1035" width="12.75" style="4" customWidth="1"/>
    <col min="1036" max="1036" width="3.625" style="4" customWidth="1"/>
    <col min="1037" max="1037" width="2.625" style="4" customWidth="1"/>
    <col min="1038" max="1038" width="13.375" style="4"/>
    <col min="1039" max="1039" width="7.125" style="4" customWidth="1"/>
    <col min="1040" max="1280" width="13.375" style="4"/>
    <col min="1281" max="1281" width="2.625" style="4" customWidth="1"/>
    <col min="1282" max="1282" width="7.125" style="4" customWidth="1"/>
    <col min="1283" max="1283" width="2.625" style="4" customWidth="1"/>
    <col min="1284" max="1285" width="20.875" style="4" customWidth="1"/>
    <col min="1286" max="1286" width="3.375" style="4" customWidth="1"/>
    <col min="1287" max="1287" width="18.375" style="4" customWidth="1"/>
    <col min="1288" max="1288" width="3.375" style="4" customWidth="1"/>
    <col min="1289" max="1289" width="13.375" style="4"/>
    <col min="1290" max="1290" width="7.125" style="4" customWidth="1"/>
    <col min="1291" max="1291" width="12.75" style="4" customWidth="1"/>
    <col min="1292" max="1292" width="3.625" style="4" customWidth="1"/>
    <col min="1293" max="1293" width="2.625" style="4" customWidth="1"/>
    <col min="1294" max="1294" width="13.375" style="4"/>
    <col min="1295" max="1295" width="7.125" style="4" customWidth="1"/>
    <col min="1296" max="1536" width="13.375" style="4"/>
    <col min="1537" max="1537" width="2.625" style="4" customWidth="1"/>
    <col min="1538" max="1538" width="7.125" style="4" customWidth="1"/>
    <col min="1539" max="1539" width="2.625" style="4" customWidth="1"/>
    <col min="1540" max="1541" width="20.875" style="4" customWidth="1"/>
    <col min="1542" max="1542" width="3.375" style="4" customWidth="1"/>
    <col min="1543" max="1543" width="18.375" style="4" customWidth="1"/>
    <col min="1544" max="1544" width="3.375" style="4" customWidth="1"/>
    <col min="1545" max="1545" width="13.375" style="4"/>
    <col min="1546" max="1546" width="7.125" style="4" customWidth="1"/>
    <col min="1547" max="1547" width="12.75" style="4" customWidth="1"/>
    <col min="1548" max="1548" width="3.625" style="4" customWidth="1"/>
    <col min="1549" max="1549" width="2.625" style="4" customWidth="1"/>
    <col min="1550" max="1550" width="13.375" style="4"/>
    <col min="1551" max="1551" width="7.125" style="4" customWidth="1"/>
    <col min="1552" max="1792" width="13.375" style="4"/>
    <col min="1793" max="1793" width="2.625" style="4" customWidth="1"/>
    <col min="1794" max="1794" width="7.125" style="4" customWidth="1"/>
    <col min="1795" max="1795" width="2.625" style="4" customWidth="1"/>
    <col min="1796" max="1797" width="20.875" style="4" customWidth="1"/>
    <col min="1798" max="1798" width="3.375" style="4" customWidth="1"/>
    <col min="1799" max="1799" width="18.375" style="4" customWidth="1"/>
    <col min="1800" max="1800" width="3.375" style="4" customWidth="1"/>
    <col min="1801" max="1801" width="13.375" style="4"/>
    <col min="1802" max="1802" width="7.125" style="4" customWidth="1"/>
    <col min="1803" max="1803" width="12.75" style="4" customWidth="1"/>
    <col min="1804" max="1804" width="3.625" style="4" customWidth="1"/>
    <col min="1805" max="1805" width="2.625" style="4" customWidth="1"/>
    <col min="1806" max="1806" width="13.375" style="4"/>
    <col min="1807" max="1807" width="7.125" style="4" customWidth="1"/>
    <col min="1808" max="2048" width="13.375" style="4"/>
    <col min="2049" max="2049" width="2.625" style="4" customWidth="1"/>
    <col min="2050" max="2050" width="7.125" style="4" customWidth="1"/>
    <col min="2051" max="2051" width="2.625" style="4" customWidth="1"/>
    <col min="2052" max="2053" width="20.875" style="4" customWidth="1"/>
    <col min="2054" max="2054" width="3.375" style="4" customWidth="1"/>
    <col min="2055" max="2055" width="18.375" style="4" customWidth="1"/>
    <col min="2056" max="2056" width="3.375" style="4" customWidth="1"/>
    <col min="2057" max="2057" width="13.375" style="4"/>
    <col min="2058" max="2058" width="7.125" style="4" customWidth="1"/>
    <col min="2059" max="2059" width="12.75" style="4" customWidth="1"/>
    <col min="2060" max="2060" width="3.625" style="4" customWidth="1"/>
    <col min="2061" max="2061" width="2.625" style="4" customWidth="1"/>
    <col min="2062" max="2062" width="13.375" style="4"/>
    <col min="2063" max="2063" width="7.125" style="4" customWidth="1"/>
    <col min="2064" max="2304" width="13.375" style="4"/>
    <col min="2305" max="2305" width="2.625" style="4" customWidth="1"/>
    <col min="2306" max="2306" width="7.125" style="4" customWidth="1"/>
    <col min="2307" max="2307" width="2.625" style="4" customWidth="1"/>
    <col min="2308" max="2309" width="20.875" style="4" customWidth="1"/>
    <col min="2310" max="2310" width="3.375" style="4" customWidth="1"/>
    <col min="2311" max="2311" width="18.375" style="4" customWidth="1"/>
    <col min="2312" max="2312" width="3.375" style="4" customWidth="1"/>
    <col min="2313" max="2313" width="13.375" style="4"/>
    <col min="2314" max="2314" width="7.125" style="4" customWidth="1"/>
    <col min="2315" max="2315" width="12.75" style="4" customWidth="1"/>
    <col min="2316" max="2316" width="3.625" style="4" customWidth="1"/>
    <col min="2317" max="2317" width="2.625" style="4" customWidth="1"/>
    <col min="2318" max="2318" width="13.375" style="4"/>
    <col min="2319" max="2319" width="7.125" style="4" customWidth="1"/>
    <col min="2320" max="2560" width="13.375" style="4"/>
    <col min="2561" max="2561" width="2.625" style="4" customWidth="1"/>
    <col min="2562" max="2562" width="7.125" style="4" customWidth="1"/>
    <col min="2563" max="2563" width="2.625" style="4" customWidth="1"/>
    <col min="2564" max="2565" width="20.875" style="4" customWidth="1"/>
    <col min="2566" max="2566" width="3.375" style="4" customWidth="1"/>
    <col min="2567" max="2567" width="18.375" style="4" customWidth="1"/>
    <col min="2568" max="2568" width="3.375" style="4" customWidth="1"/>
    <col min="2569" max="2569" width="13.375" style="4"/>
    <col min="2570" max="2570" width="7.125" style="4" customWidth="1"/>
    <col min="2571" max="2571" width="12.75" style="4" customWidth="1"/>
    <col min="2572" max="2572" width="3.625" style="4" customWidth="1"/>
    <col min="2573" max="2573" width="2.625" style="4" customWidth="1"/>
    <col min="2574" max="2574" width="13.375" style="4"/>
    <col min="2575" max="2575" width="7.125" style="4" customWidth="1"/>
    <col min="2576" max="2816" width="13.375" style="4"/>
    <col min="2817" max="2817" width="2.625" style="4" customWidth="1"/>
    <col min="2818" max="2818" width="7.125" style="4" customWidth="1"/>
    <col min="2819" max="2819" width="2.625" style="4" customWidth="1"/>
    <col min="2820" max="2821" width="20.875" style="4" customWidth="1"/>
    <col min="2822" max="2822" width="3.375" style="4" customWidth="1"/>
    <col min="2823" max="2823" width="18.375" style="4" customWidth="1"/>
    <col min="2824" max="2824" width="3.375" style="4" customWidth="1"/>
    <col min="2825" max="2825" width="13.375" style="4"/>
    <col min="2826" max="2826" width="7.125" style="4" customWidth="1"/>
    <col min="2827" max="2827" width="12.75" style="4" customWidth="1"/>
    <col min="2828" max="2828" width="3.625" style="4" customWidth="1"/>
    <col min="2829" max="2829" width="2.625" style="4" customWidth="1"/>
    <col min="2830" max="2830" width="13.375" style="4"/>
    <col min="2831" max="2831" width="7.125" style="4" customWidth="1"/>
    <col min="2832" max="3072" width="13.375" style="4"/>
    <col min="3073" max="3073" width="2.625" style="4" customWidth="1"/>
    <col min="3074" max="3074" width="7.125" style="4" customWidth="1"/>
    <col min="3075" max="3075" width="2.625" style="4" customWidth="1"/>
    <col min="3076" max="3077" width="20.875" style="4" customWidth="1"/>
    <col min="3078" max="3078" width="3.375" style="4" customWidth="1"/>
    <col min="3079" max="3079" width="18.375" style="4" customWidth="1"/>
    <col min="3080" max="3080" width="3.375" style="4" customWidth="1"/>
    <col min="3081" max="3081" width="13.375" style="4"/>
    <col min="3082" max="3082" width="7.125" style="4" customWidth="1"/>
    <col min="3083" max="3083" width="12.75" style="4" customWidth="1"/>
    <col min="3084" max="3084" width="3.625" style="4" customWidth="1"/>
    <col min="3085" max="3085" width="2.625" style="4" customWidth="1"/>
    <col min="3086" max="3086" width="13.375" style="4"/>
    <col min="3087" max="3087" width="7.125" style="4" customWidth="1"/>
    <col min="3088" max="3328" width="13.375" style="4"/>
    <col min="3329" max="3329" width="2.625" style="4" customWidth="1"/>
    <col min="3330" max="3330" width="7.125" style="4" customWidth="1"/>
    <col min="3331" max="3331" width="2.625" style="4" customWidth="1"/>
    <col min="3332" max="3333" width="20.875" style="4" customWidth="1"/>
    <col min="3334" max="3334" width="3.375" style="4" customWidth="1"/>
    <col min="3335" max="3335" width="18.375" style="4" customWidth="1"/>
    <col min="3336" max="3336" width="3.375" style="4" customWidth="1"/>
    <col min="3337" max="3337" width="13.375" style="4"/>
    <col min="3338" max="3338" width="7.125" style="4" customWidth="1"/>
    <col min="3339" max="3339" width="12.75" style="4" customWidth="1"/>
    <col min="3340" max="3340" width="3.625" style="4" customWidth="1"/>
    <col min="3341" max="3341" width="2.625" style="4" customWidth="1"/>
    <col min="3342" max="3342" width="13.375" style="4"/>
    <col min="3343" max="3343" width="7.125" style="4" customWidth="1"/>
    <col min="3344" max="3584" width="13.375" style="4"/>
    <col min="3585" max="3585" width="2.625" style="4" customWidth="1"/>
    <col min="3586" max="3586" width="7.125" style="4" customWidth="1"/>
    <col min="3587" max="3587" width="2.625" style="4" customWidth="1"/>
    <col min="3588" max="3589" width="20.875" style="4" customWidth="1"/>
    <col min="3590" max="3590" width="3.375" style="4" customWidth="1"/>
    <col min="3591" max="3591" width="18.375" style="4" customWidth="1"/>
    <col min="3592" max="3592" width="3.375" style="4" customWidth="1"/>
    <col min="3593" max="3593" width="13.375" style="4"/>
    <col min="3594" max="3594" width="7.125" style="4" customWidth="1"/>
    <col min="3595" max="3595" width="12.75" style="4" customWidth="1"/>
    <col min="3596" max="3596" width="3.625" style="4" customWidth="1"/>
    <col min="3597" max="3597" width="2.625" style="4" customWidth="1"/>
    <col min="3598" max="3598" width="13.375" style="4"/>
    <col min="3599" max="3599" width="7.125" style="4" customWidth="1"/>
    <col min="3600" max="3840" width="13.375" style="4"/>
    <col min="3841" max="3841" width="2.625" style="4" customWidth="1"/>
    <col min="3842" max="3842" width="7.125" style="4" customWidth="1"/>
    <col min="3843" max="3843" width="2.625" style="4" customWidth="1"/>
    <col min="3844" max="3845" width="20.875" style="4" customWidth="1"/>
    <col min="3846" max="3846" width="3.375" style="4" customWidth="1"/>
    <col min="3847" max="3847" width="18.375" style="4" customWidth="1"/>
    <col min="3848" max="3848" width="3.375" style="4" customWidth="1"/>
    <col min="3849" max="3849" width="13.375" style="4"/>
    <col min="3850" max="3850" width="7.125" style="4" customWidth="1"/>
    <col min="3851" max="3851" width="12.75" style="4" customWidth="1"/>
    <col min="3852" max="3852" width="3.625" style="4" customWidth="1"/>
    <col min="3853" max="3853" width="2.625" style="4" customWidth="1"/>
    <col min="3854" max="3854" width="13.375" style="4"/>
    <col min="3855" max="3855" width="7.125" style="4" customWidth="1"/>
    <col min="3856" max="4096" width="13.375" style="4"/>
    <col min="4097" max="4097" width="2.625" style="4" customWidth="1"/>
    <col min="4098" max="4098" width="7.125" style="4" customWidth="1"/>
    <col min="4099" max="4099" width="2.625" style="4" customWidth="1"/>
    <col min="4100" max="4101" width="20.875" style="4" customWidth="1"/>
    <col min="4102" max="4102" width="3.375" style="4" customWidth="1"/>
    <col min="4103" max="4103" width="18.375" style="4" customWidth="1"/>
    <col min="4104" max="4104" width="3.375" style="4" customWidth="1"/>
    <col min="4105" max="4105" width="13.375" style="4"/>
    <col min="4106" max="4106" width="7.125" style="4" customWidth="1"/>
    <col min="4107" max="4107" width="12.75" style="4" customWidth="1"/>
    <col min="4108" max="4108" width="3.625" style="4" customWidth="1"/>
    <col min="4109" max="4109" width="2.625" style="4" customWidth="1"/>
    <col min="4110" max="4110" width="13.375" style="4"/>
    <col min="4111" max="4111" width="7.125" style="4" customWidth="1"/>
    <col min="4112" max="4352" width="13.375" style="4"/>
    <col min="4353" max="4353" width="2.625" style="4" customWidth="1"/>
    <col min="4354" max="4354" width="7.125" style="4" customWidth="1"/>
    <col min="4355" max="4355" width="2.625" style="4" customWidth="1"/>
    <col min="4356" max="4357" width="20.875" style="4" customWidth="1"/>
    <col min="4358" max="4358" width="3.375" style="4" customWidth="1"/>
    <col min="4359" max="4359" width="18.375" style="4" customWidth="1"/>
    <col min="4360" max="4360" width="3.375" style="4" customWidth="1"/>
    <col min="4361" max="4361" width="13.375" style="4"/>
    <col min="4362" max="4362" width="7.125" style="4" customWidth="1"/>
    <col min="4363" max="4363" width="12.75" style="4" customWidth="1"/>
    <col min="4364" max="4364" width="3.625" style="4" customWidth="1"/>
    <col min="4365" max="4365" width="2.625" style="4" customWidth="1"/>
    <col min="4366" max="4366" width="13.375" style="4"/>
    <col min="4367" max="4367" width="7.125" style="4" customWidth="1"/>
    <col min="4368" max="4608" width="13.375" style="4"/>
    <col min="4609" max="4609" width="2.625" style="4" customWidth="1"/>
    <col min="4610" max="4610" width="7.125" style="4" customWidth="1"/>
    <col min="4611" max="4611" width="2.625" style="4" customWidth="1"/>
    <col min="4612" max="4613" width="20.875" style="4" customWidth="1"/>
    <col min="4614" max="4614" width="3.375" style="4" customWidth="1"/>
    <col min="4615" max="4615" width="18.375" style="4" customWidth="1"/>
    <col min="4616" max="4616" width="3.375" style="4" customWidth="1"/>
    <col min="4617" max="4617" width="13.375" style="4"/>
    <col min="4618" max="4618" width="7.125" style="4" customWidth="1"/>
    <col min="4619" max="4619" width="12.75" style="4" customWidth="1"/>
    <col min="4620" max="4620" width="3.625" style="4" customWidth="1"/>
    <col min="4621" max="4621" width="2.625" style="4" customWidth="1"/>
    <col min="4622" max="4622" width="13.375" style="4"/>
    <col min="4623" max="4623" width="7.125" style="4" customWidth="1"/>
    <col min="4624" max="4864" width="13.375" style="4"/>
    <col min="4865" max="4865" width="2.625" style="4" customWidth="1"/>
    <col min="4866" max="4866" width="7.125" style="4" customWidth="1"/>
    <col min="4867" max="4867" width="2.625" style="4" customWidth="1"/>
    <col min="4868" max="4869" width="20.875" style="4" customWidth="1"/>
    <col min="4870" max="4870" width="3.375" style="4" customWidth="1"/>
    <col min="4871" max="4871" width="18.375" style="4" customWidth="1"/>
    <col min="4872" max="4872" width="3.375" style="4" customWidth="1"/>
    <col min="4873" max="4873" width="13.375" style="4"/>
    <col min="4874" max="4874" width="7.125" style="4" customWidth="1"/>
    <col min="4875" max="4875" width="12.75" style="4" customWidth="1"/>
    <col min="4876" max="4876" width="3.625" style="4" customWidth="1"/>
    <col min="4877" max="4877" width="2.625" style="4" customWidth="1"/>
    <col min="4878" max="4878" width="13.375" style="4"/>
    <col min="4879" max="4879" width="7.125" style="4" customWidth="1"/>
    <col min="4880" max="5120" width="13.375" style="4"/>
    <col min="5121" max="5121" width="2.625" style="4" customWidth="1"/>
    <col min="5122" max="5122" width="7.125" style="4" customWidth="1"/>
    <col min="5123" max="5123" width="2.625" style="4" customWidth="1"/>
    <col min="5124" max="5125" width="20.875" style="4" customWidth="1"/>
    <col min="5126" max="5126" width="3.375" style="4" customWidth="1"/>
    <col min="5127" max="5127" width="18.375" style="4" customWidth="1"/>
    <col min="5128" max="5128" width="3.375" style="4" customWidth="1"/>
    <col min="5129" max="5129" width="13.375" style="4"/>
    <col min="5130" max="5130" width="7.125" style="4" customWidth="1"/>
    <col min="5131" max="5131" width="12.75" style="4" customWidth="1"/>
    <col min="5132" max="5132" width="3.625" style="4" customWidth="1"/>
    <col min="5133" max="5133" width="2.625" style="4" customWidth="1"/>
    <col min="5134" max="5134" width="13.375" style="4"/>
    <col min="5135" max="5135" width="7.125" style="4" customWidth="1"/>
    <col min="5136" max="5376" width="13.375" style="4"/>
    <col min="5377" max="5377" width="2.625" style="4" customWidth="1"/>
    <col min="5378" max="5378" width="7.125" style="4" customWidth="1"/>
    <col min="5379" max="5379" width="2.625" style="4" customWidth="1"/>
    <col min="5380" max="5381" width="20.875" style="4" customWidth="1"/>
    <col min="5382" max="5382" width="3.375" style="4" customWidth="1"/>
    <col min="5383" max="5383" width="18.375" style="4" customWidth="1"/>
    <col min="5384" max="5384" width="3.375" style="4" customWidth="1"/>
    <col min="5385" max="5385" width="13.375" style="4"/>
    <col min="5386" max="5386" width="7.125" style="4" customWidth="1"/>
    <col min="5387" max="5387" width="12.75" style="4" customWidth="1"/>
    <col min="5388" max="5388" width="3.625" style="4" customWidth="1"/>
    <col min="5389" max="5389" width="2.625" style="4" customWidth="1"/>
    <col min="5390" max="5390" width="13.375" style="4"/>
    <col min="5391" max="5391" width="7.125" style="4" customWidth="1"/>
    <col min="5392" max="5632" width="13.375" style="4"/>
    <col min="5633" max="5633" width="2.625" style="4" customWidth="1"/>
    <col min="5634" max="5634" width="7.125" style="4" customWidth="1"/>
    <col min="5635" max="5635" width="2.625" style="4" customWidth="1"/>
    <col min="5636" max="5637" width="20.875" style="4" customWidth="1"/>
    <col min="5638" max="5638" width="3.375" style="4" customWidth="1"/>
    <col min="5639" max="5639" width="18.375" style="4" customWidth="1"/>
    <col min="5640" max="5640" width="3.375" style="4" customWidth="1"/>
    <col min="5641" max="5641" width="13.375" style="4"/>
    <col min="5642" max="5642" width="7.125" style="4" customWidth="1"/>
    <col min="5643" max="5643" width="12.75" style="4" customWidth="1"/>
    <col min="5644" max="5644" width="3.625" style="4" customWidth="1"/>
    <col min="5645" max="5645" width="2.625" style="4" customWidth="1"/>
    <col min="5646" max="5646" width="13.375" style="4"/>
    <col min="5647" max="5647" width="7.125" style="4" customWidth="1"/>
    <col min="5648" max="5888" width="13.375" style="4"/>
    <col min="5889" max="5889" width="2.625" style="4" customWidth="1"/>
    <col min="5890" max="5890" width="7.125" style="4" customWidth="1"/>
    <col min="5891" max="5891" width="2.625" style="4" customWidth="1"/>
    <col min="5892" max="5893" width="20.875" style="4" customWidth="1"/>
    <col min="5894" max="5894" width="3.375" style="4" customWidth="1"/>
    <col min="5895" max="5895" width="18.375" style="4" customWidth="1"/>
    <col min="5896" max="5896" width="3.375" style="4" customWidth="1"/>
    <col min="5897" max="5897" width="13.375" style="4"/>
    <col min="5898" max="5898" width="7.125" style="4" customWidth="1"/>
    <col min="5899" max="5899" width="12.75" style="4" customWidth="1"/>
    <col min="5900" max="5900" width="3.625" style="4" customWidth="1"/>
    <col min="5901" max="5901" width="2.625" style="4" customWidth="1"/>
    <col min="5902" max="5902" width="13.375" style="4"/>
    <col min="5903" max="5903" width="7.125" style="4" customWidth="1"/>
    <col min="5904" max="6144" width="13.375" style="4"/>
    <col min="6145" max="6145" width="2.625" style="4" customWidth="1"/>
    <col min="6146" max="6146" width="7.125" style="4" customWidth="1"/>
    <col min="6147" max="6147" width="2.625" style="4" customWidth="1"/>
    <col min="6148" max="6149" width="20.875" style="4" customWidth="1"/>
    <col min="6150" max="6150" width="3.375" style="4" customWidth="1"/>
    <col min="6151" max="6151" width="18.375" style="4" customWidth="1"/>
    <col min="6152" max="6152" width="3.375" style="4" customWidth="1"/>
    <col min="6153" max="6153" width="13.375" style="4"/>
    <col min="6154" max="6154" width="7.125" style="4" customWidth="1"/>
    <col min="6155" max="6155" width="12.75" style="4" customWidth="1"/>
    <col min="6156" max="6156" width="3.625" style="4" customWidth="1"/>
    <col min="6157" max="6157" width="2.625" style="4" customWidth="1"/>
    <col min="6158" max="6158" width="13.375" style="4"/>
    <col min="6159" max="6159" width="7.125" style="4" customWidth="1"/>
    <col min="6160" max="6400" width="13.375" style="4"/>
    <col min="6401" max="6401" width="2.625" style="4" customWidth="1"/>
    <col min="6402" max="6402" width="7.125" style="4" customWidth="1"/>
    <col min="6403" max="6403" width="2.625" style="4" customWidth="1"/>
    <col min="6404" max="6405" width="20.875" style="4" customWidth="1"/>
    <col min="6406" max="6406" width="3.375" style="4" customWidth="1"/>
    <col min="6407" max="6407" width="18.375" style="4" customWidth="1"/>
    <col min="6408" max="6408" width="3.375" style="4" customWidth="1"/>
    <col min="6409" max="6409" width="13.375" style="4"/>
    <col min="6410" max="6410" width="7.125" style="4" customWidth="1"/>
    <col min="6411" max="6411" width="12.75" style="4" customWidth="1"/>
    <col min="6412" max="6412" width="3.625" style="4" customWidth="1"/>
    <col min="6413" max="6413" width="2.625" style="4" customWidth="1"/>
    <col min="6414" max="6414" width="13.375" style="4"/>
    <col min="6415" max="6415" width="7.125" style="4" customWidth="1"/>
    <col min="6416" max="6656" width="13.375" style="4"/>
    <col min="6657" max="6657" width="2.625" style="4" customWidth="1"/>
    <col min="6658" max="6658" width="7.125" style="4" customWidth="1"/>
    <col min="6659" max="6659" width="2.625" style="4" customWidth="1"/>
    <col min="6660" max="6661" width="20.875" style="4" customWidth="1"/>
    <col min="6662" max="6662" width="3.375" style="4" customWidth="1"/>
    <col min="6663" max="6663" width="18.375" style="4" customWidth="1"/>
    <col min="6664" max="6664" width="3.375" style="4" customWidth="1"/>
    <col min="6665" max="6665" width="13.375" style="4"/>
    <col min="6666" max="6666" width="7.125" style="4" customWidth="1"/>
    <col min="6667" max="6667" width="12.75" style="4" customWidth="1"/>
    <col min="6668" max="6668" width="3.625" style="4" customWidth="1"/>
    <col min="6669" max="6669" width="2.625" style="4" customWidth="1"/>
    <col min="6670" max="6670" width="13.375" style="4"/>
    <col min="6671" max="6671" width="7.125" style="4" customWidth="1"/>
    <col min="6672" max="6912" width="13.375" style="4"/>
    <col min="6913" max="6913" width="2.625" style="4" customWidth="1"/>
    <col min="6914" max="6914" width="7.125" style="4" customWidth="1"/>
    <col min="6915" max="6915" width="2.625" style="4" customWidth="1"/>
    <col min="6916" max="6917" width="20.875" style="4" customWidth="1"/>
    <col min="6918" max="6918" width="3.375" style="4" customWidth="1"/>
    <col min="6919" max="6919" width="18.375" style="4" customWidth="1"/>
    <col min="6920" max="6920" width="3.375" style="4" customWidth="1"/>
    <col min="6921" max="6921" width="13.375" style="4"/>
    <col min="6922" max="6922" width="7.125" style="4" customWidth="1"/>
    <col min="6923" max="6923" width="12.75" style="4" customWidth="1"/>
    <col min="6924" max="6924" width="3.625" style="4" customWidth="1"/>
    <col min="6925" max="6925" width="2.625" style="4" customWidth="1"/>
    <col min="6926" max="6926" width="13.375" style="4"/>
    <col min="6927" max="6927" width="7.125" style="4" customWidth="1"/>
    <col min="6928" max="7168" width="13.375" style="4"/>
    <col min="7169" max="7169" width="2.625" style="4" customWidth="1"/>
    <col min="7170" max="7170" width="7.125" style="4" customWidth="1"/>
    <col min="7171" max="7171" width="2.625" style="4" customWidth="1"/>
    <col min="7172" max="7173" width="20.875" style="4" customWidth="1"/>
    <col min="7174" max="7174" width="3.375" style="4" customWidth="1"/>
    <col min="7175" max="7175" width="18.375" style="4" customWidth="1"/>
    <col min="7176" max="7176" width="3.375" style="4" customWidth="1"/>
    <col min="7177" max="7177" width="13.375" style="4"/>
    <col min="7178" max="7178" width="7.125" style="4" customWidth="1"/>
    <col min="7179" max="7179" width="12.75" style="4" customWidth="1"/>
    <col min="7180" max="7180" width="3.625" style="4" customWidth="1"/>
    <col min="7181" max="7181" width="2.625" style="4" customWidth="1"/>
    <col min="7182" max="7182" width="13.375" style="4"/>
    <col min="7183" max="7183" width="7.125" style="4" customWidth="1"/>
    <col min="7184" max="7424" width="13.375" style="4"/>
    <col min="7425" max="7425" width="2.625" style="4" customWidth="1"/>
    <col min="7426" max="7426" width="7.125" style="4" customWidth="1"/>
    <col min="7427" max="7427" width="2.625" style="4" customWidth="1"/>
    <col min="7428" max="7429" width="20.875" style="4" customWidth="1"/>
    <col min="7430" max="7430" width="3.375" style="4" customWidth="1"/>
    <col min="7431" max="7431" width="18.375" style="4" customWidth="1"/>
    <col min="7432" max="7432" width="3.375" style="4" customWidth="1"/>
    <col min="7433" max="7433" width="13.375" style="4"/>
    <col min="7434" max="7434" width="7.125" style="4" customWidth="1"/>
    <col min="7435" max="7435" width="12.75" style="4" customWidth="1"/>
    <col min="7436" max="7436" width="3.625" style="4" customWidth="1"/>
    <col min="7437" max="7437" width="2.625" style="4" customWidth="1"/>
    <col min="7438" max="7438" width="13.375" style="4"/>
    <col min="7439" max="7439" width="7.125" style="4" customWidth="1"/>
    <col min="7440" max="7680" width="13.375" style="4"/>
    <col min="7681" max="7681" width="2.625" style="4" customWidth="1"/>
    <col min="7682" max="7682" width="7.125" style="4" customWidth="1"/>
    <col min="7683" max="7683" width="2.625" style="4" customWidth="1"/>
    <col min="7684" max="7685" width="20.875" style="4" customWidth="1"/>
    <col min="7686" max="7686" width="3.375" style="4" customWidth="1"/>
    <col min="7687" max="7687" width="18.375" style="4" customWidth="1"/>
    <col min="7688" max="7688" width="3.375" style="4" customWidth="1"/>
    <col min="7689" max="7689" width="13.375" style="4"/>
    <col min="7690" max="7690" width="7.125" style="4" customWidth="1"/>
    <col min="7691" max="7691" width="12.75" style="4" customWidth="1"/>
    <col min="7692" max="7692" width="3.625" style="4" customWidth="1"/>
    <col min="7693" max="7693" width="2.625" style="4" customWidth="1"/>
    <col min="7694" max="7694" width="13.375" style="4"/>
    <col min="7695" max="7695" width="7.125" style="4" customWidth="1"/>
    <col min="7696" max="7936" width="13.375" style="4"/>
    <col min="7937" max="7937" width="2.625" style="4" customWidth="1"/>
    <col min="7938" max="7938" width="7.125" style="4" customWidth="1"/>
    <col min="7939" max="7939" width="2.625" style="4" customWidth="1"/>
    <col min="7940" max="7941" width="20.875" style="4" customWidth="1"/>
    <col min="7942" max="7942" width="3.375" style="4" customWidth="1"/>
    <col min="7943" max="7943" width="18.375" style="4" customWidth="1"/>
    <col min="7944" max="7944" width="3.375" style="4" customWidth="1"/>
    <col min="7945" max="7945" width="13.375" style="4"/>
    <col min="7946" max="7946" width="7.125" style="4" customWidth="1"/>
    <col min="7947" max="7947" width="12.75" style="4" customWidth="1"/>
    <col min="7948" max="7948" width="3.625" style="4" customWidth="1"/>
    <col min="7949" max="7949" width="2.625" style="4" customWidth="1"/>
    <col min="7950" max="7950" width="13.375" style="4"/>
    <col min="7951" max="7951" width="7.125" style="4" customWidth="1"/>
    <col min="7952" max="8192" width="13.375" style="4"/>
    <col min="8193" max="8193" width="2.625" style="4" customWidth="1"/>
    <col min="8194" max="8194" width="7.125" style="4" customWidth="1"/>
    <col min="8195" max="8195" width="2.625" style="4" customWidth="1"/>
    <col min="8196" max="8197" width="20.875" style="4" customWidth="1"/>
    <col min="8198" max="8198" width="3.375" style="4" customWidth="1"/>
    <col min="8199" max="8199" width="18.375" style="4" customWidth="1"/>
    <col min="8200" max="8200" width="3.375" style="4" customWidth="1"/>
    <col min="8201" max="8201" width="13.375" style="4"/>
    <col min="8202" max="8202" width="7.125" style="4" customWidth="1"/>
    <col min="8203" max="8203" width="12.75" style="4" customWidth="1"/>
    <col min="8204" max="8204" width="3.625" style="4" customWidth="1"/>
    <col min="8205" max="8205" width="2.625" style="4" customWidth="1"/>
    <col min="8206" max="8206" width="13.375" style="4"/>
    <col min="8207" max="8207" width="7.125" style="4" customWidth="1"/>
    <col min="8208" max="8448" width="13.375" style="4"/>
    <col min="8449" max="8449" width="2.625" style="4" customWidth="1"/>
    <col min="8450" max="8450" width="7.125" style="4" customWidth="1"/>
    <col min="8451" max="8451" width="2.625" style="4" customWidth="1"/>
    <col min="8452" max="8453" width="20.875" style="4" customWidth="1"/>
    <col min="8454" max="8454" width="3.375" style="4" customWidth="1"/>
    <col min="8455" max="8455" width="18.375" style="4" customWidth="1"/>
    <col min="8456" max="8456" width="3.375" style="4" customWidth="1"/>
    <col min="8457" max="8457" width="13.375" style="4"/>
    <col min="8458" max="8458" width="7.125" style="4" customWidth="1"/>
    <col min="8459" max="8459" width="12.75" style="4" customWidth="1"/>
    <col min="8460" max="8460" width="3.625" style="4" customWidth="1"/>
    <col min="8461" max="8461" width="2.625" style="4" customWidth="1"/>
    <col min="8462" max="8462" width="13.375" style="4"/>
    <col min="8463" max="8463" width="7.125" style="4" customWidth="1"/>
    <col min="8464" max="8704" width="13.375" style="4"/>
    <col min="8705" max="8705" width="2.625" style="4" customWidth="1"/>
    <col min="8706" max="8706" width="7.125" style="4" customWidth="1"/>
    <col min="8707" max="8707" width="2.625" style="4" customWidth="1"/>
    <col min="8708" max="8709" width="20.875" style="4" customWidth="1"/>
    <col min="8710" max="8710" width="3.375" style="4" customWidth="1"/>
    <col min="8711" max="8711" width="18.375" style="4" customWidth="1"/>
    <col min="8712" max="8712" width="3.375" style="4" customWidth="1"/>
    <col min="8713" max="8713" width="13.375" style="4"/>
    <col min="8714" max="8714" width="7.125" style="4" customWidth="1"/>
    <col min="8715" max="8715" width="12.75" style="4" customWidth="1"/>
    <col min="8716" max="8716" width="3.625" style="4" customWidth="1"/>
    <col min="8717" max="8717" width="2.625" style="4" customWidth="1"/>
    <col min="8718" max="8718" width="13.375" style="4"/>
    <col min="8719" max="8719" width="7.125" style="4" customWidth="1"/>
    <col min="8720" max="8960" width="13.375" style="4"/>
    <col min="8961" max="8961" width="2.625" style="4" customWidth="1"/>
    <col min="8962" max="8962" width="7.125" style="4" customWidth="1"/>
    <col min="8963" max="8963" width="2.625" style="4" customWidth="1"/>
    <col min="8964" max="8965" width="20.875" style="4" customWidth="1"/>
    <col min="8966" max="8966" width="3.375" style="4" customWidth="1"/>
    <col min="8967" max="8967" width="18.375" style="4" customWidth="1"/>
    <col min="8968" max="8968" width="3.375" style="4" customWidth="1"/>
    <col min="8969" max="8969" width="13.375" style="4"/>
    <col min="8970" max="8970" width="7.125" style="4" customWidth="1"/>
    <col min="8971" max="8971" width="12.75" style="4" customWidth="1"/>
    <col min="8972" max="8972" width="3.625" style="4" customWidth="1"/>
    <col min="8973" max="8973" width="2.625" style="4" customWidth="1"/>
    <col min="8974" max="8974" width="13.375" style="4"/>
    <col min="8975" max="8975" width="7.125" style="4" customWidth="1"/>
    <col min="8976" max="9216" width="13.375" style="4"/>
    <col min="9217" max="9217" width="2.625" style="4" customWidth="1"/>
    <col min="9218" max="9218" width="7.125" style="4" customWidth="1"/>
    <col min="9219" max="9219" width="2.625" style="4" customWidth="1"/>
    <col min="9220" max="9221" width="20.875" style="4" customWidth="1"/>
    <col min="9222" max="9222" width="3.375" style="4" customWidth="1"/>
    <col min="9223" max="9223" width="18.375" style="4" customWidth="1"/>
    <col min="9224" max="9224" width="3.375" style="4" customWidth="1"/>
    <col min="9225" max="9225" width="13.375" style="4"/>
    <col min="9226" max="9226" width="7.125" style="4" customWidth="1"/>
    <col min="9227" max="9227" width="12.75" style="4" customWidth="1"/>
    <col min="9228" max="9228" width="3.625" style="4" customWidth="1"/>
    <col min="9229" max="9229" width="2.625" style="4" customWidth="1"/>
    <col min="9230" max="9230" width="13.375" style="4"/>
    <col min="9231" max="9231" width="7.125" style="4" customWidth="1"/>
    <col min="9232" max="9472" width="13.375" style="4"/>
    <col min="9473" max="9473" width="2.625" style="4" customWidth="1"/>
    <col min="9474" max="9474" width="7.125" style="4" customWidth="1"/>
    <col min="9475" max="9475" width="2.625" style="4" customWidth="1"/>
    <col min="9476" max="9477" width="20.875" style="4" customWidth="1"/>
    <col min="9478" max="9478" width="3.375" style="4" customWidth="1"/>
    <col min="9479" max="9479" width="18.375" style="4" customWidth="1"/>
    <col min="9480" max="9480" width="3.375" style="4" customWidth="1"/>
    <col min="9481" max="9481" width="13.375" style="4"/>
    <col min="9482" max="9482" width="7.125" style="4" customWidth="1"/>
    <col min="9483" max="9483" width="12.75" style="4" customWidth="1"/>
    <col min="9484" max="9484" width="3.625" style="4" customWidth="1"/>
    <col min="9485" max="9485" width="2.625" style="4" customWidth="1"/>
    <col min="9486" max="9486" width="13.375" style="4"/>
    <col min="9487" max="9487" width="7.125" style="4" customWidth="1"/>
    <col min="9488" max="9728" width="13.375" style="4"/>
    <col min="9729" max="9729" width="2.625" style="4" customWidth="1"/>
    <col min="9730" max="9730" width="7.125" style="4" customWidth="1"/>
    <col min="9731" max="9731" width="2.625" style="4" customWidth="1"/>
    <col min="9732" max="9733" width="20.875" style="4" customWidth="1"/>
    <col min="9734" max="9734" width="3.375" style="4" customWidth="1"/>
    <col min="9735" max="9735" width="18.375" style="4" customWidth="1"/>
    <col min="9736" max="9736" width="3.375" style="4" customWidth="1"/>
    <col min="9737" max="9737" width="13.375" style="4"/>
    <col min="9738" max="9738" width="7.125" style="4" customWidth="1"/>
    <col min="9739" max="9739" width="12.75" style="4" customWidth="1"/>
    <col min="9740" max="9740" width="3.625" style="4" customWidth="1"/>
    <col min="9741" max="9741" width="2.625" style="4" customWidth="1"/>
    <col min="9742" max="9742" width="13.375" style="4"/>
    <col min="9743" max="9743" width="7.125" style="4" customWidth="1"/>
    <col min="9744" max="9984" width="13.375" style="4"/>
    <col min="9985" max="9985" width="2.625" style="4" customWidth="1"/>
    <col min="9986" max="9986" width="7.125" style="4" customWidth="1"/>
    <col min="9987" max="9987" width="2.625" style="4" customWidth="1"/>
    <col min="9988" max="9989" width="20.875" style="4" customWidth="1"/>
    <col min="9990" max="9990" width="3.375" style="4" customWidth="1"/>
    <col min="9991" max="9991" width="18.375" style="4" customWidth="1"/>
    <col min="9992" max="9992" width="3.375" style="4" customWidth="1"/>
    <col min="9993" max="9993" width="13.375" style="4"/>
    <col min="9994" max="9994" width="7.125" style="4" customWidth="1"/>
    <col min="9995" max="9995" width="12.75" style="4" customWidth="1"/>
    <col min="9996" max="9996" width="3.625" style="4" customWidth="1"/>
    <col min="9997" max="9997" width="2.625" style="4" customWidth="1"/>
    <col min="9998" max="9998" width="13.375" style="4"/>
    <col min="9999" max="9999" width="7.125" style="4" customWidth="1"/>
    <col min="10000" max="10240" width="13.375" style="4"/>
    <col min="10241" max="10241" width="2.625" style="4" customWidth="1"/>
    <col min="10242" max="10242" width="7.125" style="4" customWidth="1"/>
    <col min="10243" max="10243" width="2.625" style="4" customWidth="1"/>
    <col min="10244" max="10245" width="20.875" style="4" customWidth="1"/>
    <col min="10246" max="10246" width="3.375" style="4" customWidth="1"/>
    <col min="10247" max="10247" width="18.375" style="4" customWidth="1"/>
    <col min="10248" max="10248" width="3.375" style="4" customWidth="1"/>
    <col min="10249" max="10249" width="13.375" style="4"/>
    <col min="10250" max="10250" width="7.125" style="4" customWidth="1"/>
    <col min="10251" max="10251" width="12.75" style="4" customWidth="1"/>
    <col min="10252" max="10252" width="3.625" style="4" customWidth="1"/>
    <col min="10253" max="10253" width="2.625" style="4" customWidth="1"/>
    <col min="10254" max="10254" width="13.375" style="4"/>
    <col min="10255" max="10255" width="7.125" style="4" customWidth="1"/>
    <col min="10256" max="10496" width="13.375" style="4"/>
    <col min="10497" max="10497" width="2.625" style="4" customWidth="1"/>
    <col min="10498" max="10498" width="7.125" style="4" customWidth="1"/>
    <col min="10499" max="10499" width="2.625" style="4" customWidth="1"/>
    <col min="10500" max="10501" width="20.875" style="4" customWidth="1"/>
    <col min="10502" max="10502" width="3.375" style="4" customWidth="1"/>
    <col min="10503" max="10503" width="18.375" style="4" customWidth="1"/>
    <col min="10504" max="10504" width="3.375" style="4" customWidth="1"/>
    <col min="10505" max="10505" width="13.375" style="4"/>
    <col min="10506" max="10506" width="7.125" style="4" customWidth="1"/>
    <col min="10507" max="10507" width="12.75" style="4" customWidth="1"/>
    <col min="10508" max="10508" width="3.625" style="4" customWidth="1"/>
    <col min="10509" max="10509" width="2.625" style="4" customWidth="1"/>
    <col min="10510" max="10510" width="13.375" style="4"/>
    <col min="10511" max="10511" width="7.125" style="4" customWidth="1"/>
    <col min="10512" max="10752" width="13.375" style="4"/>
    <col min="10753" max="10753" width="2.625" style="4" customWidth="1"/>
    <col min="10754" max="10754" width="7.125" style="4" customWidth="1"/>
    <col min="10755" max="10755" width="2.625" style="4" customWidth="1"/>
    <col min="10756" max="10757" width="20.875" style="4" customWidth="1"/>
    <col min="10758" max="10758" width="3.375" style="4" customWidth="1"/>
    <col min="10759" max="10759" width="18.375" style="4" customWidth="1"/>
    <col min="10760" max="10760" width="3.375" style="4" customWidth="1"/>
    <col min="10761" max="10761" width="13.375" style="4"/>
    <col min="10762" max="10762" width="7.125" style="4" customWidth="1"/>
    <col min="10763" max="10763" width="12.75" style="4" customWidth="1"/>
    <col min="10764" max="10764" width="3.625" style="4" customWidth="1"/>
    <col min="10765" max="10765" width="2.625" style="4" customWidth="1"/>
    <col min="10766" max="10766" width="13.375" style="4"/>
    <col min="10767" max="10767" width="7.125" style="4" customWidth="1"/>
    <col min="10768" max="11008" width="13.375" style="4"/>
    <col min="11009" max="11009" width="2.625" style="4" customWidth="1"/>
    <col min="11010" max="11010" width="7.125" style="4" customWidth="1"/>
    <col min="11011" max="11011" width="2.625" style="4" customWidth="1"/>
    <col min="11012" max="11013" width="20.875" style="4" customWidth="1"/>
    <col min="11014" max="11014" width="3.375" style="4" customWidth="1"/>
    <col min="11015" max="11015" width="18.375" style="4" customWidth="1"/>
    <col min="11016" max="11016" width="3.375" style="4" customWidth="1"/>
    <col min="11017" max="11017" width="13.375" style="4"/>
    <col min="11018" max="11018" width="7.125" style="4" customWidth="1"/>
    <col min="11019" max="11019" width="12.75" style="4" customWidth="1"/>
    <col min="11020" max="11020" width="3.625" style="4" customWidth="1"/>
    <col min="11021" max="11021" width="2.625" style="4" customWidth="1"/>
    <col min="11022" max="11022" width="13.375" style="4"/>
    <col min="11023" max="11023" width="7.125" style="4" customWidth="1"/>
    <col min="11024" max="11264" width="13.375" style="4"/>
    <col min="11265" max="11265" width="2.625" style="4" customWidth="1"/>
    <col min="11266" max="11266" width="7.125" style="4" customWidth="1"/>
    <col min="11267" max="11267" width="2.625" style="4" customWidth="1"/>
    <col min="11268" max="11269" width="20.875" style="4" customWidth="1"/>
    <col min="11270" max="11270" width="3.375" style="4" customWidth="1"/>
    <col min="11271" max="11271" width="18.375" style="4" customWidth="1"/>
    <col min="11272" max="11272" width="3.375" style="4" customWidth="1"/>
    <col min="11273" max="11273" width="13.375" style="4"/>
    <col min="11274" max="11274" width="7.125" style="4" customWidth="1"/>
    <col min="11275" max="11275" width="12.75" style="4" customWidth="1"/>
    <col min="11276" max="11276" width="3.625" style="4" customWidth="1"/>
    <col min="11277" max="11277" width="2.625" style="4" customWidth="1"/>
    <col min="11278" max="11278" width="13.375" style="4"/>
    <col min="11279" max="11279" width="7.125" style="4" customWidth="1"/>
    <col min="11280" max="11520" width="13.375" style="4"/>
    <col min="11521" max="11521" width="2.625" style="4" customWidth="1"/>
    <col min="11522" max="11522" width="7.125" style="4" customWidth="1"/>
    <col min="11523" max="11523" width="2.625" style="4" customWidth="1"/>
    <col min="11524" max="11525" width="20.875" style="4" customWidth="1"/>
    <col min="11526" max="11526" width="3.375" style="4" customWidth="1"/>
    <col min="11527" max="11527" width="18.375" style="4" customWidth="1"/>
    <col min="11528" max="11528" width="3.375" style="4" customWidth="1"/>
    <col min="11529" max="11529" width="13.375" style="4"/>
    <col min="11530" max="11530" width="7.125" style="4" customWidth="1"/>
    <col min="11531" max="11531" width="12.75" style="4" customWidth="1"/>
    <col min="11532" max="11532" width="3.625" style="4" customWidth="1"/>
    <col min="11533" max="11533" width="2.625" style="4" customWidth="1"/>
    <col min="11534" max="11534" width="13.375" style="4"/>
    <col min="11535" max="11535" width="7.125" style="4" customWidth="1"/>
    <col min="11536" max="11776" width="13.375" style="4"/>
    <col min="11777" max="11777" width="2.625" style="4" customWidth="1"/>
    <col min="11778" max="11778" width="7.125" style="4" customWidth="1"/>
    <col min="11779" max="11779" width="2.625" style="4" customWidth="1"/>
    <col min="11780" max="11781" width="20.875" style="4" customWidth="1"/>
    <col min="11782" max="11782" width="3.375" style="4" customWidth="1"/>
    <col min="11783" max="11783" width="18.375" style="4" customWidth="1"/>
    <col min="11784" max="11784" width="3.375" style="4" customWidth="1"/>
    <col min="11785" max="11785" width="13.375" style="4"/>
    <col min="11786" max="11786" width="7.125" style="4" customWidth="1"/>
    <col min="11787" max="11787" width="12.75" style="4" customWidth="1"/>
    <col min="11788" max="11788" width="3.625" style="4" customWidth="1"/>
    <col min="11789" max="11789" width="2.625" style="4" customWidth="1"/>
    <col min="11790" max="11790" width="13.375" style="4"/>
    <col min="11791" max="11791" width="7.125" style="4" customWidth="1"/>
    <col min="11792" max="12032" width="13.375" style="4"/>
    <col min="12033" max="12033" width="2.625" style="4" customWidth="1"/>
    <col min="12034" max="12034" width="7.125" style="4" customWidth="1"/>
    <col min="12035" max="12035" width="2.625" style="4" customWidth="1"/>
    <col min="12036" max="12037" width="20.875" style="4" customWidth="1"/>
    <col min="12038" max="12038" width="3.375" style="4" customWidth="1"/>
    <col min="12039" max="12039" width="18.375" style="4" customWidth="1"/>
    <col min="12040" max="12040" width="3.375" style="4" customWidth="1"/>
    <col min="12041" max="12041" width="13.375" style="4"/>
    <col min="12042" max="12042" width="7.125" style="4" customWidth="1"/>
    <col min="12043" max="12043" width="12.75" style="4" customWidth="1"/>
    <col min="12044" max="12044" width="3.625" style="4" customWidth="1"/>
    <col min="12045" max="12045" width="2.625" style="4" customWidth="1"/>
    <col min="12046" max="12046" width="13.375" style="4"/>
    <col min="12047" max="12047" width="7.125" style="4" customWidth="1"/>
    <col min="12048" max="12288" width="13.375" style="4"/>
    <col min="12289" max="12289" width="2.625" style="4" customWidth="1"/>
    <col min="12290" max="12290" width="7.125" style="4" customWidth="1"/>
    <col min="12291" max="12291" width="2.625" style="4" customWidth="1"/>
    <col min="12292" max="12293" width="20.875" style="4" customWidth="1"/>
    <col min="12294" max="12294" width="3.375" style="4" customWidth="1"/>
    <col min="12295" max="12295" width="18.375" style="4" customWidth="1"/>
    <col min="12296" max="12296" width="3.375" style="4" customWidth="1"/>
    <col min="12297" max="12297" width="13.375" style="4"/>
    <col min="12298" max="12298" width="7.125" style="4" customWidth="1"/>
    <col min="12299" max="12299" width="12.75" style="4" customWidth="1"/>
    <col min="12300" max="12300" width="3.625" style="4" customWidth="1"/>
    <col min="12301" max="12301" width="2.625" style="4" customWidth="1"/>
    <col min="12302" max="12302" width="13.375" style="4"/>
    <col min="12303" max="12303" width="7.125" style="4" customWidth="1"/>
    <col min="12304" max="12544" width="13.375" style="4"/>
    <col min="12545" max="12545" width="2.625" style="4" customWidth="1"/>
    <col min="12546" max="12546" width="7.125" style="4" customWidth="1"/>
    <col min="12547" max="12547" width="2.625" style="4" customWidth="1"/>
    <col min="12548" max="12549" width="20.875" style="4" customWidth="1"/>
    <col min="12550" max="12550" width="3.375" style="4" customWidth="1"/>
    <col min="12551" max="12551" width="18.375" style="4" customWidth="1"/>
    <col min="12552" max="12552" width="3.375" style="4" customWidth="1"/>
    <col min="12553" max="12553" width="13.375" style="4"/>
    <col min="12554" max="12554" width="7.125" style="4" customWidth="1"/>
    <col min="12555" max="12555" width="12.75" style="4" customWidth="1"/>
    <col min="12556" max="12556" width="3.625" style="4" customWidth="1"/>
    <col min="12557" max="12557" width="2.625" style="4" customWidth="1"/>
    <col min="12558" max="12558" width="13.375" style="4"/>
    <col min="12559" max="12559" width="7.125" style="4" customWidth="1"/>
    <col min="12560" max="12800" width="13.375" style="4"/>
    <col min="12801" max="12801" width="2.625" style="4" customWidth="1"/>
    <col min="12802" max="12802" width="7.125" style="4" customWidth="1"/>
    <col min="12803" max="12803" width="2.625" style="4" customWidth="1"/>
    <col min="12804" max="12805" width="20.875" style="4" customWidth="1"/>
    <col min="12806" max="12806" width="3.375" style="4" customWidth="1"/>
    <col min="12807" max="12807" width="18.375" style="4" customWidth="1"/>
    <col min="12808" max="12808" width="3.375" style="4" customWidth="1"/>
    <col min="12809" max="12809" width="13.375" style="4"/>
    <col min="12810" max="12810" width="7.125" style="4" customWidth="1"/>
    <col min="12811" max="12811" width="12.75" style="4" customWidth="1"/>
    <col min="12812" max="12812" width="3.625" style="4" customWidth="1"/>
    <col min="12813" max="12813" width="2.625" style="4" customWidth="1"/>
    <col min="12814" max="12814" width="13.375" style="4"/>
    <col min="12815" max="12815" width="7.125" style="4" customWidth="1"/>
    <col min="12816" max="13056" width="13.375" style="4"/>
    <col min="13057" max="13057" width="2.625" style="4" customWidth="1"/>
    <col min="13058" max="13058" width="7.125" style="4" customWidth="1"/>
    <col min="13059" max="13059" width="2.625" style="4" customWidth="1"/>
    <col min="13060" max="13061" width="20.875" style="4" customWidth="1"/>
    <col min="13062" max="13062" width="3.375" style="4" customWidth="1"/>
    <col min="13063" max="13063" width="18.375" style="4" customWidth="1"/>
    <col min="13064" max="13064" width="3.375" style="4" customWidth="1"/>
    <col min="13065" max="13065" width="13.375" style="4"/>
    <col min="13066" max="13066" width="7.125" style="4" customWidth="1"/>
    <col min="13067" max="13067" width="12.75" style="4" customWidth="1"/>
    <col min="13068" max="13068" width="3.625" style="4" customWidth="1"/>
    <col min="13069" max="13069" width="2.625" style="4" customWidth="1"/>
    <col min="13070" max="13070" width="13.375" style="4"/>
    <col min="13071" max="13071" width="7.125" style="4" customWidth="1"/>
    <col min="13072" max="13312" width="13.375" style="4"/>
    <col min="13313" max="13313" width="2.625" style="4" customWidth="1"/>
    <col min="13314" max="13314" width="7.125" style="4" customWidth="1"/>
    <col min="13315" max="13315" width="2.625" style="4" customWidth="1"/>
    <col min="13316" max="13317" width="20.875" style="4" customWidth="1"/>
    <col min="13318" max="13318" width="3.375" style="4" customWidth="1"/>
    <col min="13319" max="13319" width="18.375" style="4" customWidth="1"/>
    <col min="13320" max="13320" width="3.375" style="4" customWidth="1"/>
    <col min="13321" max="13321" width="13.375" style="4"/>
    <col min="13322" max="13322" width="7.125" style="4" customWidth="1"/>
    <col min="13323" max="13323" width="12.75" style="4" customWidth="1"/>
    <col min="13324" max="13324" width="3.625" style="4" customWidth="1"/>
    <col min="13325" max="13325" width="2.625" style="4" customWidth="1"/>
    <col min="13326" max="13326" width="13.375" style="4"/>
    <col min="13327" max="13327" width="7.125" style="4" customWidth="1"/>
    <col min="13328" max="13568" width="13.375" style="4"/>
    <col min="13569" max="13569" width="2.625" style="4" customWidth="1"/>
    <col min="13570" max="13570" width="7.125" style="4" customWidth="1"/>
    <col min="13571" max="13571" width="2.625" style="4" customWidth="1"/>
    <col min="13572" max="13573" width="20.875" style="4" customWidth="1"/>
    <col min="13574" max="13574" width="3.375" style="4" customWidth="1"/>
    <col min="13575" max="13575" width="18.375" style="4" customWidth="1"/>
    <col min="13576" max="13576" width="3.375" style="4" customWidth="1"/>
    <col min="13577" max="13577" width="13.375" style="4"/>
    <col min="13578" max="13578" width="7.125" style="4" customWidth="1"/>
    <col min="13579" max="13579" width="12.75" style="4" customWidth="1"/>
    <col min="13580" max="13580" width="3.625" style="4" customWidth="1"/>
    <col min="13581" max="13581" width="2.625" style="4" customWidth="1"/>
    <col min="13582" max="13582" width="13.375" style="4"/>
    <col min="13583" max="13583" width="7.125" style="4" customWidth="1"/>
    <col min="13584" max="13824" width="13.375" style="4"/>
    <col min="13825" max="13825" width="2.625" style="4" customWidth="1"/>
    <col min="13826" max="13826" width="7.125" style="4" customWidth="1"/>
    <col min="13827" max="13827" width="2.625" style="4" customWidth="1"/>
    <col min="13828" max="13829" width="20.875" style="4" customWidth="1"/>
    <col min="13830" max="13830" width="3.375" style="4" customWidth="1"/>
    <col min="13831" max="13831" width="18.375" style="4" customWidth="1"/>
    <col min="13832" max="13832" width="3.375" style="4" customWidth="1"/>
    <col min="13833" max="13833" width="13.375" style="4"/>
    <col min="13834" max="13834" width="7.125" style="4" customWidth="1"/>
    <col min="13835" max="13835" width="12.75" style="4" customWidth="1"/>
    <col min="13836" max="13836" width="3.625" style="4" customWidth="1"/>
    <col min="13837" max="13837" width="2.625" style="4" customWidth="1"/>
    <col min="13838" max="13838" width="13.375" style="4"/>
    <col min="13839" max="13839" width="7.125" style="4" customWidth="1"/>
    <col min="13840" max="14080" width="13.375" style="4"/>
    <col min="14081" max="14081" width="2.625" style="4" customWidth="1"/>
    <col min="14082" max="14082" width="7.125" style="4" customWidth="1"/>
    <col min="14083" max="14083" width="2.625" style="4" customWidth="1"/>
    <col min="14084" max="14085" width="20.875" style="4" customWidth="1"/>
    <col min="14086" max="14086" width="3.375" style="4" customWidth="1"/>
    <col min="14087" max="14087" width="18.375" style="4" customWidth="1"/>
    <col min="14088" max="14088" width="3.375" style="4" customWidth="1"/>
    <col min="14089" max="14089" width="13.375" style="4"/>
    <col min="14090" max="14090" width="7.125" style="4" customWidth="1"/>
    <col min="14091" max="14091" width="12.75" style="4" customWidth="1"/>
    <col min="14092" max="14092" width="3.625" style="4" customWidth="1"/>
    <col min="14093" max="14093" width="2.625" style="4" customWidth="1"/>
    <col min="14094" max="14094" width="13.375" style="4"/>
    <col min="14095" max="14095" width="7.125" style="4" customWidth="1"/>
    <col min="14096" max="14336" width="13.375" style="4"/>
    <col min="14337" max="14337" width="2.625" style="4" customWidth="1"/>
    <col min="14338" max="14338" width="7.125" style="4" customWidth="1"/>
    <col min="14339" max="14339" width="2.625" style="4" customWidth="1"/>
    <col min="14340" max="14341" width="20.875" style="4" customWidth="1"/>
    <col min="14342" max="14342" width="3.375" style="4" customWidth="1"/>
    <col min="14343" max="14343" width="18.375" style="4" customWidth="1"/>
    <col min="14344" max="14344" width="3.375" style="4" customWidth="1"/>
    <col min="14345" max="14345" width="13.375" style="4"/>
    <col min="14346" max="14346" width="7.125" style="4" customWidth="1"/>
    <col min="14347" max="14347" width="12.75" style="4" customWidth="1"/>
    <col min="14348" max="14348" width="3.625" style="4" customWidth="1"/>
    <col min="14349" max="14349" width="2.625" style="4" customWidth="1"/>
    <col min="14350" max="14350" width="13.375" style="4"/>
    <col min="14351" max="14351" width="7.125" style="4" customWidth="1"/>
    <col min="14352" max="14592" width="13.375" style="4"/>
    <col min="14593" max="14593" width="2.625" style="4" customWidth="1"/>
    <col min="14594" max="14594" width="7.125" style="4" customWidth="1"/>
    <col min="14595" max="14595" width="2.625" style="4" customWidth="1"/>
    <col min="14596" max="14597" width="20.875" style="4" customWidth="1"/>
    <col min="14598" max="14598" width="3.375" style="4" customWidth="1"/>
    <col min="14599" max="14599" width="18.375" style="4" customWidth="1"/>
    <col min="14600" max="14600" width="3.375" style="4" customWidth="1"/>
    <col min="14601" max="14601" width="13.375" style="4"/>
    <col min="14602" max="14602" width="7.125" style="4" customWidth="1"/>
    <col min="14603" max="14603" width="12.75" style="4" customWidth="1"/>
    <col min="14604" max="14604" width="3.625" style="4" customWidth="1"/>
    <col min="14605" max="14605" width="2.625" style="4" customWidth="1"/>
    <col min="14606" max="14606" width="13.375" style="4"/>
    <col min="14607" max="14607" width="7.125" style="4" customWidth="1"/>
    <col min="14608" max="14848" width="13.375" style="4"/>
    <col min="14849" max="14849" width="2.625" style="4" customWidth="1"/>
    <col min="14850" max="14850" width="7.125" style="4" customWidth="1"/>
    <col min="14851" max="14851" width="2.625" style="4" customWidth="1"/>
    <col min="14852" max="14853" width="20.875" style="4" customWidth="1"/>
    <col min="14854" max="14854" width="3.375" style="4" customWidth="1"/>
    <col min="14855" max="14855" width="18.375" style="4" customWidth="1"/>
    <col min="14856" max="14856" width="3.375" style="4" customWidth="1"/>
    <col min="14857" max="14857" width="13.375" style="4"/>
    <col min="14858" max="14858" width="7.125" style="4" customWidth="1"/>
    <col min="14859" max="14859" width="12.75" style="4" customWidth="1"/>
    <col min="14860" max="14860" width="3.625" style="4" customWidth="1"/>
    <col min="14861" max="14861" width="2.625" style="4" customWidth="1"/>
    <col min="14862" max="14862" width="13.375" style="4"/>
    <col min="14863" max="14863" width="7.125" style="4" customWidth="1"/>
    <col min="14864" max="15104" width="13.375" style="4"/>
    <col min="15105" max="15105" width="2.625" style="4" customWidth="1"/>
    <col min="15106" max="15106" width="7.125" style="4" customWidth="1"/>
    <col min="15107" max="15107" width="2.625" style="4" customWidth="1"/>
    <col min="15108" max="15109" width="20.875" style="4" customWidth="1"/>
    <col min="15110" max="15110" width="3.375" style="4" customWidth="1"/>
    <col min="15111" max="15111" width="18.375" style="4" customWidth="1"/>
    <col min="15112" max="15112" width="3.375" style="4" customWidth="1"/>
    <col min="15113" max="15113" width="13.375" style="4"/>
    <col min="15114" max="15114" width="7.125" style="4" customWidth="1"/>
    <col min="15115" max="15115" width="12.75" style="4" customWidth="1"/>
    <col min="15116" max="15116" width="3.625" style="4" customWidth="1"/>
    <col min="15117" max="15117" width="2.625" style="4" customWidth="1"/>
    <col min="15118" max="15118" width="13.375" style="4"/>
    <col min="15119" max="15119" width="7.125" style="4" customWidth="1"/>
    <col min="15120" max="15360" width="13.375" style="4"/>
    <col min="15361" max="15361" width="2.625" style="4" customWidth="1"/>
    <col min="15362" max="15362" width="7.125" style="4" customWidth="1"/>
    <col min="15363" max="15363" width="2.625" style="4" customWidth="1"/>
    <col min="15364" max="15365" width="20.875" style="4" customWidth="1"/>
    <col min="15366" max="15366" width="3.375" style="4" customWidth="1"/>
    <col min="15367" max="15367" width="18.375" style="4" customWidth="1"/>
    <col min="15368" max="15368" width="3.375" style="4" customWidth="1"/>
    <col min="15369" max="15369" width="13.375" style="4"/>
    <col min="15370" max="15370" width="7.125" style="4" customWidth="1"/>
    <col min="15371" max="15371" width="12.75" style="4" customWidth="1"/>
    <col min="15372" max="15372" width="3.625" style="4" customWidth="1"/>
    <col min="15373" max="15373" width="2.625" style="4" customWidth="1"/>
    <col min="15374" max="15374" width="13.375" style="4"/>
    <col min="15375" max="15375" width="7.125" style="4" customWidth="1"/>
    <col min="15376" max="15616" width="13.375" style="4"/>
    <col min="15617" max="15617" width="2.625" style="4" customWidth="1"/>
    <col min="15618" max="15618" width="7.125" style="4" customWidth="1"/>
    <col min="15619" max="15619" width="2.625" style="4" customWidth="1"/>
    <col min="15620" max="15621" width="20.875" style="4" customWidth="1"/>
    <col min="15622" max="15622" width="3.375" style="4" customWidth="1"/>
    <col min="15623" max="15623" width="18.375" style="4" customWidth="1"/>
    <col min="15624" max="15624" width="3.375" style="4" customWidth="1"/>
    <col min="15625" max="15625" width="13.375" style="4"/>
    <col min="15626" max="15626" width="7.125" style="4" customWidth="1"/>
    <col min="15627" max="15627" width="12.75" style="4" customWidth="1"/>
    <col min="15628" max="15628" width="3.625" style="4" customWidth="1"/>
    <col min="15629" max="15629" width="2.625" style="4" customWidth="1"/>
    <col min="15630" max="15630" width="13.375" style="4"/>
    <col min="15631" max="15631" width="7.125" style="4" customWidth="1"/>
    <col min="15632" max="15872" width="13.375" style="4"/>
    <col min="15873" max="15873" width="2.625" style="4" customWidth="1"/>
    <col min="15874" max="15874" width="7.125" style="4" customWidth="1"/>
    <col min="15875" max="15875" width="2.625" style="4" customWidth="1"/>
    <col min="15876" max="15877" width="20.875" style="4" customWidth="1"/>
    <col min="15878" max="15878" width="3.375" style="4" customWidth="1"/>
    <col min="15879" max="15879" width="18.375" style="4" customWidth="1"/>
    <col min="15880" max="15880" width="3.375" style="4" customWidth="1"/>
    <col min="15881" max="15881" width="13.375" style="4"/>
    <col min="15882" max="15882" width="7.125" style="4" customWidth="1"/>
    <col min="15883" max="15883" width="12.75" style="4" customWidth="1"/>
    <col min="15884" max="15884" width="3.625" style="4" customWidth="1"/>
    <col min="15885" max="15885" width="2.625" style="4" customWidth="1"/>
    <col min="15886" max="15886" width="13.375" style="4"/>
    <col min="15887" max="15887" width="7.125" style="4" customWidth="1"/>
    <col min="15888" max="16128" width="13.375" style="4"/>
    <col min="16129" max="16129" width="2.625" style="4" customWidth="1"/>
    <col min="16130" max="16130" width="7.125" style="4" customWidth="1"/>
    <col min="16131" max="16131" width="2.625" style="4" customWidth="1"/>
    <col min="16132" max="16133" width="20.875" style="4" customWidth="1"/>
    <col min="16134" max="16134" width="3.375" style="4" customWidth="1"/>
    <col min="16135" max="16135" width="18.375" style="4" customWidth="1"/>
    <col min="16136" max="16136" width="3.375" style="4" customWidth="1"/>
    <col min="16137" max="16137" width="13.375" style="4"/>
    <col min="16138" max="16138" width="7.125" style="4" customWidth="1"/>
    <col min="16139" max="16139" width="12.75" style="4" customWidth="1"/>
    <col min="16140" max="16140" width="3.625" style="4" customWidth="1"/>
    <col min="16141" max="16141" width="2.625" style="4" customWidth="1"/>
    <col min="16142" max="16142" width="13.375" style="4"/>
    <col min="16143" max="16143" width="7.125" style="4" customWidth="1"/>
    <col min="16144" max="16384" width="13.375" style="4"/>
  </cols>
  <sheetData>
    <row r="1" spans="1:16">
      <c r="A1" s="7"/>
      <c r="B1" s="8"/>
      <c r="C1" s="8"/>
      <c r="D1" s="9"/>
      <c r="E1" s="9"/>
      <c r="F1" s="9"/>
      <c r="G1" s="75"/>
      <c r="H1" s="9"/>
      <c r="I1" s="9"/>
      <c r="J1" s="9"/>
      <c r="K1" s="9"/>
      <c r="L1" s="9"/>
      <c r="M1" s="11"/>
    </row>
    <row r="2" spans="1:16">
      <c r="A2" s="12"/>
      <c r="B2" s="76"/>
      <c r="C2" s="76"/>
      <c r="D2" s="77"/>
      <c r="E2" s="77"/>
      <c r="F2" s="77"/>
      <c r="G2" s="78"/>
      <c r="H2" s="77"/>
      <c r="I2" s="77"/>
      <c r="J2" s="77"/>
      <c r="K2" s="77"/>
      <c r="L2" s="77"/>
      <c r="M2" s="13"/>
    </row>
    <row r="3" spans="1:16" ht="24">
      <c r="A3" s="12"/>
      <c r="B3" s="76"/>
      <c r="C3" s="76"/>
      <c r="D3" s="79" t="s">
        <v>17</v>
      </c>
      <c r="E3" s="80"/>
      <c r="F3" s="80"/>
      <c r="G3" s="81"/>
      <c r="H3" s="80"/>
      <c r="I3" s="80"/>
      <c r="J3" s="80"/>
      <c r="K3" s="80"/>
      <c r="L3" s="77"/>
      <c r="M3" s="13"/>
      <c r="P3" s="17"/>
    </row>
    <row r="4" spans="1:16" ht="17.25">
      <c r="A4" s="12"/>
      <c r="B4" s="82"/>
      <c r="C4" s="82"/>
      <c r="D4" s="83"/>
      <c r="E4" s="83"/>
      <c r="F4" s="83"/>
      <c r="G4" s="84"/>
      <c r="H4" s="83"/>
      <c r="I4" s="83"/>
      <c r="J4" s="83"/>
      <c r="K4" s="83"/>
      <c r="L4" s="83"/>
      <c r="M4" s="13"/>
    </row>
    <row r="5" spans="1:16" ht="17.25">
      <c r="A5" s="12"/>
      <c r="B5" s="82"/>
      <c r="C5" s="82"/>
      <c r="D5" s="83"/>
      <c r="E5" s="83"/>
      <c r="F5" s="83"/>
      <c r="G5" s="84"/>
      <c r="H5" s="83"/>
      <c r="I5" s="83"/>
      <c r="J5" s="83"/>
      <c r="K5" s="83"/>
      <c r="L5" s="83"/>
      <c r="M5" s="13"/>
    </row>
    <row r="6" spans="1:16" ht="17.25">
      <c r="A6" s="18"/>
      <c r="B6" s="82"/>
      <c r="C6" s="19"/>
      <c r="D6" s="19" t="s">
        <v>0</v>
      </c>
      <c r="E6" s="20" t="s">
        <v>480</v>
      </c>
      <c r="F6" s="21"/>
      <c r="G6" s="20"/>
      <c r="H6" s="20"/>
      <c r="I6" s="20"/>
      <c r="J6" s="20"/>
      <c r="K6" s="20"/>
      <c r="L6" s="83"/>
      <c r="M6" s="22"/>
    </row>
    <row r="7" spans="1:16" ht="17.25">
      <c r="A7" s="18"/>
      <c r="B7" s="82"/>
      <c r="C7" s="82"/>
      <c r="D7" s="83"/>
      <c r="E7" s="83"/>
      <c r="F7" s="83"/>
      <c r="G7" s="84"/>
      <c r="H7" s="83"/>
      <c r="I7" s="83"/>
      <c r="J7" s="83"/>
      <c r="K7" s="83"/>
      <c r="L7" s="83"/>
      <c r="M7" s="22"/>
    </row>
    <row r="8" spans="1:16" ht="17.25">
      <c r="A8" s="18"/>
      <c r="B8" s="82"/>
      <c r="C8" s="19"/>
      <c r="D8" s="72" t="s">
        <v>1</v>
      </c>
      <c r="E8" s="20"/>
      <c r="F8" s="20"/>
      <c r="G8" s="85"/>
      <c r="H8" s="20"/>
      <c r="I8" s="20"/>
      <c r="J8" s="20"/>
      <c r="K8" s="20"/>
      <c r="L8" s="83"/>
      <c r="M8" s="22"/>
    </row>
    <row r="9" spans="1:16" ht="17.25">
      <c r="A9" s="18"/>
      <c r="B9" s="82"/>
      <c r="C9" s="82"/>
      <c r="D9" s="83"/>
      <c r="E9" s="83"/>
      <c r="F9" s="83"/>
      <c r="G9" s="84"/>
      <c r="H9" s="83"/>
      <c r="I9" s="83"/>
      <c r="J9" s="83"/>
      <c r="K9" s="83"/>
      <c r="L9" s="83"/>
      <c r="M9" s="22"/>
    </row>
    <row r="10" spans="1:16" ht="17.25">
      <c r="A10" s="18"/>
      <c r="B10" s="82"/>
      <c r="C10" s="19"/>
      <c r="D10" s="72" t="s">
        <v>2</v>
      </c>
      <c r="E10" s="86"/>
      <c r="F10" s="20" t="s">
        <v>3</v>
      </c>
      <c r="G10" s="85"/>
      <c r="H10" s="20"/>
      <c r="I10" s="20"/>
      <c r="J10" s="20"/>
      <c r="K10" s="20"/>
      <c r="L10" s="83"/>
      <c r="M10" s="22"/>
    </row>
    <row r="11" spans="1:16" ht="17.25">
      <c r="A11" s="18"/>
      <c r="B11" s="82"/>
      <c r="C11" s="82"/>
      <c r="D11" s="83"/>
      <c r="E11" s="83"/>
      <c r="F11" s="87"/>
      <c r="G11" s="84"/>
      <c r="H11" s="83"/>
      <c r="I11" s="83"/>
      <c r="J11" s="83"/>
      <c r="K11" s="83"/>
      <c r="L11" s="83"/>
      <c r="M11" s="22"/>
    </row>
    <row r="12" spans="1:16" ht="17.25">
      <c r="A12" s="18"/>
      <c r="B12" s="82"/>
      <c r="C12" s="19"/>
      <c r="D12" s="72" t="s">
        <v>4</v>
      </c>
      <c r="E12" s="88"/>
      <c r="F12" s="89"/>
      <c r="G12" s="90"/>
      <c r="H12" s="20"/>
      <c r="I12" s="20"/>
      <c r="J12" s="20"/>
      <c r="K12" s="20"/>
      <c r="L12" s="83"/>
      <c r="M12" s="22"/>
    </row>
    <row r="13" spans="1:16" ht="17.25">
      <c r="A13" s="18"/>
      <c r="B13" s="82"/>
      <c r="C13" s="82"/>
      <c r="D13" s="83"/>
      <c r="E13" s="83"/>
      <c r="F13" s="87"/>
      <c r="G13" s="84"/>
      <c r="H13" s="83"/>
      <c r="I13" s="83"/>
      <c r="J13" s="83"/>
      <c r="K13" s="83"/>
      <c r="L13" s="83"/>
      <c r="M13" s="22"/>
    </row>
    <row r="14" spans="1:16" ht="17.25">
      <c r="A14" s="18"/>
      <c r="B14" s="82"/>
      <c r="C14" s="82"/>
      <c r="D14" s="83"/>
      <c r="E14" s="91"/>
      <c r="F14" s="83"/>
      <c r="G14" s="84"/>
      <c r="H14" s="83"/>
      <c r="I14" s="83"/>
      <c r="J14" s="83"/>
      <c r="K14" s="83"/>
      <c r="L14" s="83"/>
      <c r="M14" s="22"/>
    </row>
    <row r="15" spans="1:16" ht="15.95" customHeight="1">
      <c r="A15" s="18"/>
      <c r="B15" s="92" t="s">
        <v>5</v>
      </c>
      <c r="C15" s="92"/>
      <c r="D15" s="92"/>
      <c r="E15" s="93"/>
      <c r="F15" s="92"/>
      <c r="G15" s="94"/>
      <c r="H15" s="92"/>
      <c r="I15" s="92"/>
      <c r="J15" s="92"/>
      <c r="K15" s="92"/>
      <c r="L15" s="92"/>
      <c r="M15" s="22"/>
    </row>
    <row r="16" spans="1:16" ht="17.25">
      <c r="A16" s="18"/>
      <c r="B16" s="82"/>
      <c r="C16" s="82"/>
      <c r="D16" s="83"/>
      <c r="E16" s="83"/>
      <c r="F16" s="83"/>
      <c r="G16" s="84"/>
      <c r="H16" s="83"/>
      <c r="I16" s="83"/>
      <c r="J16" s="83"/>
      <c r="K16" s="83"/>
      <c r="L16" s="83"/>
      <c r="M16" s="22"/>
    </row>
    <row r="17" spans="1:13" ht="17.100000000000001" customHeight="1">
      <c r="A17" s="18"/>
      <c r="B17" s="34"/>
      <c r="C17" s="34"/>
      <c r="D17" s="35"/>
      <c r="E17" s="36"/>
      <c r="F17" s="37"/>
      <c r="G17" s="95"/>
      <c r="H17" s="35"/>
      <c r="I17" s="37"/>
      <c r="J17" s="37"/>
      <c r="K17" s="35"/>
      <c r="L17" s="36"/>
      <c r="M17" s="22"/>
    </row>
    <row r="18" spans="1:13" ht="17.100000000000001" customHeight="1">
      <c r="A18" s="18"/>
      <c r="B18" s="71" t="s">
        <v>6</v>
      </c>
      <c r="C18" s="71"/>
      <c r="D18" s="40" t="s">
        <v>7</v>
      </c>
      <c r="E18" s="40"/>
      <c r="F18" s="41"/>
      <c r="G18" s="96" t="s">
        <v>4</v>
      </c>
      <c r="H18" s="20"/>
      <c r="I18" s="71" t="s">
        <v>8</v>
      </c>
      <c r="J18" s="287" t="s">
        <v>9</v>
      </c>
      <c r="K18" s="288"/>
      <c r="L18" s="289"/>
      <c r="M18" s="22"/>
    </row>
    <row r="19" spans="1:13" ht="17.100000000000001" customHeight="1">
      <c r="A19" s="18"/>
      <c r="B19" s="43"/>
      <c r="C19" s="43"/>
      <c r="D19" s="97"/>
      <c r="E19" s="83"/>
      <c r="F19" s="44"/>
      <c r="G19" s="84"/>
      <c r="H19" s="83"/>
      <c r="I19" s="44"/>
      <c r="J19" s="44"/>
      <c r="K19" s="82"/>
      <c r="L19" s="45"/>
      <c r="M19" s="22"/>
    </row>
    <row r="20" spans="1:13" ht="17.100000000000001" customHeight="1">
      <c r="A20" s="18"/>
      <c r="B20" s="98">
        <v>1</v>
      </c>
      <c r="C20" s="98"/>
      <c r="D20" s="99" t="str">
        <f>'内訳書（機械）'!C6</f>
        <v>衛生器具設備工事</v>
      </c>
      <c r="E20" s="20"/>
      <c r="F20" s="41"/>
      <c r="G20" s="85"/>
      <c r="H20" s="20"/>
      <c r="I20" s="47"/>
      <c r="J20" s="41"/>
      <c r="K20" s="48"/>
      <c r="L20" s="49"/>
      <c r="M20" s="22"/>
    </row>
    <row r="21" spans="1:13" ht="17.100000000000001" customHeight="1">
      <c r="A21" s="18"/>
      <c r="B21" s="43"/>
      <c r="C21" s="43"/>
      <c r="D21" s="97"/>
      <c r="E21" s="83"/>
      <c r="F21" s="44"/>
      <c r="G21" s="84"/>
      <c r="H21" s="83"/>
      <c r="I21" s="44"/>
      <c r="J21" s="44"/>
      <c r="K21" s="83"/>
      <c r="L21" s="45"/>
      <c r="M21" s="22"/>
    </row>
    <row r="22" spans="1:13" ht="17.100000000000001" customHeight="1">
      <c r="A22" s="18"/>
      <c r="B22" s="98">
        <v>2</v>
      </c>
      <c r="C22" s="98"/>
      <c r="D22" s="100" t="str">
        <f>'内訳書（機械）'!C74</f>
        <v>給水設備工事</v>
      </c>
      <c r="E22" s="20"/>
      <c r="F22" s="41"/>
      <c r="G22" s="85"/>
      <c r="H22" s="85"/>
      <c r="I22" s="47"/>
      <c r="J22" s="41"/>
      <c r="K22" s="48"/>
      <c r="L22" s="49"/>
      <c r="M22" s="22"/>
    </row>
    <row r="23" spans="1:13" ht="17.100000000000001" customHeight="1">
      <c r="A23" s="18"/>
      <c r="B23" s="43"/>
      <c r="C23" s="43"/>
      <c r="D23" s="97"/>
      <c r="E23" s="83"/>
      <c r="F23" s="44"/>
      <c r="G23" s="73"/>
      <c r="H23" s="83"/>
      <c r="I23" s="44"/>
      <c r="J23" s="44"/>
      <c r="K23" s="83"/>
      <c r="L23" s="45"/>
      <c r="M23" s="22"/>
    </row>
    <row r="24" spans="1:13" ht="17.100000000000001" customHeight="1">
      <c r="A24" s="18"/>
      <c r="B24" s="98">
        <v>3</v>
      </c>
      <c r="C24" s="98"/>
      <c r="D24" s="100" t="str">
        <f>'内訳書（機械）'!C142</f>
        <v>排水設備工事</v>
      </c>
      <c r="E24" s="20"/>
      <c r="F24" s="41"/>
      <c r="G24" s="85"/>
      <c r="H24" s="85"/>
      <c r="I24" s="47"/>
      <c r="J24" s="41"/>
      <c r="K24" s="48"/>
      <c r="L24" s="49"/>
      <c r="M24" s="22"/>
    </row>
    <row r="25" spans="1:13" ht="17.100000000000001" customHeight="1">
      <c r="A25" s="18"/>
      <c r="B25" s="43"/>
      <c r="C25" s="43"/>
      <c r="D25" s="97"/>
      <c r="E25" s="83"/>
      <c r="F25" s="44"/>
      <c r="G25" s="84"/>
      <c r="H25" s="83"/>
      <c r="I25" s="44"/>
      <c r="J25" s="44"/>
      <c r="K25" s="83"/>
      <c r="L25" s="45"/>
      <c r="M25" s="22"/>
    </row>
    <row r="26" spans="1:13" ht="17.100000000000001" customHeight="1">
      <c r="A26" s="18"/>
      <c r="B26" s="71">
        <v>4</v>
      </c>
      <c r="C26" s="71"/>
      <c r="D26" s="100" t="str">
        <f>'内訳書（機械）'!C210</f>
        <v>撤去設備工事</v>
      </c>
      <c r="E26" s="20"/>
      <c r="F26" s="41"/>
      <c r="G26" s="85"/>
      <c r="H26" s="85"/>
      <c r="I26" s="47"/>
      <c r="J26" s="41"/>
      <c r="K26" s="48"/>
      <c r="L26" s="49"/>
      <c r="M26" s="22"/>
    </row>
    <row r="27" spans="1:13" ht="17.100000000000001" customHeight="1">
      <c r="A27" s="18"/>
      <c r="B27" s="43"/>
      <c r="C27" s="43"/>
      <c r="D27" s="97"/>
      <c r="E27" s="83"/>
      <c r="F27" s="44"/>
      <c r="G27" s="84"/>
      <c r="H27" s="83"/>
      <c r="I27" s="44"/>
      <c r="J27" s="44"/>
      <c r="K27" s="83"/>
      <c r="L27" s="45"/>
      <c r="M27" s="22"/>
    </row>
    <row r="28" spans="1:13" ht="17.100000000000001" customHeight="1">
      <c r="A28" s="18"/>
      <c r="B28" s="98"/>
      <c r="C28" s="98"/>
      <c r="D28" s="100"/>
      <c r="E28" s="20"/>
      <c r="F28" s="41"/>
      <c r="G28" s="85"/>
      <c r="H28" s="20"/>
      <c r="I28" s="47"/>
      <c r="J28" s="41"/>
      <c r="K28" s="48"/>
      <c r="L28" s="49"/>
      <c r="M28" s="22"/>
    </row>
    <row r="29" spans="1:13" ht="17.100000000000001" customHeight="1">
      <c r="A29" s="18"/>
      <c r="B29" s="43"/>
      <c r="C29" s="43"/>
      <c r="D29" s="97"/>
      <c r="E29" s="83"/>
      <c r="F29" s="44"/>
      <c r="G29" s="84"/>
      <c r="H29" s="83"/>
      <c r="I29" s="44"/>
      <c r="J29" s="44"/>
      <c r="K29" s="83"/>
      <c r="L29" s="45"/>
      <c r="M29" s="22"/>
    </row>
    <row r="30" spans="1:13" ht="17.100000000000001" customHeight="1">
      <c r="A30" s="18"/>
      <c r="B30" s="71"/>
      <c r="C30" s="71"/>
      <c r="D30" s="100"/>
      <c r="E30" s="20"/>
      <c r="F30" s="41"/>
      <c r="G30" s="334"/>
      <c r="H30" s="85"/>
      <c r="I30" s="47"/>
      <c r="J30" s="41"/>
      <c r="K30" s="48"/>
      <c r="L30" s="49"/>
      <c r="M30" s="22"/>
    </row>
    <row r="31" spans="1:13" ht="17.100000000000001" customHeight="1">
      <c r="A31" s="18"/>
      <c r="B31" s="43"/>
      <c r="C31" s="43"/>
      <c r="D31" s="97"/>
      <c r="E31" s="83"/>
      <c r="F31" s="44"/>
      <c r="G31" s="84"/>
      <c r="H31" s="83"/>
      <c r="I31" s="44"/>
      <c r="J31" s="44"/>
      <c r="K31" s="83"/>
      <c r="L31" s="45"/>
      <c r="M31" s="22"/>
    </row>
    <row r="32" spans="1:13" ht="17.100000000000001" customHeight="1">
      <c r="A32" s="18"/>
      <c r="B32" s="71"/>
      <c r="C32" s="71"/>
      <c r="D32" s="100"/>
      <c r="E32" s="20"/>
      <c r="F32" s="41"/>
      <c r="G32" s="85"/>
      <c r="H32" s="20"/>
      <c r="I32" s="47"/>
      <c r="J32" s="41"/>
      <c r="K32" s="54"/>
      <c r="L32" s="49"/>
      <c r="M32" s="22"/>
    </row>
    <row r="33" spans="1:13" ht="17.100000000000001" customHeight="1">
      <c r="A33" s="18"/>
      <c r="B33" s="43"/>
      <c r="C33" s="43"/>
      <c r="D33" s="97"/>
      <c r="E33" s="83"/>
      <c r="F33" s="44"/>
      <c r="G33" s="84"/>
      <c r="H33" s="83"/>
      <c r="I33" s="44"/>
      <c r="J33" s="44"/>
      <c r="K33" s="83"/>
      <c r="L33" s="45"/>
      <c r="M33" s="22"/>
    </row>
    <row r="34" spans="1:13" ht="17.100000000000001" customHeight="1">
      <c r="A34" s="18"/>
      <c r="B34" s="71"/>
      <c r="C34" s="71"/>
      <c r="D34" s="100" t="s">
        <v>227</v>
      </c>
      <c r="E34" s="20" t="s">
        <v>228</v>
      </c>
      <c r="F34" s="41"/>
      <c r="G34" s="85"/>
      <c r="H34" s="20"/>
      <c r="I34" s="47"/>
      <c r="J34" s="41"/>
      <c r="K34" s="48"/>
      <c r="L34" s="49"/>
      <c r="M34" s="22"/>
    </row>
    <row r="35" spans="1:13" ht="17.100000000000001" customHeight="1">
      <c r="A35" s="18"/>
      <c r="B35" s="43"/>
      <c r="C35" s="43"/>
      <c r="D35" s="97"/>
      <c r="E35" s="83"/>
      <c r="F35" s="44"/>
      <c r="G35" s="84"/>
      <c r="H35" s="83"/>
      <c r="I35" s="44"/>
      <c r="J35" s="44"/>
      <c r="K35" s="83"/>
      <c r="L35" s="45"/>
      <c r="M35" s="22"/>
    </row>
    <row r="36" spans="1:13" ht="17.100000000000001" customHeight="1">
      <c r="A36" s="18"/>
      <c r="B36" s="71"/>
      <c r="C36" s="71"/>
      <c r="D36" s="100"/>
      <c r="E36" s="20"/>
      <c r="F36" s="41"/>
      <c r="G36" s="85"/>
      <c r="H36" s="20"/>
      <c r="I36" s="47"/>
      <c r="J36" s="41"/>
      <c r="K36" s="54"/>
      <c r="L36" s="49"/>
      <c r="M36" s="22"/>
    </row>
    <row r="37" spans="1:13" ht="17.100000000000001" customHeight="1">
      <c r="A37" s="18"/>
      <c r="B37" s="43"/>
      <c r="C37" s="43"/>
      <c r="D37" s="97"/>
      <c r="E37" s="83"/>
      <c r="F37" s="44"/>
      <c r="G37" s="84"/>
      <c r="H37" s="83"/>
      <c r="I37" s="44"/>
      <c r="J37" s="44"/>
      <c r="K37" s="83"/>
      <c r="L37" s="45"/>
      <c r="M37" s="22"/>
    </row>
    <row r="38" spans="1:13" ht="17.100000000000001" customHeight="1">
      <c r="A38" s="18"/>
      <c r="B38" s="98"/>
      <c r="C38" s="98"/>
      <c r="D38" s="100"/>
      <c r="E38" s="20"/>
      <c r="F38" s="41"/>
      <c r="G38" s="85"/>
      <c r="H38" s="20"/>
      <c r="I38" s="47"/>
      <c r="J38" s="41"/>
      <c r="K38" s="20"/>
      <c r="L38" s="49"/>
      <c r="M38" s="22"/>
    </row>
    <row r="39" spans="1:13" ht="17.100000000000001" customHeight="1">
      <c r="A39" s="18"/>
      <c r="B39" s="43"/>
      <c r="C39" s="43"/>
      <c r="D39" s="97"/>
      <c r="E39" s="83"/>
      <c r="F39" s="44"/>
      <c r="G39" s="84"/>
      <c r="H39" s="83"/>
      <c r="I39" s="44"/>
      <c r="J39" s="44"/>
      <c r="K39" s="83"/>
      <c r="L39" s="45"/>
      <c r="M39" s="22"/>
    </row>
    <row r="40" spans="1:13" ht="17.100000000000001" customHeight="1">
      <c r="A40" s="18"/>
      <c r="B40" s="71"/>
      <c r="C40" s="71"/>
      <c r="D40" s="100"/>
      <c r="E40" s="20"/>
      <c r="F40" s="41"/>
      <c r="G40" s="85"/>
      <c r="H40" s="20"/>
      <c r="I40" s="47"/>
      <c r="J40" s="41"/>
      <c r="K40" s="20"/>
      <c r="L40" s="49"/>
      <c r="M40" s="22"/>
    </row>
    <row r="41" spans="1:13" ht="17.100000000000001" customHeight="1">
      <c r="A41" s="18"/>
      <c r="B41" s="43"/>
      <c r="C41" s="43"/>
      <c r="D41" s="97"/>
      <c r="E41" s="83"/>
      <c r="F41" s="44"/>
      <c r="G41" s="84"/>
      <c r="H41" s="83"/>
      <c r="I41" s="44"/>
      <c r="J41" s="44"/>
      <c r="K41" s="83"/>
      <c r="L41" s="45"/>
      <c r="M41" s="22"/>
    </row>
    <row r="42" spans="1:13" ht="17.100000000000001" customHeight="1">
      <c r="A42" s="18"/>
      <c r="B42" s="71"/>
      <c r="C42" s="71"/>
      <c r="D42" s="100"/>
      <c r="E42" s="20"/>
      <c r="F42" s="41"/>
      <c r="G42" s="85"/>
      <c r="H42" s="20"/>
      <c r="I42" s="41"/>
      <c r="J42" s="41"/>
      <c r="K42" s="20"/>
      <c r="L42" s="49"/>
      <c r="M42" s="22"/>
    </row>
    <row r="43" spans="1:13" ht="17.100000000000001" customHeight="1">
      <c r="A43" s="18"/>
      <c r="B43" s="43"/>
      <c r="C43" s="43"/>
      <c r="D43" s="97"/>
      <c r="E43" s="83"/>
      <c r="F43" s="44"/>
      <c r="G43" s="84"/>
      <c r="H43" s="83"/>
      <c r="I43" s="44"/>
      <c r="J43" s="44"/>
      <c r="K43" s="83"/>
      <c r="L43" s="45"/>
      <c r="M43" s="22"/>
    </row>
    <row r="44" spans="1:13" ht="17.100000000000001" customHeight="1">
      <c r="A44" s="18"/>
      <c r="B44" s="71"/>
      <c r="C44" s="71"/>
      <c r="D44" s="100"/>
      <c r="E44" s="20"/>
      <c r="F44" s="41"/>
      <c r="G44" s="85"/>
      <c r="H44" s="20"/>
      <c r="I44" s="41"/>
      <c r="J44" s="41"/>
      <c r="K44" s="20"/>
      <c r="L44" s="49"/>
      <c r="M44" s="22"/>
    </row>
    <row r="45" spans="1:13" ht="17.100000000000001" customHeight="1">
      <c r="A45" s="18"/>
      <c r="B45" s="43"/>
      <c r="C45" s="43"/>
      <c r="D45" s="97"/>
      <c r="E45" s="83"/>
      <c r="F45" s="44"/>
      <c r="G45" s="84"/>
      <c r="H45" s="83"/>
      <c r="I45" s="44"/>
      <c r="J45" s="44"/>
      <c r="K45" s="83"/>
      <c r="L45" s="45"/>
      <c r="M45" s="22"/>
    </row>
    <row r="46" spans="1:13" ht="17.100000000000001" customHeight="1">
      <c r="A46" s="18"/>
      <c r="B46" s="71"/>
      <c r="C46" s="71"/>
      <c r="D46" s="100"/>
      <c r="E46" s="20"/>
      <c r="F46" s="41"/>
      <c r="G46" s="85"/>
      <c r="H46" s="20"/>
      <c r="I46" s="41"/>
      <c r="J46" s="41"/>
      <c r="K46" s="20"/>
      <c r="L46" s="49"/>
      <c r="M46" s="22"/>
    </row>
    <row r="47" spans="1:13" ht="17.100000000000001" customHeight="1">
      <c r="A47" s="18"/>
      <c r="B47" s="43"/>
      <c r="C47" s="43"/>
      <c r="D47" s="97"/>
      <c r="E47" s="83"/>
      <c r="F47" s="44"/>
      <c r="G47" s="84"/>
      <c r="H47" s="83"/>
      <c r="I47" s="44"/>
      <c r="J47" s="44"/>
      <c r="K47" s="83"/>
      <c r="L47" s="45"/>
      <c r="M47" s="22"/>
    </row>
    <row r="48" spans="1:13" ht="17.100000000000001" customHeight="1">
      <c r="A48" s="18"/>
      <c r="B48" s="98"/>
      <c r="C48" s="98"/>
      <c r="D48" s="100"/>
      <c r="E48" s="20"/>
      <c r="F48" s="41"/>
      <c r="G48" s="85"/>
      <c r="H48" s="20"/>
      <c r="I48" s="41"/>
      <c r="J48" s="41"/>
      <c r="K48" s="20"/>
      <c r="L48" s="49"/>
      <c r="M48" s="22"/>
    </row>
    <row r="49" spans="1:13" ht="17.100000000000001" customHeight="1">
      <c r="A49" s="18"/>
      <c r="B49" s="43"/>
      <c r="C49" s="43"/>
      <c r="D49" s="97"/>
      <c r="E49" s="83"/>
      <c r="F49" s="44"/>
      <c r="G49" s="84"/>
      <c r="H49" s="83"/>
      <c r="I49" s="44"/>
      <c r="J49" s="44"/>
      <c r="K49" s="83"/>
      <c r="L49" s="45"/>
      <c r="M49" s="22"/>
    </row>
    <row r="50" spans="1:13" ht="17.100000000000001" customHeight="1">
      <c r="A50" s="18"/>
      <c r="B50" s="98"/>
      <c r="C50" s="98"/>
      <c r="D50" s="100"/>
      <c r="E50" s="20"/>
      <c r="F50" s="41"/>
      <c r="G50" s="85"/>
      <c r="H50" s="20"/>
      <c r="I50" s="41"/>
      <c r="J50" s="41"/>
      <c r="K50" s="20"/>
      <c r="L50" s="49"/>
      <c r="M50" s="22"/>
    </row>
    <row r="51" spans="1:13" ht="17.100000000000001" customHeight="1">
      <c r="A51" s="18"/>
      <c r="B51" s="43"/>
      <c r="C51" s="43"/>
      <c r="D51" s="97"/>
      <c r="E51" s="83"/>
      <c r="F51" s="44"/>
      <c r="G51" s="84"/>
      <c r="H51" s="83"/>
      <c r="I51" s="44"/>
      <c r="J51" s="44"/>
      <c r="K51" s="83"/>
      <c r="L51" s="45"/>
      <c r="M51" s="22"/>
    </row>
    <row r="52" spans="1:13" ht="17.100000000000001" customHeight="1">
      <c r="A52" s="18"/>
      <c r="B52" s="98"/>
      <c r="C52" s="98"/>
      <c r="D52" s="100"/>
      <c r="E52" s="20"/>
      <c r="F52" s="41"/>
      <c r="G52" s="85"/>
      <c r="H52" s="20"/>
      <c r="I52" s="41"/>
      <c r="J52" s="41"/>
      <c r="K52" s="20"/>
      <c r="L52" s="49"/>
      <c r="M52" s="22"/>
    </row>
    <row r="53" spans="1:13" ht="17.100000000000001" customHeight="1">
      <c r="A53" s="18"/>
      <c r="B53" s="43"/>
      <c r="C53" s="43"/>
      <c r="D53" s="97"/>
      <c r="E53" s="83"/>
      <c r="F53" s="44"/>
      <c r="G53" s="84"/>
      <c r="H53" s="83"/>
      <c r="I53" s="44"/>
      <c r="J53" s="44"/>
      <c r="K53" s="83"/>
      <c r="L53" s="45"/>
      <c r="M53" s="22"/>
    </row>
    <row r="54" spans="1:13" ht="17.100000000000001" customHeight="1">
      <c r="A54" s="18"/>
      <c r="B54" s="98"/>
      <c r="C54" s="98"/>
      <c r="D54" s="100"/>
      <c r="E54" s="20"/>
      <c r="F54" s="41"/>
      <c r="G54" s="85"/>
      <c r="H54" s="20"/>
      <c r="I54" s="41"/>
      <c r="J54" s="41"/>
      <c r="K54" s="20"/>
      <c r="L54" s="49"/>
      <c r="M54" s="22"/>
    </row>
    <row r="55" spans="1:13" ht="17.100000000000001" customHeight="1">
      <c r="A55" s="18"/>
      <c r="B55" s="43"/>
      <c r="C55" s="43"/>
      <c r="D55" s="97"/>
      <c r="E55" s="83"/>
      <c r="F55" s="44"/>
      <c r="G55" s="84"/>
      <c r="H55" s="83"/>
      <c r="I55" s="44"/>
      <c r="J55" s="44"/>
      <c r="K55" s="83"/>
      <c r="L55" s="45"/>
      <c r="M55" s="22"/>
    </row>
    <row r="56" spans="1:13" ht="17.100000000000001" customHeight="1">
      <c r="A56" s="18"/>
      <c r="B56" s="71"/>
      <c r="C56" s="71"/>
      <c r="D56" s="100"/>
      <c r="E56" s="20"/>
      <c r="F56" s="41"/>
      <c r="G56" s="85"/>
      <c r="H56" s="20"/>
      <c r="I56" s="41"/>
      <c r="J56" s="41"/>
      <c r="K56" s="20"/>
      <c r="L56" s="49"/>
      <c r="M56" s="22"/>
    </row>
    <row r="57" spans="1:13" ht="17.100000000000001" customHeight="1">
      <c r="A57" s="18"/>
      <c r="B57" s="43"/>
      <c r="C57" s="43"/>
      <c r="D57" s="97"/>
      <c r="E57" s="83"/>
      <c r="F57" s="44"/>
      <c r="G57" s="84"/>
      <c r="H57" s="83"/>
      <c r="I57" s="44"/>
      <c r="J57" s="44"/>
      <c r="K57" s="83"/>
      <c r="L57" s="45"/>
      <c r="M57" s="22"/>
    </row>
    <row r="58" spans="1:13" ht="17.100000000000001" customHeight="1">
      <c r="A58" s="18"/>
      <c r="B58" s="98"/>
      <c r="C58" s="98"/>
      <c r="D58" s="100"/>
      <c r="E58" s="20"/>
      <c r="F58" s="41"/>
      <c r="G58" s="85"/>
      <c r="H58" s="20"/>
      <c r="I58" s="41"/>
      <c r="J58" s="41"/>
      <c r="K58" s="20"/>
      <c r="L58" s="49"/>
      <c r="M58" s="22"/>
    </row>
    <row r="59" spans="1:13" ht="17.100000000000001" customHeight="1">
      <c r="A59" s="18"/>
      <c r="B59" s="44"/>
      <c r="C59" s="44"/>
      <c r="D59" s="97"/>
      <c r="E59" s="83"/>
      <c r="F59" s="44"/>
      <c r="G59" s="84"/>
      <c r="H59" s="83"/>
      <c r="I59" s="44"/>
      <c r="J59" s="44"/>
      <c r="K59" s="83"/>
      <c r="L59" s="45"/>
      <c r="M59" s="22"/>
    </row>
    <row r="60" spans="1:13" ht="17.100000000000001" customHeight="1">
      <c r="A60" s="18"/>
      <c r="B60" s="71"/>
      <c r="C60" s="71"/>
      <c r="D60" s="100"/>
      <c r="E60" s="20"/>
      <c r="F60" s="41"/>
      <c r="G60" s="85"/>
      <c r="H60" s="51"/>
      <c r="I60" s="41"/>
      <c r="J60" s="41"/>
      <c r="K60" s="20"/>
      <c r="L60" s="49"/>
      <c r="M60" s="22"/>
    </row>
    <row r="61" spans="1:13" ht="17.100000000000001" customHeight="1">
      <c r="A61" s="18"/>
      <c r="B61" s="43"/>
      <c r="C61" s="43"/>
      <c r="D61" s="97"/>
      <c r="E61" s="83"/>
      <c r="F61" s="44"/>
      <c r="G61" s="84"/>
      <c r="H61" s="103"/>
      <c r="I61" s="44"/>
      <c r="J61" s="44"/>
      <c r="K61" s="83"/>
      <c r="L61" s="45"/>
      <c r="M61" s="22"/>
    </row>
    <row r="62" spans="1:13" ht="17.100000000000001" customHeight="1">
      <c r="A62" s="18"/>
      <c r="B62" s="71"/>
      <c r="C62" s="71"/>
      <c r="D62" s="100"/>
      <c r="E62" s="20"/>
      <c r="F62" s="41"/>
      <c r="G62" s="85"/>
      <c r="H62" s="51"/>
      <c r="I62" s="41"/>
      <c r="J62" s="41"/>
      <c r="K62" s="20"/>
      <c r="L62" s="49"/>
      <c r="M62" s="22"/>
    </row>
    <row r="63" spans="1:13" ht="17.100000000000001" customHeight="1">
      <c r="A63" s="18"/>
      <c r="B63" s="43"/>
      <c r="C63" s="43"/>
      <c r="D63" s="83"/>
      <c r="E63" s="83"/>
      <c r="F63" s="44"/>
      <c r="G63" s="84"/>
      <c r="H63" s="83"/>
      <c r="I63" s="44"/>
      <c r="J63" s="44"/>
      <c r="K63" s="83"/>
      <c r="L63" s="45"/>
      <c r="M63" s="22"/>
    </row>
    <row r="64" spans="1:13" ht="17.100000000000001" customHeight="1">
      <c r="A64" s="18"/>
      <c r="B64" s="71"/>
      <c r="C64" s="71"/>
      <c r="D64" s="20" t="s">
        <v>229</v>
      </c>
      <c r="E64" s="20"/>
      <c r="F64" s="41"/>
      <c r="G64" s="85"/>
      <c r="H64" s="20"/>
      <c r="I64" s="53"/>
      <c r="J64" s="41"/>
      <c r="K64" s="54"/>
      <c r="L64" s="49"/>
      <c r="M64" s="22"/>
    </row>
    <row r="65" spans="1:13" ht="17.100000000000001" customHeight="1">
      <c r="A65" s="18"/>
      <c r="B65" s="43"/>
      <c r="C65" s="43"/>
      <c r="D65" s="83"/>
      <c r="E65" s="83"/>
      <c r="F65" s="44"/>
      <c r="G65" s="84"/>
      <c r="H65" s="83"/>
      <c r="I65" s="44"/>
      <c r="J65" s="44"/>
      <c r="K65" s="83"/>
      <c r="L65" s="45"/>
      <c r="M65" s="22"/>
    </row>
    <row r="66" spans="1:13" ht="17.100000000000001" customHeight="1">
      <c r="A66" s="18"/>
      <c r="B66" s="104"/>
      <c r="C66" s="104"/>
      <c r="D66" s="20"/>
      <c r="E66" s="51"/>
      <c r="F66" s="56"/>
      <c r="G66" s="85"/>
      <c r="H66" s="51"/>
      <c r="I66" s="105" t="s">
        <v>10</v>
      </c>
      <c r="J66" s="283"/>
      <c r="K66" s="294"/>
      <c r="L66" s="49"/>
      <c r="M66" s="22"/>
    </row>
    <row r="67" spans="1:13" ht="14.25">
      <c r="A67" s="58"/>
      <c r="B67" s="59"/>
      <c r="C67" s="59"/>
      <c r="D67" s="60"/>
      <c r="E67" s="60"/>
      <c r="F67" s="60"/>
      <c r="G67" s="106"/>
      <c r="H67" s="60"/>
      <c r="I67" s="60"/>
      <c r="J67" s="60"/>
      <c r="K67" s="60"/>
      <c r="L67" s="60"/>
      <c r="M67" s="62"/>
    </row>
    <row r="68" spans="1:13" ht="17.25">
      <c r="L68" s="52"/>
      <c r="M68" s="52"/>
    </row>
    <row r="69" spans="1:13" ht="17.25">
      <c r="L69" s="52"/>
      <c r="M69" s="52"/>
    </row>
    <row r="70" spans="1:13" ht="17.25">
      <c r="L70" s="52"/>
      <c r="M70" s="52"/>
    </row>
    <row r="71" spans="1:13" ht="17.25">
      <c r="L71" s="52"/>
      <c r="M71" s="52"/>
    </row>
    <row r="72" spans="1:13" ht="17.25">
      <c r="L72" s="52"/>
      <c r="M72" s="52"/>
    </row>
    <row r="73" spans="1:13" ht="17.25">
      <c r="L73" s="52"/>
      <c r="M73" s="52"/>
    </row>
    <row r="74" spans="1:13" ht="17.25">
      <c r="L74" s="52"/>
      <c r="M74" s="52"/>
    </row>
    <row r="75" spans="1:13" ht="17.25">
      <c r="L75" s="52"/>
      <c r="M75" s="52"/>
    </row>
    <row r="76" spans="1:13" ht="17.25">
      <c r="L76" s="52"/>
      <c r="M76" s="52"/>
    </row>
    <row r="77" spans="1:13" ht="17.25">
      <c r="L77" s="52"/>
      <c r="M77" s="52"/>
    </row>
    <row r="78" spans="1:13" ht="17.25">
      <c r="L78" s="52"/>
      <c r="M78" s="52"/>
    </row>
    <row r="79" spans="1:13" ht="17.25">
      <c r="L79" s="52"/>
      <c r="M79" s="52"/>
    </row>
    <row r="80" spans="1:13" ht="17.25">
      <c r="L80" s="52"/>
      <c r="M80" s="52"/>
    </row>
    <row r="81" spans="12:13" ht="17.25">
      <c r="L81" s="52"/>
      <c r="M81" s="52"/>
    </row>
    <row r="82" spans="12:13" ht="17.25">
      <c r="L82" s="52"/>
      <c r="M82" s="52"/>
    </row>
    <row r="83" spans="12:13" ht="17.25">
      <c r="L83" s="52"/>
      <c r="M83" s="52"/>
    </row>
    <row r="84" spans="12:13" ht="17.25">
      <c r="L84" s="52"/>
      <c r="M84" s="52"/>
    </row>
    <row r="85" spans="12:13" ht="17.25">
      <c r="L85" s="52"/>
      <c r="M85" s="52"/>
    </row>
    <row r="86" spans="12:13" ht="17.25">
      <c r="L86" s="52"/>
      <c r="M86" s="52"/>
    </row>
    <row r="87" spans="12:13" ht="17.25">
      <c r="L87" s="52"/>
      <c r="M87" s="52"/>
    </row>
    <row r="88" spans="12:13" ht="17.25">
      <c r="L88" s="52"/>
      <c r="M88" s="52"/>
    </row>
    <row r="89" spans="12:13" ht="17.25">
      <c r="L89" s="52"/>
      <c r="M89" s="52"/>
    </row>
    <row r="90" spans="12:13" ht="17.25">
      <c r="L90" s="52"/>
      <c r="M90" s="52"/>
    </row>
    <row r="91" spans="12:13" ht="17.25">
      <c r="L91" s="52"/>
      <c r="M91" s="52"/>
    </row>
    <row r="92" spans="12:13" ht="17.25">
      <c r="L92" s="52"/>
      <c r="M92" s="52"/>
    </row>
    <row r="93" spans="12:13" ht="17.25">
      <c r="L93" s="52"/>
      <c r="M93" s="52"/>
    </row>
    <row r="94" spans="12:13" ht="17.25">
      <c r="L94" s="52"/>
      <c r="M94" s="52"/>
    </row>
    <row r="95" spans="12:13" ht="17.25">
      <c r="L95" s="52"/>
      <c r="M95" s="52"/>
    </row>
    <row r="96" spans="12:13" ht="17.25">
      <c r="L96" s="52"/>
      <c r="M96" s="52"/>
    </row>
    <row r="97" spans="12:13" ht="17.25">
      <c r="L97" s="52"/>
      <c r="M97" s="52"/>
    </row>
    <row r="98" spans="12:13" ht="17.25">
      <c r="L98" s="52"/>
      <c r="M98" s="52"/>
    </row>
    <row r="99" spans="12:13" ht="17.25">
      <c r="L99" s="52"/>
      <c r="M99" s="52"/>
    </row>
    <row r="100" spans="12:13" ht="17.25">
      <c r="L100" s="52"/>
      <c r="M100" s="52"/>
    </row>
    <row r="101" spans="12:13" ht="17.25">
      <c r="L101" s="52"/>
      <c r="M101" s="52"/>
    </row>
    <row r="102" spans="12:13" ht="17.25">
      <c r="L102" s="52"/>
      <c r="M102" s="52"/>
    </row>
    <row r="103" spans="12:13" ht="17.25">
      <c r="L103" s="52"/>
      <c r="M103" s="52"/>
    </row>
    <row r="104" spans="12:13" ht="17.25">
      <c r="L104" s="52"/>
      <c r="M104" s="52"/>
    </row>
    <row r="118" spans="12:13" ht="17.25">
      <c r="L118" s="52"/>
      <c r="M118" s="52"/>
    </row>
    <row r="119" spans="12:13" ht="17.25">
      <c r="L119" s="52"/>
      <c r="M119" s="52"/>
    </row>
    <row r="120" spans="12:13" ht="17.25">
      <c r="L120" s="52"/>
      <c r="M120" s="52"/>
    </row>
    <row r="121" spans="12:13" ht="17.25">
      <c r="L121" s="52"/>
      <c r="M121" s="52"/>
    </row>
    <row r="122" spans="12:13" ht="17.25">
      <c r="L122" s="52"/>
      <c r="M122" s="52"/>
    </row>
    <row r="123" spans="12:13" ht="17.25">
      <c r="L123" s="52"/>
      <c r="M123" s="52"/>
    </row>
    <row r="124" spans="12:13" ht="17.25">
      <c r="L124" s="52"/>
      <c r="M124" s="52"/>
    </row>
    <row r="125" spans="12:13" ht="17.25">
      <c r="L125" s="52"/>
      <c r="M125" s="52"/>
    </row>
    <row r="126" spans="12:13" ht="17.25">
      <c r="L126" s="52"/>
      <c r="M126" s="52"/>
    </row>
    <row r="127" spans="12:13" ht="17.25">
      <c r="L127" s="52"/>
      <c r="M127" s="52"/>
    </row>
    <row r="128" spans="12:13" ht="17.25">
      <c r="L128" s="52"/>
      <c r="M128" s="52"/>
    </row>
    <row r="129" spans="12:13" ht="17.25">
      <c r="L129" s="52"/>
      <c r="M129" s="52"/>
    </row>
    <row r="130" spans="12:13" ht="17.25">
      <c r="L130" s="52"/>
      <c r="M130" s="52"/>
    </row>
    <row r="131" spans="12:13" ht="17.25">
      <c r="L131" s="52"/>
      <c r="M131" s="52"/>
    </row>
    <row r="132" spans="12:13" ht="17.25">
      <c r="L132" s="52"/>
      <c r="M132" s="52"/>
    </row>
    <row r="133" spans="12:13" ht="17.25">
      <c r="L133" s="52"/>
      <c r="M133" s="52"/>
    </row>
    <row r="134" spans="12:13" ht="17.25">
      <c r="L134" s="52"/>
      <c r="M134" s="52"/>
    </row>
    <row r="135" spans="12:13" ht="17.25">
      <c r="L135" s="52"/>
      <c r="M135" s="52"/>
    </row>
    <row r="136" spans="12:13" ht="17.25">
      <c r="L136" s="52"/>
      <c r="M136" s="52"/>
    </row>
    <row r="137" spans="12:13" ht="17.25">
      <c r="L137" s="52"/>
      <c r="M137" s="52"/>
    </row>
    <row r="138" spans="12:13" ht="17.25">
      <c r="L138" s="52"/>
      <c r="M138" s="52"/>
    </row>
    <row r="139" spans="12:13" ht="17.25">
      <c r="L139" s="52"/>
      <c r="M139" s="52"/>
    </row>
    <row r="140" spans="12:13" ht="17.25">
      <c r="L140" s="52"/>
      <c r="M140" s="52"/>
    </row>
    <row r="141" spans="12:13" ht="17.25">
      <c r="L141" s="52"/>
      <c r="M141" s="52"/>
    </row>
    <row r="142" spans="12:13" ht="17.25">
      <c r="L142" s="52"/>
      <c r="M142" s="52"/>
    </row>
    <row r="143" spans="12:13" ht="17.25">
      <c r="L143" s="52"/>
      <c r="M143" s="52"/>
    </row>
    <row r="144" spans="12:13" ht="17.25">
      <c r="L144" s="52"/>
      <c r="M144" s="52"/>
    </row>
    <row r="145" spans="12:13" ht="17.25">
      <c r="L145" s="52"/>
      <c r="M145" s="52"/>
    </row>
    <row r="146" spans="12:13" ht="17.25">
      <c r="L146" s="52"/>
      <c r="M146" s="52"/>
    </row>
    <row r="147" spans="12:13" ht="17.25">
      <c r="L147" s="52"/>
      <c r="M147" s="52"/>
    </row>
    <row r="148" spans="12:13" ht="17.25">
      <c r="L148" s="52"/>
      <c r="M148" s="52"/>
    </row>
    <row r="149" spans="12:13" ht="17.25">
      <c r="L149" s="52"/>
      <c r="M149" s="52"/>
    </row>
    <row r="150" spans="12:13" ht="17.25">
      <c r="L150" s="52"/>
      <c r="M150" s="52"/>
    </row>
    <row r="151" spans="12:13" ht="17.25">
      <c r="L151" s="52"/>
      <c r="M151" s="52"/>
    </row>
    <row r="152" spans="12:13" ht="17.25">
      <c r="L152" s="52"/>
      <c r="M152" s="52"/>
    </row>
    <row r="153" spans="12:13" ht="17.25">
      <c r="L153" s="52"/>
      <c r="M153" s="52"/>
    </row>
    <row r="154" spans="12:13" ht="17.25">
      <c r="L154" s="52"/>
      <c r="M154" s="52"/>
    </row>
    <row r="155" spans="12:13" ht="17.25">
      <c r="L155" s="52"/>
      <c r="M155" s="52"/>
    </row>
    <row r="156" spans="12:13" ht="17.25">
      <c r="L156" s="52"/>
      <c r="M156" s="52"/>
    </row>
    <row r="157" spans="12:13" ht="17.25">
      <c r="L157" s="52"/>
      <c r="M157" s="52"/>
    </row>
    <row r="158" spans="12:13" ht="17.25">
      <c r="L158" s="52"/>
      <c r="M158" s="52"/>
    </row>
    <row r="159" spans="12:13" ht="17.25">
      <c r="L159" s="52"/>
      <c r="M159" s="52"/>
    </row>
    <row r="160" spans="12:13" ht="17.25">
      <c r="L160" s="52"/>
      <c r="M160" s="52"/>
    </row>
    <row r="161" spans="12:13" ht="17.25">
      <c r="L161" s="52"/>
      <c r="M161" s="52"/>
    </row>
    <row r="162" spans="12:13" ht="17.25">
      <c r="L162" s="52"/>
      <c r="M162" s="52"/>
    </row>
    <row r="163" spans="12:13" ht="17.25">
      <c r="L163" s="52"/>
      <c r="M163" s="52"/>
    </row>
    <row r="164" spans="12:13" ht="17.25">
      <c r="L164" s="52"/>
      <c r="M164" s="52"/>
    </row>
    <row r="165" spans="12:13" ht="17.25">
      <c r="L165" s="52"/>
      <c r="M165" s="52"/>
    </row>
    <row r="166" spans="12:13" ht="17.25">
      <c r="L166" s="52"/>
      <c r="M166" s="52"/>
    </row>
    <row r="167" spans="12:13" ht="17.25">
      <c r="L167" s="52"/>
      <c r="M167" s="52"/>
    </row>
    <row r="168" spans="12:13" ht="17.25">
      <c r="L168" s="52"/>
      <c r="M168" s="52"/>
    </row>
    <row r="169" spans="12:13" ht="17.25">
      <c r="L169" s="52"/>
      <c r="M169" s="52"/>
    </row>
    <row r="170" spans="12:13" ht="17.25">
      <c r="L170" s="52"/>
      <c r="M170" s="52"/>
    </row>
    <row r="171" spans="12:13" ht="17.25">
      <c r="L171" s="52"/>
      <c r="M171" s="52"/>
    </row>
    <row r="172" spans="12:13" ht="17.25">
      <c r="L172" s="52"/>
      <c r="M172" s="52"/>
    </row>
    <row r="173" spans="12:13" ht="17.25">
      <c r="L173" s="52"/>
      <c r="M173" s="52"/>
    </row>
    <row r="174" spans="12:13" ht="17.25">
      <c r="L174" s="52"/>
      <c r="M174" s="52"/>
    </row>
    <row r="175" spans="12:13" ht="17.25">
      <c r="L175" s="52"/>
      <c r="M175" s="52"/>
    </row>
    <row r="176" spans="12:13" ht="17.25">
      <c r="L176" s="52"/>
      <c r="M176" s="52"/>
    </row>
    <row r="177" spans="12:13" ht="17.25">
      <c r="L177" s="52"/>
      <c r="M177" s="52"/>
    </row>
    <row r="178" spans="12:13" ht="17.25">
      <c r="L178" s="52"/>
      <c r="M178" s="52"/>
    </row>
    <row r="179" spans="12:13" ht="17.25">
      <c r="L179" s="52"/>
      <c r="M179" s="52"/>
    </row>
    <row r="180" spans="12:13" ht="17.25">
      <c r="L180" s="52"/>
      <c r="M180" s="52"/>
    </row>
    <row r="181" spans="12:13" ht="17.25">
      <c r="L181" s="52"/>
      <c r="M181" s="52"/>
    </row>
    <row r="182" spans="12:13" ht="17.25">
      <c r="L182" s="52"/>
      <c r="M182" s="52"/>
    </row>
    <row r="183" spans="12:13" ht="17.25">
      <c r="L183" s="52"/>
      <c r="M183" s="52"/>
    </row>
    <row r="184" spans="12:13" ht="17.25">
      <c r="L184" s="52"/>
      <c r="M184" s="52"/>
    </row>
    <row r="185" spans="12:13" ht="17.25">
      <c r="L185" s="52"/>
      <c r="M185" s="52"/>
    </row>
    <row r="186" spans="12:13" ht="17.25">
      <c r="L186" s="52"/>
      <c r="M186" s="52"/>
    </row>
    <row r="187" spans="12:13" ht="17.25">
      <c r="L187" s="52"/>
      <c r="M187" s="52"/>
    </row>
    <row r="188" spans="12:13" ht="17.25">
      <c r="L188" s="52"/>
      <c r="M188" s="52"/>
    </row>
    <row r="189" spans="12:13" ht="17.25">
      <c r="L189" s="52"/>
      <c r="M189" s="52"/>
    </row>
    <row r="190" spans="12:13" ht="17.25">
      <c r="L190" s="52"/>
      <c r="M190" s="52"/>
    </row>
    <row r="191" spans="12:13" ht="17.25">
      <c r="L191" s="52"/>
      <c r="M191" s="52"/>
    </row>
    <row r="192" spans="12:13" ht="17.25">
      <c r="L192" s="52"/>
      <c r="M192" s="52"/>
    </row>
    <row r="193" spans="12:13" ht="17.25">
      <c r="L193" s="52"/>
      <c r="M193" s="52"/>
    </row>
    <row r="194" spans="12:13" ht="17.25">
      <c r="L194" s="52"/>
      <c r="M194" s="52"/>
    </row>
    <row r="195" spans="12:13" ht="17.25">
      <c r="L195" s="52"/>
      <c r="M195" s="52"/>
    </row>
    <row r="196" spans="12:13" ht="17.25">
      <c r="L196" s="52"/>
      <c r="M196" s="52"/>
    </row>
    <row r="197" spans="12:13" ht="17.25">
      <c r="L197" s="52"/>
      <c r="M197" s="52"/>
    </row>
    <row r="198" spans="12:13" ht="17.25">
      <c r="L198" s="52"/>
      <c r="M198" s="52"/>
    </row>
    <row r="199" spans="12:13" ht="17.25">
      <c r="L199" s="52"/>
      <c r="M199" s="52"/>
    </row>
    <row r="200" spans="12:13" ht="17.25">
      <c r="L200" s="52"/>
      <c r="M200" s="52"/>
    </row>
    <row r="201" spans="12:13" ht="17.25">
      <c r="L201" s="52"/>
      <c r="M201" s="52"/>
    </row>
    <row r="202" spans="12:13" ht="17.25">
      <c r="L202" s="52"/>
      <c r="M202" s="52"/>
    </row>
    <row r="203" spans="12:13" ht="17.25">
      <c r="L203" s="52"/>
      <c r="M203" s="52"/>
    </row>
    <row r="204" spans="12:13" ht="17.25">
      <c r="L204" s="52"/>
      <c r="M204" s="52"/>
    </row>
    <row r="205" spans="12:13" ht="17.25">
      <c r="L205" s="52"/>
      <c r="M205" s="52"/>
    </row>
    <row r="206" spans="12:13" ht="17.25">
      <c r="L206" s="52"/>
      <c r="M206" s="52"/>
    </row>
    <row r="207" spans="12:13" ht="17.25">
      <c r="L207" s="52"/>
      <c r="M207" s="52"/>
    </row>
    <row r="208" spans="12:13" ht="17.25">
      <c r="L208" s="52"/>
      <c r="M208" s="52"/>
    </row>
    <row r="209" spans="12:13" ht="17.25">
      <c r="L209" s="52"/>
      <c r="M209" s="52"/>
    </row>
    <row r="210" spans="12:13" ht="17.25">
      <c r="L210" s="52"/>
      <c r="M210" s="52"/>
    </row>
    <row r="211" spans="12:13" ht="17.25">
      <c r="L211" s="52"/>
      <c r="M211" s="52"/>
    </row>
    <row r="212" spans="12:13" ht="17.25">
      <c r="L212" s="52"/>
      <c r="M212" s="52"/>
    </row>
    <row r="213" spans="12:13" ht="17.25">
      <c r="L213" s="52"/>
      <c r="M213" s="52"/>
    </row>
    <row r="214" spans="12:13" ht="17.25">
      <c r="L214" s="52"/>
      <c r="M214" s="52"/>
    </row>
    <row r="215" spans="12:13" ht="17.25">
      <c r="L215" s="52"/>
      <c r="M215" s="52"/>
    </row>
    <row r="216" spans="12:13" ht="17.25">
      <c r="L216" s="52"/>
      <c r="M216" s="52"/>
    </row>
    <row r="217" spans="12:13" ht="17.25">
      <c r="L217" s="52"/>
      <c r="M217" s="52"/>
    </row>
    <row r="218" spans="12:13" ht="17.25">
      <c r="L218" s="52"/>
      <c r="M218" s="52"/>
    </row>
    <row r="219" spans="12:13" ht="17.25">
      <c r="L219" s="52"/>
      <c r="M219" s="52"/>
    </row>
    <row r="220" spans="12:13" ht="17.25">
      <c r="L220" s="52"/>
      <c r="M220" s="52"/>
    </row>
    <row r="221" spans="12:13" ht="17.25">
      <c r="L221" s="52"/>
      <c r="M221" s="52"/>
    </row>
    <row r="222" spans="12:13" ht="17.25">
      <c r="L222" s="52"/>
      <c r="M222" s="52"/>
    </row>
    <row r="223" spans="12:13" ht="17.25">
      <c r="L223" s="52"/>
      <c r="M223" s="52"/>
    </row>
    <row r="224" spans="12:13" ht="17.25">
      <c r="L224" s="52"/>
      <c r="M224" s="52"/>
    </row>
    <row r="225" spans="12:13" ht="17.25">
      <c r="L225" s="52"/>
      <c r="M225" s="52"/>
    </row>
    <row r="226" spans="12:13" ht="17.25">
      <c r="L226" s="52"/>
      <c r="M226" s="52"/>
    </row>
    <row r="227" spans="12:13" ht="17.25">
      <c r="L227" s="52"/>
      <c r="M227" s="52"/>
    </row>
    <row r="228" spans="12:13" ht="17.25">
      <c r="L228" s="52"/>
      <c r="M228" s="52"/>
    </row>
    <row r="229" spans="12:13" ht="17.25">
      <c r="L229" s="52"/>
      <c r="M229" s="52"/>
    </row>
    <row r="230" spans="12:13" ht="17.25">
      <c r="L230" s="52"/>
      <c r="M230" s="52"/>
    </row>
    <row r="231" spans="12:13" ht="17.25">
      <c r="L231" s="52"/>
      <c r="M231" s="52"/>
    </row>
    <row r="232" spans="12:13" ht="17.25">
      <c r="L232" s="52"/>
      <c r="M232" s="52"/>
    </row>
    <row r="233" spans="12:13" ht="17.25">
      <c r="L233" s="52"/>
      <c r="M233" s="52"/>
    </row>
    <row r="234" spans="12:13" ht="17.25">
      <c r="L234" s="52"/>
      <c r="M234" s="52"/>
    </row>
    <row r="235" spans="12:13" ht="17.25">
      <c r="L235" s="52"/>
      <c r="M235" s="52"/>
    </row>
    <row r="236" spans="12:13" ht="17.25">
      <c r="L236" s="52"/>
      <c r="M236" s="52"/>
    </row>
    <row r="237" spans="12:13" ht="17.25">
      <c r="L237" s="52"/>
      <c r="M237" s="52"/>
    </row>
    <row r="238" spans="12:13" ht="17.25">
      <c r="L238" s="52"/>
      <c r="M238" s="52"/>
    </row>
    <row r="239" spans="12:13" ht="17.25">
      <c r="L239" s="52"/>
      <c r="M239" s="52"/>
    </row>
    <row r="240" spans="12:13" ht="17.25">
      <c r="L240" s="52"/>
      <c r="M240" s="52"/>
    </row>
    <row r="241" spans="12:13" ht="17.25">
      <c r="L241" s="52"/>
      <c r="M241" s="52"/>
    </row>
    <row r="242" spans="12:13" ht="17.25">
      <c r="L242" s="52"/>
      <c r="M242" s="52"/>
    </row>
    <row r="243" spans="12:13" ht="17.25">
      <c r="L243" s="52"/>
      <c r="M243" s="52"/>
    </row>
    <row r="244" spans="12:13" ht="17.25">
      <c r="L244" s="52"/>
      <c r="M244" s="52"/>
    </row>
    <row r="245" spans="12:13" ht="17.25">
      <c r="L245" s="52"/>
      <c r="M245" s="52"/>
    </row>
    <row r="246" spans="12:13" ht="17.25">
      <c r="L246" s="52"/>
      <c r="M246" s="52"/>
    </row>
    <row r="247" spans="12:13" ht="17.25">
      <c r="L247" s="52"/>
      <c r="M247" s="52"/>
    </row>
    <row r="248" spans="12:13" ht="17.25">
      <c r="L248" s="52"/>
      <c r="M248" s="52"/>
    </row>
    <row r="249" spans="12:13" ht="17.25">
      <c r="L249" s="52"/>
      <c r="M249" s="52"/>
    </row>
    <row r="250" spans="12:13" ht="17.25">
      <c r="L250" s="52"/>
      <c r="M250" s="52"/>
    </row>
    <row r="251" spans="12:13" ht="17.25">
      <c r="L251" s="52"/>
      <c r="M251" s="52"/>
    </row>
    <row r="252" spans="12:13" ht="17.25">
      <c r="L252" s="52"/>
      <c r="M252" s="52"/>
    </row>
    <row r="253" spans="12:13" ht="17.25">
      <c r="L253" s="52"/>
      <c r="M253" s="52"/>
    </row>
    <row r="254" spans="12:13" ht="17.25">
      <c r="L254" s="52"/>
      <c r="M254" s="52"/>
    </row>
    <row r="255" spans="12:13" ht="17.25">
      <c r="L255" s="52"/>
      <c r="M255" s="52"/>
    </row>
    <row r="256" spans="12:13" ht="17.25">
      <c r="L256" s="52"/>
      <c r="M256" s="52"/>
    </row>
    <row r="257" spans="12:13" ht="17.25">
      <c r="L257" s="52"/>
      <c r="M257" s="52"/>
    </row>
    <row r="258" spans="12:13" ht="17.25">
      <c r="L258" s="52"/>
      <c r="M258" s="52"/>
    </row>
    <row r="259" spans="12:13" ht="17.25">
      <c r="L259" s="52"/>
      <c r="M259" s="52"/>
    </row>
    <row r="260" spans="12:13" ht="17.25">
      <c r="L260" s="52"/>
      <c r="M260" s="52"/>
    </row>
    <row r="261" spans="12:13" ht="17.25">
      <c r="L261" s="52"/>
      <c r="M261" s="52"/>
    </row>
    <row r="262" spans="12:13" ht="17.25">
      <c r="L262" s="52"/>
      <c r="M262" s="52"/>
    </row>
    <row r="263" spans="12:13" ht="17.25">
      <c r="L263" s="52"/>
      <c r="M263" s="52"/>
    </row>
    <row r="264" spans="12:13" ht="17.25">
      <c r="L264" s="52"/>
      <c r="M264" s="52"/>
    </row>
    <row r="265" spans="12:13" ht="17.25">
      <c r="L265" s="52"/>
      <c r="M265" s="52"/>
    </row>
    <row r="266" spans="12:13" ht="17.25">
      <c r="L266" s="52"/>
      <c r="M266" s="52"/>
    </row>
    <row r="267" spans="12:13" ht="17.25">
      <c r="L267" s="52"/>
      <c r="M267" s="52"/>
    </row>
    <row r="268" spans="12:13" ht="17.25">
      <c r="L268" s="52"/>
      <c r="M268" s="52"/>
    </row>
    <row r="269" spans="12:13" ht="17.25">
      <c r="L269" s="52"/>
      <c r="M269" s="52"/>
    </row>
    <row r="270" spans="12:13" ht="17.25">
      <c r="L270" s="52"/>
      <c r="M270" s="52"/>
    </row>
    <row r="271" spans="12:13" ht="17.25">
      <c r="L271" s="52"/>
      <c r="M271" s="52"/>
    </row>
    <row r="272" spans="12:13" ht="17.25">
      <c r="L272" s="52"/>
      <c r="M272" s="52"/>
    </row>
    <row r="273" spans="12:13" ht="17.25">
      <c r="L273" s="52"/>
      <c r="M273" s="52"/>
    </row>
    <row r="274" spans="12:13" ht="17.25">
      <c r="L274" s="52"/>
      <c r="M274" s="52"/>
    </row>
    <row r="275" spans="12:13" ht="17.25">
      <c r="L275" s="52"/>
      <c r="M275" s="52"/>
    </row>
    <row r="276" spans="12:13" ht="17.25">
      <c r="L276" s="52"/>
      <c r="M276" s="52"/>
    </row>
    <row r="277" spans="12:13" ht="17.25">
      <c r="L277" s="52"/>
      <c r="M277" s="52"/>
    </row>
    <row r="278" spans="12:13" ht="17.25">
      <c r="L278" s="52"/>
      <c r="M278" s="52"/>
    </row>
    <row r="279" spans="12:13" ht="17.25">
      <c r="L279" s="52"/>
      <c r="M279" s="52"/>
    </row>
    <row r="280" spans="12:13" ht="17.25">
      <c r="L280" s="52"/>
      <c r="M280" s="52"/>
    </row>
    <row r="281" spans="12:13" ht="17.25">
      <c r="L281" s="52"/>
      <c r="M281" s="52"/>
    </row>
    <row r="282" spans="12:13" ht="17.25">
      <c r="L282" s="52"/>
      <c r="M282" s="52"/>
    </row>
    <row r="283" spans="12:13" ht="17.25">
      <c r="L283" s="52"/>
      <c r="M283" s="52"/>
    </row>
    <row r="284" spans="12:13" ht="17.25">
      <c r="L284" s="52"/>
      <c r="M284" s="52"/>
    </row>
    <row r="285" spans="12:13" ht="17.25">
      <c r="L285" s="52"/>
      <c r="M285" s="52"/>
    </row>
    <row r="286" spans="12:13" ht="17.25">
      <c r="L286" s="52"/>
      <c r="M286" s="52"/>
    </row>
    <row r="287" spans="12:13" ht="17.25">
      <c r="L287" s="52"/>
      <c r="M287" s="52"/>
    </row>
    <row r="288" spans="12:13" ht="17.25">
      <c r="L288" s="52"/>
      <c r="M288" s="52"/>
    </row>
    <row r="289" spans="12:13" ht="17.25">
      <c r="L289" s="52"/>
      <c r="M289" s="52"/>
    </row>
    <row r="290" spans="12:13" ht="17.25">
      <c r="L290" s="52"/>
      <c r="M290" s="52"/>
    </row>
    <row r="291" spans="12:13" ht="17.25">
      <c r="L291" s="52"/>
      <c r="M291" s="52"/>
    </row>
    <row r="292" spans="12:13" ht="17.25">
      <c r="L292" s="52"/>
      <c r="M292" s="52"/>
    </row>
    <row r="293" spans="12:13" ht="17.25">
      <c r="L293" s="52"/>
      <c r="M293" s="52"/>
    </row>
    <row r="294" spans="12:13" ht="17.25">
      <c r="L294" s="52"/>
      <c r="M294" s="52"/>
    </row>
    <row r="295" spans="12:13" ht="17.25">
      <c r="L295" s="52"/>
      <c r="M295" s="52"/>
    </row>
    <row r="296" spans="12:13" ht="17.25">
      <c r="L296" s="52"/>
      <c r="M296" s="52"/>
    </row>
    <row r="297" spans="12:13" ht="17.25">
      <c r="L297" s="52"/>
      <c r="M297" s="52"/>
    </row>
    <row r="298" spans="12:13" ht="17.25">
      <c r="L298" s="52"/>
      <c r="M298" s="52"/>
    </row>
    <row r="299" spans="12:13" ht="17.25">
      <c r="L299" s="52"/>
      <c r="M299" s="52"/>
    </row>
    <row r="300" spans="12:13" ht="17.25">
      <c r="L300" s="52"/>
      <c r="M300" s="52"/>
    </row>
    <row r="301" spans="12:13" ht="17.25">
      <c r="L301" s="52"/>
      <c r="M301" s="52"/>
    </row>
    <row r="302" spans="12:13" ht="17.25">
      <c r="L302" s="52"/>
      <c r="M302" s="52"/>
    </row>
    <row r="303" spans="12:13" ht="17.25">
      <c r="L303" s="52"/>
      <c r="M303" s="52"/>
    </row>
    <row r="304" spans="12:13" ht="17.25">
      <c r="L304" s="52"/>
      <c r="M304" s="52"/>
    </row>
    <row r="305" spans="12:13" ht="17.25">
      <c r="L305" s="52"/>
      <c r="M305" s="52"/>
    </row>
    <row r="306" spans="12:13" ht="17.25">
      <c r="L306" s="52"/>
      <c r="M306" s="52"/>
    </row>
    <row r="307" spans="12:13" ht="17.25">
      <c r="L307" s="52"/>
      <c r="M307" s="52"/>
    </row>
    <row r="308" spans="12:13" ht="17.25">
      <c r="L308" s="52"/>
      <c r="M308" s="52"/>
    </row>
    <row r="309" spans="12:13" ht="17.25">
      <c r="L309" s="52"/>
      <c r="M309" s="52"/>
    </row>
    <row r="310" spans="12:13" ht="17.25">
      <c r="L310" s="52"/>
      <c r="M310" s="52"/>
    </row>
    <row r="311" spans="12:13" ht="17.25">
      <c r="L311" s="52"/>
      <c r="M311" s="52"/>
    </row>
    <row r="312" spans="12:13" ht="17.25">
      <c r="L312" s="52"/>
      <c r="M312" s="52"/>
    </row>
    <row r="313" spans="12:13" ht="17.25">
      <c r="L313" s="52"/>
      <c r="M313" s="52"/>
    </row>
    <row r="314" spans="12:13" ht="17.25">
      <c r="L314" s="52"/>
      <c r="M314" s="52"/>
    </row>
    <row r="315" spans="12:13" ht="17.25">
      <c r="L315" s="52"/>
      <c r="M315" s="52"/>
    </row>
    <row r="316" spans="12:13" ht="17.25">
      <c r="L316" s="52"/>
      <c r="M316" s="52"/>
    </row>
    <row r="317" spans="12:13" ht="17.25">
      <c r="L317" s="52"/>
      <c r="M317" s="52"/>
    </row>
    <row r="318" spans="12:13" ht="17.25">
      <c r="L318" s="52"/>
      <c r="M318" s="52"/>
    </row>
    <row r="319" spans="12:13" ht="17.25">
      <c r="L319" s="52"/>
      <c r="M319" s="52"/>
    </row>
    <row r="320" spans="12:13" ht="17.25">
      <c r="L320" s="52"/>
      <c r="M320" s="52"/>
    </row>
    <row r="321" spans="12:13" ht="17.25">
      <c r="L321" s="52"/>
      <c r="M321" s="52"/>
    </row>
    <row r="322" spans="12:13" ht="17.25">
      <c r="L322" s="52"/>
      <c r="M322" s="52"/>
    </row>
    <row r="323" spans="12:13" ht="17.25">
      <c r="L323" s="52"/>
      <c r="M323" s="52"/>
    </row>
    <row r="324" spans="12:13" ht="17.25">
      <c r="L324" s="52"/>
      <c r="M324" s="52"/>
    </row>
    <row r="325" spans="12:13" ht="17.25">
      <c r="L325" s="52"/>
      <c r="M325" s="52"/>
    </row>
    <row r="326" spans="12:13" ht="17.25">
      <c r="L326" s="52"/>
      <c r="M326" s="52"/>
    </row>
    <row r="327" spans="12:13" ht="17.25">
      <c r="L327" s="52"/>
      <c r="M327" s="52"/>
    </row>
    <row r="328" spans="12:13" ht="17.25">
      <c r="L328" s="52"/>
      <c r="M328" s="52"/>
    </row>
    <row r="329" spans="12:13" ht="17.25">
      <c r="L329" s="52"/>
      <c r="M329" s="52"/>
    </row>
    <row r="330" spans="12:13" ht="17.25">
      <c r="L330" s="52"/>
      <c r="M330" s="52"/>
    </row>
    <row r="331" spans="12:13" ht="17.25">
      <c r="L331" s="52"/>
      <c r="M331" s="52"/>
    </row>
    <row r="332" spans="12:13" ht="17.25">
      <c r="L332" s="52"/>
      <c r="M332" s="52"/>
    </row>
    <row r="333" spans="12:13" ht="17.25">
      <c r="L333" s="52"/>
      <c r="M333" s="52"/>
    </row>
    <row r="334" spans="12:13" ht="17.25">
      <c r="L334" s="52"/>
      <c r="M334" s="52"/>
    </row>
    <row r="335" spans="12:13" ht="17.25">
      <c r="L335" s="52"/>
      <c r="M335" s="52"/>
    </row>
    <row r="336" spans="12:13" ht="17.25">
      <c r="L336" s="52"/>
      <c r="M336" s="52"/>
    </row>
    <row r="337" spans="12:13" ht="17.25">
      <c r="L337" s="52"/>
      <c r="M337" s="52"/>
    </row>
    <row r="338" spans="12:13" ht="17.25">
      <c r="L338" s="52"/>
      <c r="M338" s="52"/>
    </row>
    <row r="339" spans="12:13" ht="17.25">
      <c r="L339" s="52"/>
      <c r="M339" s="52"/>
    </row>
    <row r="340" spans="12:13" ht="17.25">
      <c r="L340" s="52"/>
      <c r="M340" s="52"/>
    </row>
    <row r="341" spans="12:13" ht="17.25">
      <c r="L341" s="52"/>
      <c r="M341" s="52"/>
    </row>
    <row r="342" spans="12:13" ht="17.25">
      <c r="L342" s="52"/>
      <c r="M342" s="52"/>
    </row>
    <row r="343" spans="12:13" ht="17.25">
      <c r="L343" s="52"/>
      <c r="M343" s="52"/>
    </row>
    <row r="344" spans="12:13" ht="17.25">
      <c r="L344" s="52"/>
      <c r="M344" s="52"/>
    </row>
    <row r="345" spans="12:13" ht="17.25">
      <c r="L345" s="52"/>
      <c r="M345" s="52"/>
    </row>
    <row r="346" spans="12:13" ht="17.25">
      <c r="L346" s="52"/>
      <c r="M346" s="52"/>
    </row>
    <row r="347" spans="12:13" ht="17.25">
      <c r="L347" s="52"/>
      <c r="M347" s="52"/>
    </row>
    <row r="348" spans="12:13" ht="17.25">
      <c r="L348" s="52"/>
      <c r="M348" s="52"/>
    </row>
    <row r="349" spans="12:13" ht="17.25">
      <c r="L349" s="52"/>
      <c r="M349" s="52"/>
    </row>
    <row r="350" spans="12:13" ht="17.25">
      <c r="L350" s="52"/>
      <c r="M350" s="52"/>
    </row>
    <row r="351" spans="12:13" ht="17.25">
      <c r="L351" s="52"/>
      <c r="M351" s="52"/>
    </row>
    <row r="352" spans="12:13" ht="17.25">
      <c r="L352" s="52"/>
      <c r="M352" s="52"/>
    </row>
    <row r="353" spans="12:13" ht="17.25">
      <c r="L353" s="52"/>
      <c r="M353" s="52"/>
    </row>
    <row r="354" spans="12:13" ht="17.25">
      <c r="L354" s="52"/>
      <c r="M354" s="52"/>
    </row>
    <row r="355" spans="12:13" ht="17.25">
      <c r="L355" s="52"/>
      <c r="M355" s="52"/>
    </row>
    <row r="356" spans="12:13" ht="17.25">
      <c r="L356" s="52"/>
      <c r="M356" s="52"/>
    </row>
    <row r="357" spans="12:13" ht="17.25">
      <c r="L357" s="52"/>
      <c r="M357" s="52"/>
    </row>
    <row r="358" spans="12:13" ht="17.25">
      <c r="L358" s="52"/>
      <c r="M358" s="52"/>
    </row>
    <row r="359" spans="12:13" ht="17.25">
      <c r="L359" s="52"/>
      <c r="M359" s="52"/>
    </row>
    <row r="360" spans="12:13" ht="17.25">
      <c r="L360" s="52"/>
      <c r="M360" s="52"/>
    </row>
    <row r="361" spans="12:13" ht="17.25">
      <c r="L361" s="52"/>
      <c r="M361" s="52"/>
    </row>
    <row r="362" spans="12:13" ht="17.25">
      <c r="L362" s="52"/>
      <c r="M362" s="52"/>
    </row>
    <row r="363" spans="12:13" ht="17.25">
      <c r="L363" s="52"/>
      <c r="M363" s="52"/>
    </row>
    <row r="364" spans="12:13" ht="17.25">
      <c r="L364" s="52"/>
      <c r="M364" s="52"/>
    </row>
    <row r="365" spans="12:13" ht="17.25">
      <c r="L365" s="52"/>
      <c r="M365" s="52"/>
    </row>
    <row r="366" spans="12:13" ht="17.25">
      <c r="L366" s="52"/>
      <c r="M366" s="52"/>
    </row>
    <row r="367" spans="12:13" ht="17.25">
      <c r="L367" s="52"/>
      <c r="M367" s="52"/>
    </row>
    <row r="368" spans="12:13" ht="17.25">
      <c r="L368" s="52"/>
      <c r="M368" s="52"/>
    </row>
    <row r="369" spans="12:13" ht="17.25">
      <c r="L369" s="52"/>
      <c r="M369" s="52"/>
    </row>
    <row r="370" spans="12:13" ht="17.25">
      <c r="L370" s="52"/>
      <c r="M370" s="52"/>
    </row>
    <row r="371" spans="12:13" ht="17.25">
      <c r="L371" s="52"/>
      <c r="M371" s="52"/>
    </row>
    <row r="372" spans="12:13" ht="17.25">
      <c r="L372" s="52"/>
      <c r="M372" s="52"/>
    </row>
    <row r="373" spans="12:13" ht="17.25">
      <c r="L373" s="52"/>
      <c r="M373" s="52"/>
    </row>
    <row r="374" spans="12:13" ht="17.25">
      <c r="L374" s="52"/>
      <c r="M374" s="52"/>
    </row>
    <row r="375" spans="12:13" ht="17.25">
      <c r="L375" s="52"/>
      <c r="M375" s="52"/>
    </row>
    <row r="376" spans="12:13" ht="17.25">
      <c r="L376" s="52"/>
      <c r="M376" s="52"/>
    </row>
    <row r="377" spans="12:13" ht="17.25">
      <c r="L377" s="52"/>
      <c r="M377" s="52"/>
    </row>
    <row r="378" spans="12:13" ht="17.25">
      <c r="L378" s="52"/>
      <c r="M378" s="52"/>
    </row>
    <row r="379" spans="12:13" ht="17.25">
      <c r="L379" s="52"/>
      <c r="M379" s="52"/>
    </row>
    <row r="380" spans="12:13" ht="17.25">
      <c r="L380" s="52"/>
      <c r="M380" s="52"/>
    </row>
    <row r="381" spans="12:13" ht="17.25">
      <c r="L381" s="52"/>
      <c r="M381" s="52"/>
    </row>
    <row r="382" spans="12:13" ht="17.25">
      <c r="L382" s="52"/>
      <c r="M382" s="52"/>
    </row>
    <row r="383" spans="12:13" ht="17.25">
      <c r="L383" s="52"/>
      <c r="M383" s="52"/>
    </row>
    <row r="384" spans="12:13" ht="17.25">
      <c r="L384" s="52"/>
      <c r="M384" s="52"/>
    </row>
    <row r="385" spans="2:13" ht="17.25">
      <c r="L385" s="52"/>
      <c r="M385" s="52"/>
    </row>
    <row r="386" spans="2:13" ht="17.25">
      <c r="L386" s="52"/>
      <c r="M386" s="52"/>
    </row>
    <row r="387" spans="2:13" ht="17.25">
      <c r="L387" s="52"/>
      <c r="M387" s="52"/>
    </row>
    <row r="389" spans="2:13">
      <c r="B389" s="4"/>
      <c r="C389" s="4"/>
      <c r="G389" s="4"/>
    </row>
  </sheetData>
  <mergeCells count="2">
    <mergeCell ref="J18:L18"/>
    <mergeCell ref="J66:K66"/>
  </mergeCells>
  <phoneticPr fontId="2"/>
  <printOptions horizontalCentered="1" verticalCentered="1"/>
  <pageMargins left="0.59055118110236227" right="0.39370078740157483" top="0.39370078740157483" bottom="0.19685039370078741" header="0.11811023622047245" footer="0.11811023622047245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B3AA-2878-4B09-9BDF-F35E16B61B49}">
  <dimension ref="A1:S340"/>
  <sheetViews>
    <sheetView showZeros="0" view="pageBreakPreview" topLeftCell="A262" zoomScaleNormal="100" zoomScaleSheetLayoutView="100" workbookViewId="0">
      <selection activeCell="C3" sqref="C3"/>
    </sheetView>
  </sheetViews>
  <sheetFormatPr defaultColWidth="13.375" defaultRowHeight="13.5"/>
  <cols>
    <col min="1" max="1" width="4.625" style="116" customWidth="1"/>
    <col min="2" max="2" width="2.625" style="107" customWidth="1"/>
    <col min="3" max="3" width="18.625" style="107" customWidth="1"/>
    <col min="4" max="4" width="6.625" style="107" customWidth="1"/>
    <col min="5" max="5" width="8.625" style="107" customWidth="1"/>
    <col min="6" max="6" width="2.625" style="107" customWidth="1"/>
    <col min="7" max="7" width="8.625" style="107" customWidth="1"/>
    <col min="8" max="8" width="1.625" style="107" customWidth="1"/>
    <col min="9" max="9" width="8.625" style="117" customWidth="1"/>
    <col min="10" max="10" width="5.625" style="112" customWidth="1"/>
    <col min="11" max="11" width="10.625" style="107" customWidth="1"/>
    <col min="12" max="12" width="14.25" style="107" bestFit="1" customWidth="1"/>
    <col min="13" max="13" width="2.625" style="107" customWidth="1"/>
    <col min="14" max="14" width="7.625" style="115" customWidth="1"/>
    <col min="15" max="15" width="5.625" style="115" customWidth="1"/>
    <col min="16" max="16" width="4.75" style="107" customWidth="1"/>
    <col min="17" max="17" width="7.125" style="107" customWidth="1"/>
    <col min="18" max="249" width="13.375" style="107"/>
    <col min="250" max="250" width="5.625" style="107" customWidth="1"/>
    <col min="251" max="251" width="6.25" style="107" customWidth="1"/>
    <col min="252" max="254" width="6.5" style="107" customWidth="1"/>
    <col min="255" max="255" width="8.5" style="107" customWidth="1"/>
    <col min="256" max="256" width="5.625" style="107" customWidth="1"/>
    <col min="257" max="257" width="4.625" style="107" customWidth="1"/>
    <col min="258" max="258" width="2.625" style="107" customWidth="1"/>
    <col min="259" max="259" width="18.625" style="107" customWidth="1"/>
    <col min="260" max="260" width="6.625" style="107" customWidth="1"/>
    <col min="261" max="261" width="8.625" style="107" customWidth="1"/>
    <col min="262" max="262" width="2.625" style="107" customWidth="1"/>
    <col min="263" max="263" width="8.625" style="107" customWidth="1"/>
    <col min="264" max="264" width="1.625" style="107" customWidth="1"/>
    <col min="265" max="265" width="8.625" style="107" customWidth="1"/>
    <col min="266" max="266" width="5.625" style="107" customWidth="1"/>
    <col min="267" max="267" width="10.625" style="107" customWidth="1"/>
    <col min="268" max="268" width="14.25" style="107" bestFit="1" customWidth="1"/>
    <col min="269" max="269" width="2.625" style="107" customWidth="1"/>
    <col min="270" max="270" width="7.625" style="107" customWidth="1"/>
    <col min="271" max="271" width="5.625" style="107" customWidth="1"/>
    <col min="272" max="272" width="4.75" style="107" customWidth="1"/>
    <col min="273" max="273" width="7.125" style="107" customWidth="1"/>
    <col min="274" max="505" width="13.375" style="107"/>
    <col min="506" max="506" width="5.625" style="107" customWidth="1"/>
    <col min="507" max="507" width="6.25" style="107" customWidth="1"/>
    <col min="508" max="510" width="6.5" style="107" customWidth="1"/>
    <col min="511" max="511" width="8.5" style="107" customWidth="1"/>
    <col min="512" max="512" width="5.625" style="107" customWidth="1"/>
    <col min="513" max="513" width="4.625" style="107" customWidth="1"/>
    <col min="514" max="514" width="2.625" style="107" customWidth="1"/>
    <col min="515" max="515" width="18.625" style="107" customWidth="1"/>
    <col min="516" max="516" width="6.625" style="107" customWidth="1"/>
    <col min="517" max="517" width="8.625" style="107" customWidth="1"/>
    <col min="518" max="518" width="2.625" style="107" customWidth="1"/>
    <col min="519" max="519" width="8.625" style="107" customWidth="1"/>
    <col min="520" max="520" width="1.625" style="107" customWidth="1"/>
    <col min="521" max="521" width="8.625" style="107" customWidth="1"/>
    <col min="522" max="522" width="5.625" style="107" customWidth="1"/>
    <col min="523" max="523" width="10.625" style="107" customWidth="1"/>
    <col min="524" max="524" width="14.25" style="107" bestFit="1" customWidth="1"/>
    <col min="525" max="525" width="2.625" style="107" customWidth="1"/>
    <col min="526" max="526" width="7.625" style="107" customWidth="1"/>
    <col min="527" max="527" width="5.625" style="107" customWidth="1"/>
    <col min="528" max="528" width="4.75" style="107" customWidth="1"/>
    <col min="529" max="529" width="7.125" style="107" customWidth="1"/>
    <col min="530" max="761" width="13.375" style="107"/>
    <col min="762" max="762" width="5.625" style="107" customWidth="1"/>
    <col min="763" max="763" width="6.25" style="107" customWidth="1"/>
    <col min="764" max="766" width="6.5" style="107" customWidth="1"/>
    <col min="767" max="767" width="8.5" style="107" customWidth="1"/>
    <col min="768" max="768" width="5.625" style="107" customWidth="1"/>
    <col min="769" max="769" width="4.625" style="107" customWidth="1"/>
    <col min="770" max="770" width="2.625" style="107" customWidth="1"/>
    <col min="771" max="771" width="18.625" style="107" customWidth="1"/>
    <col min="772" max="772" width="6.625" style="107" customWidth="1"/>
    <col min="773" max="773" width="8.625" style="107" customWidth="1"/>
    <col min="774" max="774" width="2.625" style="107" customWidth="1"/>
    <col min="775" max="775" width="8.625" style="107" customWidth="1"/>
    <col min="776" max="776" width="1.625" style="107" customWidth="1"/>
    <col min="777" max="777" width="8.625" style="107" customWidth="1"/>
    <col min="778" max="778" width="5.625" style="107" customWidth="1"/>
    <col min="779" max="779" width="10.625" style="107" customWidth="1"/>
    <col min="780" max="780" width="14.25" style="107" bestFit="1" customWidth="1"/>
    <col min="781" max="781" width="2.625" style="107" customWidth="1"/>
    <col min="782" max="782" width="7.625" style="107" customWidth="1"/>
    <col min="783" max="783" width="5.625" style="107" customWidth="1"/>
    <col min="784" max="784" width="4.75" style="107" customWidth="1"/>
    <col min="785" max="785" width="7.125" style="107" customWidth="1"/>
    <col min="786" max="1017" width="13.375" style="107"/>
    <col min="1018" max="1018" width="5.625" style="107" customWidth="1"/>
    <col min="1019" max="1019" width="6.25" style="107" customWidth="1"/>
    <col min="1020" max="1022" width="6.5" style="107" customWidth="1"/>
    <col min="1023" max="1023" width="8.5" style="107" customWidth="1"/>
    <col min="1024" max="1024" width="5.625" style="107" customWidth="1"/>
    <col min="1025" max="1025" width="4.625" style="107" customWidth="1"/>
    <col min="1026" max="1026" width="2.625" style="107" customWidth="1"/>
    <col min="1027" max="1027" width="18.625" style="107" customWidth="1"/>
    <col min="1028" max="1028" width="6.625" style="107" customWidth="1"/>
    <col min="1029" max="1029" width="8.625" style="107" customWidth="1"/>
    <col min="1030" max="1030" width="2.625" style="107" customWidth="1"/>
    <col min="1031" max="1031" width="8.625" style="107" customWidth="1"/>
    <col min="1032" max="1032" width="1.625" style="107" customWidth="1"/>
    <col min="1033" max="1033" width="8.625" style="107" customWidth="1"/>
    <col min="1034" max="1034" width="5.625" style="107" customWidth="1"/>
    <col min="1035" max="1035" width="10.625" style="107" customWidth="1"/>
    <col min="1036" max="1036" width="14.25" style="107" bestFit="1" customWidth="1"/>
    <col min="1037" max="1037" width="2.625" style="107" customWidth="1"/>
    <col min="1038" max="1038" width="7.625" style="107" customWidth="1"/>
    <col min="1039" max="1039" width="5.625" style="107" customWidth="1"/>
    <col min="1040" max="1040" width="4.75" style="107" customWidth="1"/>
    <col min="1041" max="1041" width="7.125" style="107" customWidth="1"/>
    <col min="1042" max="1273" width="13.375" style="107"/>
    <col min="1274" max="1274" width="5.625" style="107" customWidth="1"/>
    <col min="1275" max="1275" width="6.25" style="107" customWidth="1"/>
    <col min="1276" max="1278" width="6.5" style="107" customWidth="1"/>
    <col min="1279" max="1279" width="8.5" style="107" customWidth="1"/>
    <col min="1280" max="1280" width="5.625" style="107" customWidth="1"/>
    <col min="1281" max="1281" width="4.625" style="107" customWidth="1"/>
    <col min="1282" max="1282" width="2.625" style="107" customWidth="1"/>
    <col min="1283" max="1283" width="18.625" style="107" customWidth="1"/>
    <col min="1284" max="1284" width="6.625" style="107" customWidth="1"/>
    <col min="1285" max="1285" width="8.625" style="107" customWidth="1"/>
    <col min="1286" max="1286" width="2.625" style="107" customWidth="1"/>
    <col min="1287" max="1287" width="8.625" style="107" customWidth="1"/>
    <col min="1288" max="1288" width="1.625" style="107" customWidth="1"/>
    <col min="1289" max="1289" width="8.625" style="107" customWidth="1"/>
    <col min="1290" max="1290" width="5.625" style="107" customWidth="1"/>
    <col min="1291" max="1291" width="10.625" style="107" customWidth="1"/>
    <col min="1292" max="1292" width="14.25" style="107" bestFit="1" customWidth="1"/>
    <col min="1293" max="1293" width="2.625" style="107" customWidth="1"/>
    <col min="1294" max="1294" width="7.625" style="107" customWidth="1"/>
    <col min="1295" max="1295" width="5.625" style="107" customWidth="1"/>
    <col min="1296" max="1296" width="4.75" style="107" customWidth="1"/>
    <col min="1297" max="1297" width="7.125" style="107" customWidth="1"/>
    <col min="1298" max="1529" width="13.375" style="107"/>
    <col min="1530" max="1530" width="5.625" style="107" customWidth="1"/>
    <col min="1531" max="1531" width="6.25" style="107" customWidth="1"/>
    <col min="1532" max="1534" width="6.5" style="107" customWidth="1"/>
    <col min="1535" max="1535" width="8.5" style="107" customWidth="1"/>
    <col min="1536" max="1536" width="5.625" style="107" customWidth="1"/>
    <col min="1537" max="1537" width="4.625" style="107" customWidth="1"/>
    <col min="1538" max="1538" width="2.625" style="107" customWidth="1"/>
    <col min="1539" max="1539" width="18.625" style="107" customWidth="1"/>
    <col min="1540" max="1540" width="6.625" style="107" customWidth="1"/>
    <col min="1541" max="1541" width="8.625" style="107" customWidth="1"/>
    <col min="1542" max="1542" width="2.625" style="107" customWidth="1"/>
    <col min="1543" max="1543" width="8.625" style="107" customWidth="1"/>
    <col min="1544" max="1544" width="1.625" style="107" customWidth="1"/>
    <col min="1545" max="1545" width="8.625" style="107" customWidth="1"/>
    <col min="1546" max="1546" width="5.625" style="107" customWidth="1"/>
    <col min="1547" max="1547" width="10.625" style="107" customWidth="1"/>
    <col min="1548" max="1548" width="14.25" style="107" bestFit="1" customWidth="1"/>
    <col min="1549" max="1549" width="2.625" style="107" customWidth="1"/>
    <col min="1550" max="1550" width="7.625" style="107" customWidth="1"/>
    <col min="1551" max="1551" width="5.625" style="107" customWidth="1"/>
    <col min="1552" max="1552" width="4.75" style="107" customWidth="1"/>
    <col min="1553" max="1553" width="7.125" style="107" customWidth="1"/>
    <col min="1554" max="1785" width="13.375" style="107"/>
    <col min="1786" max="1786" width="5.625" style="107" customWidth="1"/>
    <col min="1787" max="1787" width="6.25" style="107" customWidth="1"/>
    <col min="1788" max="1790" width="6.5" style="107" customWidth="1"/>
    <col min="1791" max="1791" width="8.5" style="107" customWidth="1"/>
    <col min="1792" max="1792" width="5.625" style="107" customWidth="1"/>
    <col min="1793" max="1793" width="4.625" style="107" customWidth="1"/>
    <col min="1794" max="1794" width="2.625" style="107" customWidth="1"/>
    <col min="1795" max="1795" width="18.625" style="107" customWidth="1"/>
    <col min="1796" max="1796" width="6.625" style="107" customWidth="1"/>
    <col min="1797" max="1797" width="8.625" style="107" customWidth="1"/>
    <col min="1798" max="1798" width="2.625" style="107" customWidth="1"/>
    <col min="1799" max="1799" width="8.625" style="107" customWidth="1"/>
    <col min="1800" max="1800" width="1.625" style="107" customWidth="1"/>
    <col min="1801" max="1801" width="8.625" style="107" customWidth="1"/>
    <col min="1802" max="1802" width="5.625" style="107" customWidth="1"/>
    <col min="1803" max="1803" width="10.625" style="107" customWidth="1"/>
    <col min="1804" max="1804" width="14.25" style="107" bestFit="1" customWidth="1"/>
    <col min="1805" max="1805" width="2.625" style="107" customWidth="1"/>
    <col min="1806" max="1806" width="7.625" style="107" customWidth="1"/>
    <col min="1807" max="1807" width="5.625" style="107" customWidth="1"/>
    <col min="1808" max="1808" width="4.75" style="107" customWidth="1"/>
    <col min="1809" max="1809" width="7.125" style="107" customWidth="1"/>
    <col min="1810" max="2041" width="13.375" style="107"/>
    <col min="2042" max="2042" width="5.625" style="107" customWidth="1"/>
    <col min="2043" max="2043" width="6.25" style="107" customWidth="1"/>
    <col min="2044" max="2046" width="6.5" style="107" customWidth="1"/>
    <col min="2047" max="2047" width="8.5" style="107" customWidth="1"/>
    <col min="2048" max="2048" width="5.625" style="107" customWidth="1"/>
    <col min="2049" max="2049" width="4.625" style="107" customWidth="1"/>
    <col min="2050" max="2050" width="2.625" style="107" customWidth="1"/>
    <col min="2051" max="2051" width="18.625" style="107" customWidth="1"/>
    <col min="2052" max="2052" width="6.625" style="107" customWidth="1"/>
    <col min="2053" max="2053" width="8.625" style="107" customWidth="1"/>
    <col min="2054" max="2054" width="2.625" style="107" customWidth="1"/>
    <col min="2055" max="2055" width="8.625" style="107" customWidth="1"/>
    <col min="2056" max="2056" width="1.625" style="107" customWidth="1"/>
    <col min="2057" max="2057" width="8.625" style="107" customWidth="1"/>
    <col min="2058" max="2058" width="5.625" style="107" customWidth="1"/>
    <col min="2059" max="2059" width="10.625" style="107" customWidth="1"/>
    <col min="2060" max="2060" width="14.25" style="107" bestFit="1" customWidth="1"/>
    <col min="2061" max="2061" width="2.625" style="107" customWidth="1"/>
    <col min="2062" max="2062" width="7.625" style="107" customWidth="1"/>
    <col min="2063" max="2063" width="5.625" style="107" customWidth="1"/>
    <col min="2064" max="2064" width="4.75" style="107" customWidth="1"/>
    <col min="2065" max="2065" width="7.125" style="107" customWidth="1"/>
    <col min="2066" max="2297" width="13.375" style="107"/>
    <col min="2298" max="2298" width="5.625" style="107" customWidth="1"/>
    <col min="2299" max="2299" width="6.25" style="107" customWidth="1"/>
    <col min="2300" max="2302" width="6.5" style="107" customWidth="1"/>
    <col min="2303" max="2303" width="8.5" style="107" customWidth="1"/>
    <col min="2304" max="2304" width="5.625" style="107" customWidth="1"/>
    <col min="2305" max="2305" width="4.625" style="107" customWidth="1"/>
    <col min="2306" max="2306" width="2.625" style="107" customWidth="1"/>
    <col min="2307" max="2307" width="18.625" style="107" customWidth="1"/>
    <col min="2308" max="2308" width="6.625" style="107" customWidth="1"/>
    <col min="2309" max="2309" width="8.625" style="107" customWidth="1"/>
    <col min="2310" max="2310" width="2.625" style="107" customWidth="1"/>
    <col min="2311" max="2311" width="8.625" style="107" customWidth="1"/>
    <col min="2312" max="2312" width="1.625" style="107" customWidth="1"/>
    <col min="2313" max="2313" width="8.625" style="107" customWidth="1"/>
    <col min="2314" max="2314" width="5.625" style="107" customWidth="1"/>
    <col min="2315" max="2315" width="10.625" style="107" customWidth="1"/>
    <col min="2316" max="2316" width="14.25" style="107" bestFit="1" customWidth="1"/>
    <col min="2317" max="2317" width="2.625" style="107" customWidth="1"/>
    <col min="2318" max="2318" width="7.625" style="107" customWidth="1"/>
    <col min="2319" max="2319" width="5.625" style="107" customWidth="1"/>
    <col min="2320" max="2320" width="4.75" style="107" customWidth="1"/>
    <col min="2321" max="2321" width="7.125" style="107" customWidth="1"/>
    <col min="2322" max="2553" width="13.375" style="107"/>
    <col min="2554" max="2554" width="5.625" style="107" customWidth="1"/>
    <col min="2555" max="2555" width="6.25" style="107" customWidth="1"/>
    <col min="2556" max="2558" width="6.5" style="107" customWidth="1"/>
    <col min="2559" max="2559" width="8.5" style="107" customWidth="1"/>
    <col min="2560" max="2560" width="5.625" style="107" customWidth="1"/>
    <col min="2561" max="2561" width="4.625" style="107" customWidth="1"/>
    <col min="2562" max="2562" width="2.625" style="107" customWidth="1"/>
    <col min="2563" max="2563" width="18.625" style="107" customWidth="1"/>
    <col min="2564" max="2564" width="6.625" style="107" customWidth="1"/>
    <col min="2565" max="2565" width="8.625" style="107" customWidth="1"/>
    <col min="2566" max="2566" width="2.625" style="107" customWidth="1"/>
    <col min="2567" max="2567" width="8.625" style="107" customWidth="1"/>
    <col min="2568" max="2568" width="1.625" style="107" customWidth="1"/>
    <col min="2569" max="2569" width="8.625" style="107" customWidth="1"/>
    <col min="2570" max="2570" width="5.625" style="107" customWidth="1"/>
    <col min="2571" max="2571" width="10.625" style="107" customWidth="1"/>
    <col min="2572" max="2572" width="14.25" style="107" bestFit="1" customWidth="1"/>
    <col min="2573" max="2573" width="2.625" style="107" customWidth="1"/>
    <col min="2574" max="2574" width="7.625" style="107" customWidth="1"/>
    <col min="2575" max="2575" width="5.625" style="107" customWidth="1"/>
    <col min="2576" max="2576" width="4.75" style="107" customWidth="1"/>
    <col min="2577" max="2577" width="7.125" style="107" customWidth="1"/>
    <col min="2578" max="2809" width="13.375" style="107"/>
    <col min="2810" max="2810" width="5.625" style="107" customWidth="1"/>
    <col min="2811" max="2811" width="6.25" style="107" customWidth="1"/>
    <col min="2812" max="2814" width="6.5" style="107" customWidth="1"/>
    <col min="2815" max="2815" width="8.5" style="107" customWidth="1"/>
    <col min="2816" max="2816" width="5.625" style="107" customWidth="1"/>
    <col min="2817" max="2817" width="4.625" style="107" customWidth="1"/>
    <col min="2818" max="2818" width="2.625" style="107" customWidth="1"/>
    <col min="2819" max="2819" width="18.625" style="107" customWidth="1"/>
    <col min="2820" max="2820" width="6.625" style="107" customWidth="1"/>
    <col min="2821" max="2821" width="8.625" style="107" customWidth="1"/>
    <col min="2822" max="2822" width="2.625" style="107" customWidth="1"/>
    <col min="2823" max="2823" width="8.625" style="107" customWidth="1"/>
    <col min="2824" max="2824" width="1.625" style="107" customWidth="1"/>
    <col min="2825" max="2825" width="8.625" style="107" customWidth="1"/>
    <col min="2826" max="2826" width="5.625" style="107" customWidth="1"/>
    <col min="2827" max="2827" width="10.625" style="107" customWidth="1"/>
    <col min="2828" max="2828" width="14.25" style="107" bestFit="1" customWidth="1"/>
    <col min="2829" max="2829" width="2.625" style="107" customWidth="1"/>
    <col min="2830" max="2830" width="7.625" style="107" customWidth="1"/>
    <col min="2831" max="2831" width="5.625" style="107" customWidth="1"/>
    <col min="2832" max="2832" width="4.75" style="107" customWidth="1"/>
    <col min="2833" max="2833" width="7.125" style="107" customWidth="1"/>
    <col min="2834" max="3065" width="13.375" style="107"/>
    <col min="3066" max="3066" width="5.625" style="107" customWidth="1"/>
    <col min="3067" max="3067" width="6.25" style="107" customWidth="1"/>
    <col min="3068" max="3070" width="6.5" style="107" customWidth="1"/>
    <col min="3071" max="3071" width="8.5" style="107" customWidth="1"/>
    <col min="3072" max="3072" width="5.625" style="107" customWidth="1"/>
    <col min="3073" max="3073" width="4.625" style="107" customWidth="1"/>
    <col min="3074" max="3074" width="2.625" style="107" customWidth="1"/>
    <col min="3075" max="3075" width="18.625" style="107" customWidth="1"/>
    <col min="3076" max="3076" width="6.625" style="107" customWidth="1"/>
    <col min="3077" max="3077" width="8.625" style="107" customWidth="1"/>
    <col min="3078" max="3078" width="2.625" style="107" customWidth="1"/>
    <col min="3079" max="3079" width="8.625" style="107" customWidth="1"/>
    <col min="3080" max="3080" width="1.625" style="107" customWidth="1"/>
    <col min="3081" max="3081" width="8.625" style="107" customWidth="1"/>
    <col min="3082" max="3082" width="5.625" style="107" customWidth="1"/>
    <col min="3083" max="3083" width="10.625" style="107" customWidth="1"/>
    <col min="3084" max="3084" width="14.25" style="107" bestFit="1" customWidth="1"/>
    <col min="3085" max="3085" width="2.625" style="107" customWidth="1"/>
    <col min="3086" max="3086" width="7.625" style="107" customWidth="1"/>
    <col min="3087" max="3087" width="5.625" style="107" customWidth="1"/>
    <col min="3088" max="3088" width="4.75" style="107" customWidth="1"/>
    <col min="3089" max="3089" width="7.125" style="107" customWidth="1"/>
    <col min="3090" max="3321" width="13.375" style="107"/>
    <col min="3322" max="3322" width="5.625" style="107" customWidth="1"/>
    <col min="3323" max="3323" width="6.25" style="107" customWidth="1"/>
    <col min="3324" max="3326" width="6.5" style="107" customWidth="1"/>
    <col min="3327" max="3327" width="8.5" style="107" customWidth="1"/>
    <col min="3328" max="3328" width="5.625" style="107" customWidth="1"/>
    <col min="3329" max="3329" width="4.625" style="107" customWidth="1"/>
    <col min="3330" max="3330" width="2.625" style="107" customWidth="1"/>
    <col min="3331" max="3331" width="18.625" style="107" customWidth="1"/>
    <col min="3332" max="3332" width="6.625" style="107" customWidth="1"/>
    <col min="3333" max="3333" width="8.625" style="107" customWidth="1"/>
    <col min="3334" max="3334" width="2.625" style="107" customWidth="1"/>
    <col min="3335" max="3335" width="8.625" style="107" customWidth="1"/>
    <col min="3336" max="3336" width="1.625" style="107" customWidth="1"/>
    <col min="3337" max="3337" width="8.625" style="107" customWidth="1"/>
    <col min="3338" max="3338" width="5.625" style="107" customWidth="1"/>
    <col min="3339" max="3339" width="10.625" style="107" customWidth="1"/>
    <col min="3340" max="3340" width="14.25" style="107" bestFit="1" customWidth="1"/>
    <col min="3341" max="3341" width="2.625" style="107" customWidth="1"/>
    <col min="3342" max="3342" width="7.625" style="107" customWidth="1"/>
    <col min="3343" max="3343" width="5.625" style="107" customWidth="1"/>
    <col min="3344" max="3344" width="4.75" style="107" customWidth="1"/>
    <col min="3345" max="3345" width="7.125" style="107" customWidth="1"/>
    <col min="3346" max="3577" width="13.375" style="107"/>
    <col min="3578" max="3578" width="5.625" style="107" customWidth="1"/>
    <col min="3579" max="3579" width="6.25" style="107" customWidth="1"/>
    <col min="3580" max="3582" width="6.5" style="107" customWidth="1"/>
    <col min="3583" max="3583" width="8.5" style="107" customWidth="1"/>
    <col min="3584" max="3584" width="5.625" style="107" customWidth="1"/>
    <col min="3585" max="3585" width="4.625" style="107" customWidth="1"/>
    <col min="3586" max="3586" width="2.625" style="107" customWidth="1"/>
    <col min="3587" max="3587" width="18.625" style="107" customWidth="1"/>
    <col min="3588" max="3588" width="6.625" style="107" customWidth="1"/>
    <col min="3589" max="3589" width="8.625" style="107" customWidth="1"/>
    <col min="3590" max="3590" width="2.625" style="107" customWidth="1"/>
    <col min="3591" max="3591" width="8.625" style="107" customWidth="1"/>
    <col min="3592" max="3592" width="1.625" style="107" customWidth="1"/>
    <col min="3593" max="3593" width="8.625" style="107" customWidth="1"/>
    <col min="3594" max="3594" width="5.625" style="107" customWidth="1"/>
    <col min="3595" max="3595" width="10.625" style="107" customWidth="1"/>
    <col min="3596" max="3596" width="14.25" style="107" bestFit="1" customWidth="1"/>
    <col min="3597" max="3597" width="2.625" style="107" customWidth="1"/>
    <col min="3598" max="3598" width="7.625" style="107" customWidth="1"/>
    <col min="3599" max="3599" width="5.625" style="107" customWidth="1"/>
    <col min="3600" max="3600" width="4.75" style="107" customWidth="1"/>
    <col min="3601" max="3601" width="7.125" style="107" customWidth="1"/>
    <col min="3602" max="3833" width="13.375" style="107"/>
    <col min="3834" max="3834" width="5.625" style="107" customWidth="1"/>
    <col min="3835" max="3835" width="6.25" style="107" customWidth="1"/>
    <col min="3836" max="3838" width="6.5" style="107" customWidth="1"/>
    <col min="3839" max="3839" width="8.5" style="107" customWidth="1"/>
    <col min="3840" max="3840" width="5.625" style="107" customWidth="1"/>
    <col min="3841" max="3841" width="4.625" style="107" customWidth="1"/>
    <col min="3842" max="3842" width="2.625" style="107" customWidth="1"/>
    <col min="3843" max="3843" width="18.625" style="107" customWidth="1"/>
    <col min="3844" max="3844" width="6.625" style="107" customWidth="1"/>
    <col min="3845" max="3845" width="8.625" style="107" customWidth="1"/>
    <col min="3846" max="3846" width="2.625" style="107" customWidth="1"/>
    <col min="3847" max="3847" width="8.625" style="107" customWidth="1"/>
    <col min="3848" max="3848" width="1.625" style="107" customWidth="1"/>
    <col min="3849" max="3849" width="8.625" style="107" customWidth="1"/>
    <col min="3850" max="3850" width="5.625" style="107" customWidth="1"/>
    <col min="3851" max="3851" width="10.625" style="107" customWidth="1"/>
    <col min="3852" max="3852" width="14.25" style="107" bestFit="1" customWidth="1"/>
    <col min="3853" max="3853" width="2.625" style="107" customWidth="1"/>
    <col min="3854" max="3854" width="7.625" style="107" customWidth="1"/>
    <col min="3855" max="3855" width="5.625" style="107" customWidth="1"/>
    <col min="3856" max="3856" width="4.75" style="107" customWidth="1"/>
    <col min="3857" max="3857" width="7.125" style="107" customWidth="1"/>
    <col min="3858" max="4089" width="13.375" style="107"/>
    <col min="4090" max="4090" width="5.625" style="107" customWidth="1"/>
    <col min="4091" max="4091" width="6.25" style="107" customWidth="1"/>
    <col min="4092" max="4094" width="6.5" style="107" customWidth="1"/>
    <col min="4095" max="4095" width="8.5" style="107" customWidth="1"/>
    <col min="4096" max="4096" width="5.625" style="107" customWidth="1"/>
    <col min="4097" max="4097" width="4.625" style="107" customWidth="1"/>
    <col min="4098" max="4098" width="2.625" style="107" customWidth="1"/>
    <col min="4099" max="4099" width="18.625" style="107" customWidth="1"/>
    <col min="4100" max="4100" width="6.625" style="107" customWidth="1"/>
    <col min="4101" max="4101" width="8.625" style="107" customWidth="1"/>
    <col min="4102" max="4102" width="2.625" style="107" customWidth="1"/>
    <col min="4103" max="4103" width="8.625" style="107" customWidth="1"/>
    <col min="4104" max="4104" width="1.625" style="107" customWidth="1"/>
    <col min="4105" max="4105" width="8.625" style="107" customWidth="1"/>
    <col min="4106" max="4106" width="5.625" style="107" customWidth="1"/>
    <col min="4107" max="4107" width="10.625" style="107" customWidth="1"/>
    <col min="4108" max="4108" width="14.25" style="107" bestFit="1" customWidth="1"/>
    <col min="4109" max="4109" width="2.625" style="107" customWidth="1"/>
    <col min="4110" max="4110" width="7.625" style="107" customWidth="1"/>
    <col min="4111" max="4111" width="5.625" style="107" customWidth="1"/>
    <col min="4112" max="4112" width="4.75" style="107" customWidth="1"/>
    <col min="4113" max="4113" width="7.125" style="107" customWidth="1"/>
    <col min="4114" max="4345" width="13.375" style="107"/>
    <col min="4346" max="4346" width="5.625" style="107" customWidth="1"/>
    <col min="4347" max="4347" width="6.25" style="107" customWidth="1"/>
    <col min="4348" max="4350" width="6.5" style="107" customWidth="1"/>
    <col min="4351" max="4351" width="8.5" style="107" customWidth="1"/>
    <col min="4352" max="4352" width="5.625" style="107" customWidth="1"/>
    <col min="4353" max="4353" width="4.625" style="107" customWidth="1"/>
    <col min="4354" max="4354" width="2.625" style="107" customWidth="1"/>
    <col min="4355" max="4355" width="18.625" style="107" customWidth="1"/>
    <col min="4356" max="4356" width="6.625" style="107" customWidth="1"/>
    <col min="4357" max="4357" width="8.625" style="107" customWidth="1"/>
    <col min="4358" max="4358" width="2.625" style="107" customWidth="1"/>
    <col min="4359" max="4359" width="8.625" style="107" customWidth="1"/>
    <col min="4360" max="4360" width="1.625" style="107" customWidth="1"/>
    <col min="4361" max="4361" width="8.625" style="107" customWidth="1"/>
    <col min="4362" max="4362" width="5.625" style="107" customWidth="1"/>
    <col min="4363" max="4363" width="10.625" style="107" customWidth="1"/>
    <col min="4364" max="4364" width="14.25" style="107" bestFit="1" customWidth="1"/>
    <col min="4365" max="4365" width="2.625" style="107" customWidth="1"/>
    <col min="4366" max="4366" width="7.625" style="107" customWidth="1"/>
    <col min="4367" max="4367" width="5.625" style="107" customWidth="1"/>
    <col min="4368" max="4368" width="4.75" style="107" customWidth="1"/>
    <col min="4369" max="4369" width="7.125" style="107" customWidth="1"/>
    <col min="4370" max="4601" width="13.375" style="107"/>
    <col min="4602" max="4602" width="5.625" style="107" customWidth="1"/>
    <col min="4603" max="4603" width="6.25" style="107" customWidth="1"/>
    <col min="4604" max="4606" width="6.5" style="107" customWidth="1"/>
    <col min="4607" max="4607" width="8.5" style="107" customWidth="1"/>
    <col min="4608" max="4608" width="5.625" style="107" customWidth="1"/>
    <col min="4609" max="4609" width="4.625" style="107" customWidth="1"/>
    <col min="4610" max="4610" width="2.625" style="107" customWidth="1"/>
    <col min="4611" max="4611" width="18.625" style="107" customWidth="1"/>
    <col min="4612" max="4612" width="6.625" style="107" customWidth="1"/>
    <col min="4613" max="4613" width="8.625" style="107" customWidth="1"/>
    <col min="4614" max="4614" width="2.625" style="107" customWidth="1"/>
    <col min="4615" max="4615" width="8.625" style="107" customWidth="1"/>
    <col min="4616" max="4616" width="1.625" style="107" customWidth="1"/>
    <col min="4617" max="4617" width="8.625" style="107" customWidth="1"/>
    <col min="4618" max="4618" width="5.625" style="107" customWidth="1"/>
    <col min="4619" max="4619" width="10.625" style="107" customWidth="1"/>
    <col min="4620" max="4620" width="14.25" style="107" bestFit="1" customWidth="1"/>
    <col min="4621" max="4621" width="2.625" style="107" customWidth="1"/>
    <col min="4622" max="4622" width="7.625" style="107" customWidth="1"/>
    <col min="4623" max="4623" width="5.625" style="107" customWidth="1"/>
    <col min="4624" max="4624" width="4.75" style="107" customWidth="1"/>
    <col min="4625" max="4625" width="7.125" style="107" customWidth="1"/>
    <col min="4626" max="4857" width="13.375" style="107"/>
    <col min="4858" max="4858" width="5.625" style="107" customWidth="1"/>
    <col min="4859" max="4859" width="6.25" style="107" customWidth="1"/>
    <col min="4860" max="4862" width="6.5" style="107" customWidth="1"/>
    <col min="4863" max="4863" width="8.5" style="107" customWidth="1"/>
    <col min="4864" max="4864" width="5.625" style="107" customWidth="1"/>
    <col min="4865" max="4865" width="4.625" style="107" customWidth="1"/>
    <col min="4866" max="4866" width="2.625" style="107" customWidth="1"/>
    <col min="4867" max="4867" width="18.625" style="107" customWidth="1"/>
    <col min="4868" max="4868" width="6.625" style="107" customWidth="1"/>
    <col min="4869" max="4869" width="8.625" style="107" customWidth="1"/>
    <col min="4870" max="4870" width="2.625" style="107" customWidth="1"/>
    <col min="4871" max="4871" width="8.625" style="107" customWidth="1"/>
    <col min="4872" max="4872" width="1.625" style="107" customWidth="1"/>
    <col min="4873" max="4873" width="8.625" style="107" customWidth="1"/>
    <col min="4874" max="4874" width="5.625" style="107" customWidth="1"/>
    <col min="4875" max="4875" width="10.625" style="107" customWidth="1"/>
    <col min="4876" max="4876" width="14.25" style="107" bestFit="1" customWidth="1"/>
    <col min="4877" max="4877" width="2.625" style="107" customWidth="1"/>
    <col min="4878" max="4878" width="7.625" style="107" customWidth="1"/>
    <col min="4879" max="4879" width="5.625" style="107" customWidth="1"/>
    <col min="4880" max="4880" width="4.75" style="107" customWidth="1"/>
    <col min="4881" max="4881" width="7.125" style="107" customWidth="1"/>
    <col min="4882" max="5113" width="13.375" style="107"/>
    <col min="5114" max="5114" width="5.625" style="107" customWidth="1"/>
    <col min="5115" max="5115" width="6.25" style="107" customWidth="1"/>
    <col min="5116" max="5118" width="6.5" style="107" customWidth="1"/>
    <col min="5119" max="5119" width="8.5" style="107" customWidth="1"/>
    <col min="5120" max="5120" width="5.625" style="107" customWidth="1"/>
    <col min="5121" max="5121" width="4.625" style="107" customWidth="1"/>
    <col min="5122" max="5122" width="2.625" style="107" customWidth="1"/>
    <col min="5123" max="5123" width="18.625" style="107" customWidth="1"/>
    <col min="5124" max="5124" width="6.625" style="107" customWidth="1"/>
    <col min="5125" max="5125" width="8.625" style="107" customWidth="1"/>
    <col min="5126" max="5126" width="2.625" style="107" customWidth="1"/>
    <col min="5127" max="5127" width="8.625" style="107" customWidth="1"/>
    <col min="5128" max="5128" width="1.625" style="107" customWidth="1"/>
    <col min="5129" max="5129" width="8.625" style="107" customWidth="1"/>
    <col min="5130" max="5130" width="5.625" style="107" customWidth="1"/>
    <col min="5131" max="5131" width="10.625" style="107" customWidth="1"/>
    <col min="5132" max="5132" width="14.25" style="107" bestFit="1" customWidth="1"/>
    <col min="5133" max="5133" width="2.625" style="107" customWidth="1"/>
    <col min="5134" max="5134" width="7.625" style="107" customWidth="1"/>
    <col min="5135" max="5135" width="5.625" style="107" customWidth="1"/>
    <col min="5136" max="5136" width="4.75" style="107" customWidth="1"/>
    <col min="5137" max="5137" width="7.125" style="107" customWidth="1"/>
    <col min="5138" max="5369" width="13.375" style="107"/>
    <col min="5370" max="5370" width="5.625" style="107" customWidth="1"/>
    <col min="5371" max="5371" width="6.25" style="107" customWidth="1"/>
    <col min="5372" max="5374" width="6.5" style="107" customWidth="1"/>
    <col min="5375" max="5375" width="8.5" style="107" customWidth="1"/>
    <col min="5376" max="5376" width="5.625" style="107" customWidth="1"/>
    <col min="5377" max="5377" width="4.625" style="107" customWidth="1"/>
    <col min="5378" max="5378" width="2.625" style="107" customWidth="1"/>
    <col min="5379" max="5379" width="18.625" style="107" customWidth="1"/>
    <col min="5380" max="5380" width="6.625" style="107" customWidth="1"/>
    <col min="5381" max="5381" width="8.625" style="107" customWidth="1"/>
    <col min="5382" max="5382" width="2.625" style="107" customWidth="1"/>
    <col min="5383" max="5383" width="8.625" style="107" customWidth="1"/>
    <col min="5384" max="5384" width="1.625" style="107" customWidth="1"/>
    <col min="5385" max="5385" width="8.625" style="107" customWidth="1"/>
    <col min="5386" max="5386" width="5.625" style="107" customWidth="1"/>
    <col min="5387" max="5387" width="10.625" style="107" customWidth="1"/>
    <col min="5388" max="5388" width="14.25" style="107" bestFit="1" customWidth="1"/>
    <col min="5389" max="5389" width="2.625" style="107" customWidth="1"/>
    <col min="5390" max="5390" width="7.625" style="107" customWidth="1"/>
    <col min="5391" max="5391" width="5.625" style="107" customWidth="1"/>
    <col min="5392" max="5392" width="4.75" style="107" customWidth="1"/>
    <col min="5393" max="5393" width="7.125" style="107" customWidth="1"/>
    <col min="5394" max="5625" width="13.375" style="107"/>
    <col min="5626" max="5626" width="5.625" style="107" customWidth="1"/>
    <col min="5627" max="5627" width="6.25" style="107" customWidth="1"/>
    <col min="5628" max="5630" width="6.5" style="107" customWidth="1"/>
    <col min="5631" max="5631" width="8.5" style="107" customWidth="1"/>
    <col min="5632" max="5632" width="5.625" style="107" customWidth="1"/>
    <col min="5633" max="5633" width="4.625" style="107" customWidth="1"/>
    <col min="5634" max="5634" width="2.625" style="107" customWidth="1"/>
    <col min="5635" max="5635" width="18.625" style="107" customWidth="1"/>
    <col min="5636" max="5636" width="6.625" style="107" customWidth="1"/>
    <col min="5637" max="5637" width="8.625" style="107" customWidth="1"/>
    <col min="5638" max="5638" width="2.625" style="107" customWidth="1"/>
    <col min="5639" max="5639" width="8.625" style="107" customWidth="1"/>
    <col min="5640" max="5640" width="1.625" style="107" customWidth="1"/>
    <col min="5641" max="5641" width="8.625" style="107" customWidth="1"/>
    <col min="5642" max="5642" width="5.625" style="107" customWidth="1"/>
    <col min="5643" max="5643" width="10.625" style="107" customWidth="1"/>
    <col min="5644" max="5644" width="14.25" style="107" bestFit="1" customWidth="1"/>
    <col min="5645" max="5645" width="2.625" style="107" customWidth="1"/>
    <col min="5646" max="5646" width="7.625" style="107" customWidth="1"/>
    <col min="5647" max="5647" width="5.625" style="107" customWidth="1"/>
    <col min="5648" max="5648" width="4.75" style="107" customWidth="1"/>
    <col min="5649" max="5649" width="7.125" style="107" customWidth="1"/>
    <col min="5650" max="5881" width="13.375" style="107"/>
    <col min="5882" max="5882" width="5.625" style="107" customWidth="1"/>
    <col min="5883" max="5883" width="6.25" style="107" customWidth="1"/>
    <col min="5884" max="5886" width="6.5" style="107" customWidth="1"/>
    <col min="5887" max="5887" width="8.5" style="107" customWidth="1"/>
    <col min="5888" max="5888" width="5.625" style="107" customWidth="1"/>
    <col min="5889" max="5889" width="4.625" style="107" customWidth="1"/>
    <col min="5890" max="5890" width="2.625" style="107" customWidth="1"/>
    <col min="5891" max="5891" width="18.625" style="107" customWidth="1"/>
    <col min="5892" max="5892" width="6.625" style="107" customWidth="1"/>
    <col min="5893" max="5893" width="8.625" style="107" customWidth="1"/>
    <col min="5894" max="5894" width="2.625" style="107" customWidth="1"/>
    <col min="5895" max="5895" width="8.625" style="107" customWidth="1"/>
    <col min="5896" max="5896" width="1.625" style="107" customWidth="1"/>
    <col min="5897" max="5897" width="8.625" style="107" customWidth="1"/>
    <col min="5898" max="5898" width="5.625" style="107" customWidth="1"/>
    <col min="5899" max="5899" width="10.625" style="107" customWidth="1"/>
    <col min="5900" max="5900" width="14.25" style="107" bestFit="1" customWidth="1"/>
    <col min="5901" max="5901" width="2.625" style="107" customWidth="1"/>
    <col min="5902" max="5902" width="7.625" style="107" customWidth="1"/>
    <col min="5903" max="5903" width="5.625" style="107" customWidth="1"/>
    <col min="5904" max="5904" width="4.75" style="107" customWidth="1"/>
    <col min="5905" max="5905" width="7.125" style="107" customWidth="1"/>
    <col min="5906" max="6137" width="13.375" style="107"/>
    <col min="6138" max="6138" width="5.625" style="107" customWidth="1"/>
    <col min="6139" max="6139" width="6.25" style="107" customWidth="1"/>
    <col min="6140" max="6142" width="6.5" style="107" customWidth="1"/>
    <col min="6143" max="6143" width="8.5" style="107" customWidth="1"/>
    <col min="6144" max="6144" width="5.625" style="107" customWidth="1"/>
    <col min="6145" max="6145" width="4.625" style="107" customWidth="1"/>
    <col min="6146" max="6146" width="2.625" style="107" customWidth="1"/>
    <col min="6147" max="6147" width="18.625" style="107" customWidth="1"/>
    <col min="6148" max="6148" width="6.625" style="107" customWidth="1"/>
    <col min="6149" max="6149" width="8.625" style="107" customWidth="1"/>
    <col min="6150" max="6150" width="2.625" style="107" customWidth="1"/>
    <col min="6151" max="6151" width="8.625" style="107" customWidth="1"/>
    <col min="6152" max="6152" width="1.625" style="107" customWidth="1"/>
    <col min="6153" max="6153" width="8.625" style="107" customWidth="1"/>
    <col min="6154" max="6154" width="5.625" style="107" customWidth="1"/>
    <col min="6155" max="6155" width="10.625" style="107" customWidth="1"/>
    <col min="6156" max="6156" width="14.25" style="107" bestFit="1" customWidth="1"/>
    <col min="6157" max="6157" width="2.625" style="107" customWidth="1"/>
    <col min="6158" max="6158" width="7.625" style="107" customWidth="1"/>
    <col min="6159" max="6159" width="5.625" style="107" customWidth="1"/>
    <col min="6160" max="6160" width="4.75" style="107" customWidth="1"/>
    <col min="6161" max="6161" width="7.125" style="107" customWidth="1"/>
    <col min="6162" max="6393" width="13.375" style="107"/>
    <col min="6394" max="6394" width="5.625" style="107" customWidth="1"/>
    <col min="6395" max="6395" width="6.25" style="107" customWidth="1"/>
    <col min="6396" max="6398" width="6.5" style="107" customWidth="1"/>
    <col min="6399" max="6399" width="8.5" style="107" customWidth="1"/>
    <col min="6400" max="6400" width="5.625" style="107" customWidth="1"/>
    <col min="6401" max="6401" width="4.625" style="107" customWidth="1"/>
    <col min="6402" max="6402" width="2.625" style="107" customWidth="1"/>
    <col min="6403" max="6403" width="18.625" style="107" customWidth="1"/>
    <col min="6404" max="6404" width="6.625" style="107" customWidth="1"/>
    <col min="6405" max="6405" width="8.625" style="107" customWidth="1"/>
    <col min="6406" max="6406" width="2.625" style="107" customWidth="1"/>
    <col min="6407" max="6407" width="8.625" style="107" customWidth="1"/>
    <col min="6408" max="6408" width="1.625" style="107" customWidth="1"/>
    <col min="6409" max="6409" width="8.625" style="107" customWidth="1"/>
    <col min="6410" max="6410" width="5.625" style="107" customWidth="1"/>
    <col min="6411" max="6411" width="10.625" style="107" customWidth="1"/>
    <col min="6412" max="6412" width="14.25" style="107" bestFit="1" customWidth="1"/>
    <col min="6413" max="6413" width="2.625" style="107" customWidth="1"/>
    <col min="6414" max="6414" width="7.625" style="107" customWidth="1"/>
    <col min="6415" max="6415" width="5.625" style="107" customWidth="1"/>
    <col min="6416" max="6416" width="4.75" style="107" customWidth="1"/>
    <col min="6417" max="6417" width="7.125" style="107" customWidth="1"/>
    <col min="6418" max="6649" width="13.375" style="107"/>
    <col min="6650" max="6650" width="5.625" style="107" customWidth="1"/>
    <col min="6651" max="6651" width="6.25" style="107" customWidth="1"/>
    <col min="6652" max="6654" width="6.5" style="107" customWidth="1"/>
    <col min="6655" max="6655" width="8.5" style="107" customWidth="1"/>
    <col min="6656" max="6656" width="5.625" style="107" customWidth="1"/>
    <col min="6657" max="6657" width="4.625" style="107" customWidth="1"/>
    <col min="6658" max="6658" width="2.625" style="107" customWidth="1"/>
    <col min="6659" max="6659" width="18.625" style="107" customWidth="1"/>
    <col min="6660" max="6660" width="6.625" style="107" customWidth="1"/>
    <col min="6661" max="6661" width="8.625" style="107" customWidth="1"/>
    <col min="6662" max="6662" width="2.625" style="107" customWidth="1"/>
    <col min="6663" max="6663" width="8.625" style="107" customWidth="1"/>
    <col min="6664" max="6664" width="1.625" style="107" customWidth="1"/>
    <col min="6665" max="6665" width="8.625" style="107" customWidth="1"/>
    <col min="6666" max="6666" width="5.625" style="107" customWidth="1"/>
    <col min="6667" max="6667" width="10.625" style="107" customWidth="1"/>
    <col min="6668" max="6668" width="14.25" style="107" bestFit="1" customWidth="1"/>
    <col min="6669" max="6669" width="2.625" style="107" customWidth="1"/>
    <col min="6670" max="6670" width="7.625" style="107" customWidth="1"/>
    <col min="6671" max="6671" width="5.625" style="107" customWidth="1"/>
    <col min="6672" max="6672" width="4.75" style="107" customWidth="1"/>
    <col min="6673" max="6673" width="7.125" style="107" customWidth="1"/>
    <col min="6674" max="6905" width="13.375" style="107"/>
    <col min="6906" max="6906" width="5.625" style="107" customWidth="1"/>
    <col min="6907" max="6907" width="6.25" style="107" customWidth="1"/>
    <col min="6908" max="6910" width="6.5" style="107" customWidth="1"/>
    <col min="6911" max="6911" width="8.5" style="107" customWidth="1"/>
    <col min="6912" max="6912" width="5.625" style="107" customWidth="1"/>
    <col min="6913" max="6913" width="4.625" style="107" customWidth="1"/>
    <col min="6914" max="6914" width="2.625" style="107" customWidth="1"/>
    <col min="6915" max="6915" width="18.625" style="107" customWidth="1"/>
    <col min="6916" max="6916" width="6.625" style="107" customWidth="1"/>
    <col min="6917" max="6917" width="8.625" style="107" customWidth="1"/>
    <col min="6918" max="6918" width="2.625" style="107" customWidth="1"/>
    <col min="6919" max="6919" width="8.625" style="107" customWidth="1"/>
    <col min="6920" max="6920" width="1.625" style="107" customWidth="1"/>
    <col min="6921" max="6921" width="8.625" style="107" customWidth="1"/>
    <col min="6922" max="6922" width="5.625" style="107" customWidth="1"/>
    <col min="6923" max="6923" width="10.625" style="107" customWidth="1"/>
    <col min="6924" max="6924" width="14.25" style="107" bestFit="1" customWidth="1"/>
    <col min="6925" max="6925" width="2.625" style="107" customWidth="1"/>
    <col min="6926" max="6926" width="7.625" style="107" customWidth="1"/>
    <col min="6927" max="6927" width="5.625" style="107" customWidth="1"/>
    <col min="6928" max="6928" width="4.75" style="107" customWidth="1"/>
    <col min="6929" max="6929" width="7.125" style="107" customWidth="1"/>
    <col min="6930" max="7161" width="13.375" style="107"/>
    <col min="7162" max="7162" width="5.625" style="107" customWidth="1"/>
    <col min="7163" max="7163" width="6.25" style="107" customWidth="1"/>
    <col min="7164" max="7166" width="6.5" style="107" customWidth="1"/>
    <col min="7167" max="7167" width="8.5" style="107" customWidth="1"/>
    <col min="7168" max="7168" width="5.625" style="107" customWidth="1"/>
    <col min="7169" max="7169" width="4.625" style="107" customWidth="1"/>
    <col min="7170" max="7170" width="2.625" style="107" customWidth="1"/>
    <col min="7171" max="7171" width="18.625" style="107" customWidth="1"/>
    <col min="7172" max="7172" width="6.625" style="107" customWidth="1"/>
    <col min="7173" max="7173" width="8.625" style="107" customWidth="1"/>
    <col min="7174" max="7174" width="2.625" style="107" customWidth="1"/>
    <col min="7175" max="7175" width="8.625" style="107" customWidth="1"/>
    <col min="7176" max="7176" width="1.625" style="107" customWidth="1"/>
    <col min="7177" max="7177" width="8.625" style="107" customWidth="1"/>
    <col min="7178" max="7178" width="5.625" style="107" customWidth="1"/>
    <col min="7179" max="7179" width="10.625" style="107" customWidth="1"/>
    <col min="7180" max="7180" width="14.25" style="107" bestFit="1" customWidth="1"/>
    <col min="7181" max="7181" width="2.625" style="107" customWidth="1"/>
    <col min="7182" max="7182" width="7.625" style="107" customWidth="1"/>
    <col min="7183" max="7183" width="5.625" style="107" customWidth="1"/>
    <col min="7184" max="7184" width="4.75" style="107" customWidth="1"/>
    <col min="7185" max="7185" width="7.125" style="107" customWidth="1"/>
    <col min="7186" max="7417" width="13.375" style="107"/>
    <col min="7418" max="7418" width="5.625" style="107" customWidth="1"/>
    <col min="7419" max="7419" width="6.25" style="107" customWidth="1"/>
    <col min="7420" max="7422" width="6.5" style="107" customWidth="1"/>
    <col min="7423" max="7423" width="8.5" style="107" customWidth="1"/>
    <col min="7424" max="7424" width="5.625" style="107" customWidth="1"/>
    <col min="7425" max="7425" width="4.625" style="107" customWidth="1"/>
    <col min="7426" max="7426" width="2.625" style="107" customWidth="1"/>
    <col min="7427" max="7427" width="18.625" style="107" customWidth="1"/>
    <col min="7428" max="7428" width="6.625" style="107" customWidth="1"/>
    <col min="7429" max="7429" width="8.625" style="107" customWidth="1"/>
    <col min="7430" max="7430" width="2.625" style="107" customWidth="1"/>
    <col min="7431" max="7431" width="8.625" style="107" customWidth="1"/>
    <col min="7432" max="7432" width="1.625" style="107" customWidth="1"/>
    <col min="7433" max="7433" width="8.625" style="107" customWidth="1"/>
    <col min="7434" max="7434" width="5.625" style="107" customWidth="1"/>
    <col min="7435" max="7435" width="10.625" style="107" customWidth="1"/>
    <col min="7436" max="7436" width="14.25" style="107" bestFit="1" customWidth="1"/>
    <col min="7437" max="7437" width="2.625" style="107" customWidth="1"/>
    <col min="7438" max="7438" width="7.625" style="107" customWidth="1"/>
    <col min="7439" max="7439" width="5.625" style="107" customWidth="1"/>
    <col min="7440" max="7440" width="4.75" style="107" customWidth="1"/>
    <col min="7441" max="7441" width="7.125" style="107" customWidth="1"/>
    <col min="7442" max="7673" width="13.375" style="107"/>
    <col min="7674" max="7674" width="5.625" style="107" customWidth="1"/>
    <col min="7675" max="7675" width="6.25" style="107" customWidth="1"/>
    <col min="7676" max="7678" width="6.5" style="107" customWidth="1"/>
    <col min="7679" max="7679" width="8.5" style="107" customWidth="1"/>
    <col min="7680" max="7680" width="5.625" style="107" customWidth="1"/>
    <col min="7681" max="7681" width="4.625" style="107" customWidth="1"/>
    <col min="7682" max="7682" width="2.625" style="107" customWidth="1"/>
    <col min="7683" max="7683" width="18.625" style="107" customWidth="1"/>
    <col min="7684" max="7684" width="6.625" style="107" customWidth="1"/>
    <col min="7685" max="7685" width="8.625" style="107" customWidth="1"/>
    <col min="7686" max="7686" width="2.625" style="107" customWidth="1"/>
    <col min="7687" max="7687" width="8.625" style="107" customWidth="1"/>
    <col min="7688" max="7688" width="1.625" style="107" customWidth="1"/>
    <col min="7689" max="7689" width="8.625" style="107" customWidth="1"/>
    <col min="7690" max="7690" width="5.625" style="107" customWidth="1"/>
    <col min="7691" max="7691" width="10.625" style="107" customWidth="1"/>
    <col min="7692" max="7692" width="14.25" style="107" bestFit="1" customWidth="1"/>
    <col min="7693" max="7693" width="2.625" style="107" customWidth="1"/>
    <col min="7694" max="7694" width="7.625" style="107" customWidth="1"/>
    <col min="7695" max="7695" width="5.625" style="107" customWidth="1"/>
    <col min="7696" max="7696" width="4.75" style="107" customWidth="1"/>
    <col min="7697" max="7697" width="7.125" style="107" customWidth="1"/>
    <col min="7698" max="7929" width="13.375" style="107"/>
    <col min="7930" max="7930" width="5.625" style="107" customWidth="1"/>
    <col min="7931" max="7931" width="6.25" style="107" customWidth="1"/>
    <col min="7932" max="7934" width="6.5" style="107" customWidth="1"/>
    <col min="7935" max="7935" width="8.5" style="107" customWidth="1"/>
    <col min="7936" max="7936" width="5.625" style="107" customWidth="1"/>
    <col min="7937" max="7937" width="4.625" style="107" customWidth="1"/>
    <col min="7938" max="7938" width="2.625" style="107" customWidth="1"/>
    <col min="7939" max="7939" width="18.625" style="107" customWidth="1"/>
    <col min="7940" max="7940" width="6.625" style="107" customWidth="1"/>
    <col min="7941" max="7941" width="8.625" style="107" customWidth="1"/>
    <col min="7942" max="7942" width="2.625" style="107" customWidth="1"/>
    <col min="7943" max="7943" width="8.625" style="107" customWidth="1"/>
    <col min="7944" max="7944" width="1.625" style="107" customWidth="1"/>
    <col min="7945" max="7945" width="8.625" style="107" customWidth="1"/>
    <col min="7946" max="7946" width="5.625" style="107" customWidth="1"/>
    <col min="7947" max="7947" width="10.625" style="107" customWidth="1"/>
    <col min="7948" max="7948" width="14.25" style="107" bestFit="1" customWidth="1"/>
    <col min="7949" max="7949" width="2.625" style="107" customWidth="1"/>
    <col min="7950" max="7950" width="7.625" style="107" customWidth="1"/>
    <col min="7951" max="7951" width="5.625" style="107" customWidth="1"/>
    <col min="7952" max="7952" width="4.75" style="107" customWidth="1"/>
    <col min="7953" max="7953" width="7.125" style="107" customWidth="1"/>
    <col min="7954" max="8185" width="13.375" style="107"/>
    <col min="8186" max="8186" width="5.625" style="107" customWidth="1"/>
    <col min="8187" max="8187" width="6.25" style="107" customWidth="1"/>
    <col min="8188" max="8190" width="6.5" style="107" customWidth="1"/>
    <col min="8191" max="8191" width="8.5" style="107" customWidth="1"/>
    <col min="8192" max="8192" width="5.625" style="107" customWidth="1"/>
    <col min="8193" max="8193" width="4.625" style="107" customWidth="1"/>
    <col min="8194" max="8194" width="2.625" style="107" customWidth="1"/>
    <col min="8195" max="8195" width="18.625" style="107" customWidth="1"/>
    <col min="8196" max="8196" width="6.625" style="107" customWidth="1"/>
    <col min="8197" max="8197" width="8.625" style="107" customWidth="1"/>
    <col min="8198" max="8198" width="2.625" style="107" customWidth="1"/>
    <col min="8199" max="8199" width="8.625" style="107" customWidth="1"/>
    <col min="8200" max="8200" width="1.625" style="107" customWidth="1"/>
    <col min="8201" max="8201" width="8.625" style="107" customWidth="1"/>
    <col min="8202" max="8202" width="5.625" style="107" customWidth="1"/>
    <col min="8203" max="8203" width="10.625" style="107" customWidth="1"/>
    <col min="8204" max="8204" width="14.25" style="107" bestFit="1" customWidth="1"/>
    <col min="8205" max="8205" width="2.625" style="107" customWidth="1"/>
    <col min="8206" max="8206" width="7.625" style="107" customWidth="1"/>
    <col min="8207" max="8207" width="5.625" style="107" customWidth="1"/>
    <col min="8208" max="8208" width="4.75" style="107" customWidth="1"/>
    <col min="8209" max="8209" width="7.125" style="107" customWidth="1"/>
    <col min="8210" max="8441" width="13.375" style="107"/>
    <col min="8442" max="8442" width="5.625" style="107" customWidth="1"/>
    <col min="8443" max="8443" width="6.25" style="107" customWidth="1"/>
    <col min="8444" max="8446" width="6.5" style="107" customWidth="1"/>
    <col min="8447" max="8447" width="8.5" style="107" customWidth="1"/>
    <col min="8448" max="8448" width="5.625" style="107" customWidth="1"/>
    <col min="8449" max="8449" width="4.625" style="107" customWidth="1"/>
    <col min="8450" max="8450" width="2.625" style="107" customWidth="1"/>
    <col min="8451" max="8451" width="18.625" style="107" customWidth="1"/>
    <col min="8452" max="8452" width="6.625" style="107" customWidth="1"/>
    <col min="8453" max="8453" width="8.625" style="107" customWidth="1"/>
    <col min="8454" max="8454" width="2.625" style="107" customWidth="1"/>
    <col min="8455" max="8455" width="8.625" style="107" customWidth="1"/>
    <col min="8456" max="8456" width="1.625" style="107" customWidth="1"/>
    <col min="8457" max="8457" width="8.625" style="107" customWidth="1"/>
    <col min="8458" max="8458" width="5.625" style="107" customWidth="1"/>
    <col min="8459" max="8459" width="10.625" style="107" customWidth="1"/>
    <col min="8460" max="8460" width="14.25" style="107" bestFit="1" customWidth="1"/>
    <col min="8461" max="8461" width="2.625" style="107" customWidth="1"/>
    <col min="8462" max="8462" width="7.625" style="107" customWidth="1"/>
    <col min="8463" max="8463" width="5.625" style="107" customWidth="1"/>
    <col min="8464" max="8464" width="4.75" style="107" customWidth="1"/>
    <col min="8465" max="8465" width="7.125" style="107" customWidth="1"/>
    <col min="8466" max="8697" width="13.375" style="107"/>
    <col min="8698" max="8698" width="5.625" style="107" customWidth="1"/>
    <col min="8699" max="8699" width="6.25" style="107" customWidth="1"/>
    <col min="8700" max="8702" width="6.5" style="107" customWidth="1"/>
    <col min="8703" max="8703" width="8.5" style="107" customWidth="1"/>
    <col min="8704" max="8704" width="5.625" style="107" customWidth="1"/>
    <col min="8705" max="8705" width="4.625" style="107" customWidth="1"/>
    <col min="8706" max="8706" width="2.625" style="107" customWidth="1"/>
    <col min="8707" max="8707" width="18.625" style="107" customWidth="1"/>
    <col min="8708" max="8708" width="6.625" style="107" customWidth="1"/>
    <col min="8709" max="8709" width="8.625" style="107" customWidth="1"/>
    <col min="8710" max="8710" width="2.625" style="107" customWidth="1"/>
    <col min="8711" max="8711" width="8.625" style="107" customWidth="1"/>
    <col min="8712" max="8712" width="1.625" style="107" customWidth="1"/>
    <col min="8713" max="8713" width="8.625" style="107" customWidth="1"/>
    <col min="8714" max="8714" width="5.625" style="107" customWidth="1"/>
    <col min="8715" max="8715" width="10.625" style="107" customWidth="1"/>
    <col min="8716" max="8716" width="14.25" style="107" bestFit="1" customWidth="1"/>
    <col min="8717" max="8717" width="2.625" style="107" customWidth="1"/>
    <col min="8718" max="8718" width="7.625" style="107" customWidth="1"/>
    <col min="8719" max="8719" width="5.625" style="107" customWidth="1"/>
    <col min="8720" max="8720" width="4.75" style="107" customWidth="1"/>
    <col min="8721" max="8721" width="7.125" style="107" customWidth="1"/>
    <col min="8722" max="8953" width="13.375" style="107"/>
    <col min="8954" max="8954" width="5.625" style="107" customWidth="1"/>
    <col min="8955" max="8955" width="6.25" style="107" customWidth="1"/>
    <col min="8956" max="8958" width="6.5" style="107" customWidth="1"/>
    <col min="8959" max="8959" width="8.5" style="107" customWidth="1"/>
    <col min="8960" max="8960" width="5.625" style="107" customWidth="1"/>
    <col min="8961" max="8961" width="4.625" style="107" customWidth="1"/>
    <col min="8962" max="8962" width="2.625" style="107" customWidth="1"/>
    <col min="8963" max="8963" width="18.625" style="107" customWidth="1"/>
    <col min="8964" max="8964" width="6.625" style="107" customWidth="1"/>
    <col min="8965" max="8965" width="8.625" style="107" customWidth="1"/>
    <col min="8966" max="8966" width="2.625" style="107" customWidth="1"/>
    <col min="8967" max="8967" width="8.625" style="107" customWidth="1"/>
    <col min="8968" max="8968" width="1.625" style="107" customWidth="1"/>
    <col min="8969" max="8969" width="8.625" style="107" customWidth="1"/>
    <col min="8970" max="8970" width="5.625" style="107" customWidth="1"/>
    <col min="8971" max="8971" width="10.625" style="107" customWidth="1"/>
    <col min="8972" max="8972" width="14.25" style="107" bestFit="1" customWidth="1"/>
    <col min="8973" max="8973" width="2.625" style="107" customWidth="1"/>
    <col min="8974" max="8974" width="7.625" style="107" customWidth="1"/>
    <col min="8975" max="8975" width="5.625" style="107" customWidth="1"/>
    <col min="8976" max="8976" width="4.75" style="107" customWidth="1"/>
    <col min="8977" max="8977" width="7.125" style="107" customWidth="1"/>
    <col min="8978" max="9209" width="13.375" style="107"/>
    <col min="9210" max="9210" width="5.625" style="107" customWidth="1"/>
    <col min="9211" max="9211" width="6.25" style="107" customWidth="1"/>
    <col min="9212" max="9214" width="6.5" style="107" customWidth="1"/>
    <col min="9215" max="9215" width="8.5" style="107" customWidth="1"/>
    <col min="9216" max="9216" width="5.625" style="107" customWidth="1"/>
    <col min="9217" max="9217" width="4.625" style="107" customWidth="1"/>
    <col min="9218" max="9218" width="2.625" style="107" customWidth="1"/>
    <col min="9219" max="9219" width="18.625" style="107" customWidth="1"/>
    <col min="9220" max="9220" width="6.625" style="107" customWidth="1"/>
    <col min="9221" max="9221" width="8.625" style="107" customWidth="1"/>
    <col min="9222" max="9222" width="2.625" style="107" customWidth="1"/>
    <col min="9223" max="9223" width="8.625" style="107" customWidth="1"/>
    <col min="9224" max="9224" width="1.625" style="107" customWidth="1"/>
    <col min="9225" max="9225" width="8.625" style="107" customWidth="1"/>
    <col min="9226" max="9226" width="5.625" style="107" customWidth="1"/>
    <col min="9227" max="9227" width="10.625" style="107" customWidth="1"/>
    <col min="9228" max="9228" width="14.25" style="107" bestFit="1" customWidth="1"/>
    <col min="9229" max="9229" width="2.625" style="107" customWidth="1"/>
    <col min="9230" max="9230" width="7.625" style="107" customWidth="1"/>
    <col min="9231" max="9231" width="5.625" style="107" customWidth="1"/>
    <col min="9232" max="9232" width="4.75" style="107" customWidth="1"/>
    <col min="9233" max="9233" width="7.125" style="107" customWidth="1"/>
    <col min="9234" max="9465" width="13.375" style="107"/>
    <col min="9466" max="9466" width="5.625" style="107" customWidth="1"/>
    <col min="9467" max="9467" width="6.25" style="107" customWidth="1"/>
    <col min="9468" max="9470" width="6.5" style="107" customWidth="1"/>
    <col min="9471" max="9471" width="8.5" style="107" customWidth="1"/>
    <col min="9472" max="9472" width="5.625" style="107" customWidth="1"/>
    <col min="9473" max="9473" width="4.625" style="107" customWidth="1"/>
    <col min="9474" max="9474" width="2.625" style="107" customWidth="1"/>
    <col min="9475" max="9475" width="18.625" style="107" customWidth="1"/>
    <col min="9476" max="9476" width="6.625" style="107" customWidth="1"/>
    <col min="9477" max="9477" width="8.625" style="107" customWidth="1"/>
    <col min="9478" max="9478" width="2.625" style="107" customWidth="1"/>
    <col min="9479" max="9479" width="8.625" style="107" customWidth="1"/>
    <col min="9480" max="9480" width="1.625" style="107" customWidth="1"/>
    <col min="9481" max="9481" width="8.625" style="107" customWidth="1"/>
    <col min="9482" max="9482" width="5.625" style="107" customWidth="1"/>
    <col min="9483" max="9483" width="10.625" style="107" customWidth="1"/>
    <col min="9484" max="9484" width="14.25" style="107" bestFit="1" customWidth="1"/>
    <col min="9485" max="9485" width="2.625" style="107" customWidth="1"/>
    <col min="9486" max="9486" width="7.625" style="107" customWidth="1"/>
    <col min="9487" max="9487" width="5.625" style="107" customWidth="1"/>
    <col min="9488" max="9488" width="4.75" style="107" customWidth="1"/>
    <col min="9489" max="9489" width="7.125" style="107" customWidth="1"/>
    <col min="9490" max="9721" width="13.375" style="107"/>
    <col min="9722" max="9722" width="5.625" style="107" customWidth="1"/>
    <col min="9723" max="9723" width="6.25" style="107" customWidth="1"/>
    <col min="9724" max="9726" width="6.5" style="107" customWidth="1"/>
    <col min="9727" max="9727" width="8.5" style="107" customWidth="1"/>
    <col min="9728" max="9728" width="5.625" style="107" customWidth="1"/>
    <col min="9729" max="9729" width="4.625" style="107" customWidth="1"/>
    <col min="9730" max="9730" width="2.625" style="107" customWidth="1"/>
    <col min="9731" max="9731" width="18.625" style="107" customWidth="1"/>
    <col min="9732" max="9732" width="6.625" style="107" customWidth="1"/>
    <col min="9733" max="9733" width="8.625" style="107" customWidth="1"/>
    <col min="9734" max="9734" width="2.625" style="107" customWidth="1"/>
    <col min="9735" max="9735" width="8.625" style="107" customWidth="1"/>
    <col min="9736" max="9736" width="1.625" style="107" customWidth="1"/>
    <col min="9737" max="9737" width="8.625" style="107" customWidth="1"/>
    <col min="9738" max="9738" width="5.625" style="107" customWidth="1"/>
    <col min="9739" max="9739" width="10.625" style="107" customWidth="1"/>
    <col min="9740" max="9740" width="14.25" style="107" bestFit="1" customWidth="1"/>
    <col min="9741" max="9741" width="2.625" style="107" customWidth="1"/>
    <col min="9742" max="9742" width="7.625" style="107" customWidth="1"/>
    <col min="9743" max="9743" width="5.625" style="107" customWidth="1"/>
    <col min="9744" max="9744" width="4.75" style="107" customWidth="1"/>
    <col min="9745" max="9745" width="7.125" style="107" customWidth="1"/>
    <col min="9746" max="9977" width="13.375" style="107"/>
    <col min="9978" max="9978" width="5.625" style="107" customWidth="1"/>
    <col min="9979" max="9979" width="6.25" style="107" customWidth="1"/>
    <col min="9980" max="9982" width="6.5" style="107" customWidth="1"/>
    <col min="9983" max="9983" width="8.5" style="107" customWidth="1"/>
    <col min="9984" max="9984" width="5.625" style="107" customWidth="1"/>
    <col min="9985" max="9985" width="4.625" style="107" customWidth="1"/>
    <col min="9986" max="9986" width="2.625" style="107" customWidth="1"/>
    <col min="9987" max="9987" width="18.625" style="107" customWidth="1"/>
    <col min="9988" max="9988" width="6.625" style="107" customWidth="1"/>
    <col min="9989" max="9989" width="8.625" style="107" customWidth="1"/>
    <col min="9990" max="9990" width="2.625" style="107" customWidth="1"/>
    <col min="9991" max="9991" width="8.625" style="107" customWidth="1"/>
    <col min="9992" max="9992" width="1.625" style="107" customWidth="1"/>
    <col min="9993" max="9993" width="8.625" style="107" customWidth="1"/>
    <col min="9994" max="9994" width="5.625" style="107" customWidth="1"/>
    <col min="9995" max="9995" width="10.625" style="107" customWidth="1"/>
    <col min="9996" max="9996" width="14.25" style="107" bestFit="1" customWidth="1"/>
    <col min="9997" max="9997" width="2.625" style="107" customWidth="1"/>
    <col min="9998" max="9998" width="7.625" style="107" customWidth="1"/>
    <col min="9999" max="9999" width="5.625" style="107" customWidth="1"/>
    <col min="10000" max="10000" width="4.75" style="107" customWidth="1"/>
    <col min="10001" max="10001" width="7.125" style="107" customWidth="1"/>
    <col min="10002" max="10233" width="13.375" style="107"/>
    <col min="10234" max="10234" width="5.625" style="107" customWidth="1"/>
    <col min="10235" max="10235" width="6.25" style="107" customWidth="1"/>
    <col min="10236" max="10238" width="6.5" style="107" customWidth="1"/>
    <col min="10239" max="10239" width="8.5" style="107" customWidth="1"/>
    <col min="10240" max="10240" width="5.625" style="107" customWidth="1"/>
    <col min="10241" max="10241" width="4.625" style="107" customWidth="1"/>
    <col min="10242" max="10242" width="2.625" style="107" customWidth="1"/>
    <col min="10243" max="10243" width="18.625" style="107" customWidth="1"/>
    <col min="10244" max="10244" width="6.625" style="107" customWidth="1"/>
    <col min="10245" max="10245" width="8.625" style="107" customWidth="1"/>
    <col min="10246" max="10246" width="2.625" style="107" customWidth="1"/>
    <col min="10247" max="10247" width="8.625" style="107" customWidth="1"/>
    <col min="10248" max="10248" width="1.625" style="107" customWidth="1"/>
    <col min="10249" max="10249" width="8.625" style="107" customWidth="1"/>
    <col min="10250" max="10250" width="5.625" style="107" customWidth="1"/>
    <col min="10251" max="10251" width="10.625" style="107" customWidth="1"/>
    <col min="10252" max="10252" width="14.25" style="107" bestFit="1" customWidth="1"/>
    <col min="10253" max="10253" width="2.625" style="107" customWidth="1"/>
    <col min="10254" max="10254" width="7.625" style="107" customWidth="1"/>
    <col min="10255" max="10255" width="5.625" style="107" customWidth="1"/>
    <col min="10256" max="10256" width="4.75" style="107" customWidth="1"/>
    <col min="10257" max="10257" width="7.125" style="107" customWidth="1"/>
    <col min="10258" max="10489" width="13.375" style="107"/>
    <col min="10490" max="10490" width="5.625" style="107" customWidth="1"/>
    <col min="10491" max="10491" width="6.25" style="107" customWidth="1"/>
    <col min="10492" max="10494" width="6.5" style="107" customWidth="1"/>
    <col min="10495" max="10495" width="8.5" style="107" customWidth="1"/>
    <col min="10496" max="10496" width="5.625" style="107" customWidth="1"/>
    <col min="10497" max="10497" width="4.625" style="107" customWidth="1"/>
    <col min="10498" max="10498" width="2.625" style="107" customWidth="1"/>
    <col min="10499" max="10499" width="18.625" style="107" customWidth="1"/>
    <col min="10500" max="10500" width="6.625" style="107" customWidth="1"/>
    <col min="10501" max="10501" width="8.625" style="107" customWidth="1"/>
    <col min="10502" max="10502" width="2.625" style="107" customWidth="1"/>
    <col min="10503" max="10503" width="8.625" style="107" customWidth="1"/>
    <col min="10504" max="10504" width="1.625" style="107" customWidth="1"/>
    <col min="10505" max="10505" width="8.625" style="107" customWidth="1"/>
    <col min="10506" max="10506" width="5.625" style="107" customWidth="1"/>
    <col min="10507" max="10507" width="10.625" style="107" customWidth="1"/>
    <col min="10508" max="10508" width="14.25" style="107" bestFit="1" customWidth="1"/>
    <col min="10509" max="10509" width="2.625" style="107" customWidth="1"/>
    <col min="10510" max="10510" width="7.625" style="107" customWidth="1"/>
    <col min="10511" max="10511" width="5.625" style="107" customWidth="1"/>
    <col min="10512" max="10512" width="4.75" style="107" customWidth="1"/>
    <col min="10513" max="10513" width="7.125" style="107" customWidth="1"/>
    <col min="10514" max="10745" width="13.375" style="107"/>
    <col min="10746" max="10746" width="5.625" style="107" customWidth="1"/>
    <col min="10747" max="10747" width="6.25" style="107" customWidth="1"/>
    <col min="10748" max="10750" width="6.5" style="107" customWidth="1"/>
    <col min="10751" max="10751" width="8.5" style="107" customWidth="1"/>
    <col min="10752" max="10752" width="5.625" style="107" customWidth="1"/>
    <col min="10753" max="10753" width="4.625" style="107" customWidth="1"/>
    <col min="10754" max="10754" width="2.625" style="107" customWidth="1"/>
    <col min="10755" max="10755" width="18.625" style="107" customWidth="1"/>
    <col min="10756" max="10756" width="6.625" style="107" customWidth="1"/>
    <col min="10757" max="10757" width="8.625" style="107" customWidth="1"/>
    <col min="10758" max="10758" width="2.625" style="107" customWidth="1"/>
    <col min="10759" max="10759" width="8.625" style="107" customWidth="1"/>
    <col min="10760" max="10760" width="1.625" style="107" customWidth="1"/>
    <col min="10761" max="10761" width="8.625" style="107" customWidth="1"/>
    <col min="10762" max="10762" width="5.625" style="107" customWidth="1"/>
    <col min="10763" max="10763" width="10.625" style="107" customWidth="1"/>
    <col min="10764" max="10764" width="14.25" style="107" bestFit="1" customWidth="1"/>
    <col min="10765" max="10765" width="2.625" style="107" customWidth="1"/>
    <col min="10766" max="10766" width="7.625" style="107" customWidth="1"/>
    <col min="10767" max="10767" width="5.625" style="107" customWidth="1"/>
    <col min="10768" max="10768" width="4.75" style="107" customWidth="1"/>
    <col min="10769" max="10769" width="7.125" style="107" customWidth="1"/>
    <col min="10770" max="11001" width="13.375" style="107"/>
    <col min="11002" max="11002" width="5.625" style="107" customWidth="1"/>
    <col min="11003" max="11003" width="6.25" style="107" customWidth="1"/>
    <col min="11004" max="11006" width="6.5" style="107" customWidth="1"/>
    <col min="11007" max="11007" width="8.5" style="107" customWidth="1"/>
    <col min="11008" max="11008" width="5.625" style="107" customWidth="1"/>
    <col min="11009" max="11009" width="4.625" style="107" customWidth="1"/>
    <col min="11010" max="11010" width="2.625" style="107" customWidth="1"/>
    <col min="11011" max="11011" width="18.625" style="107" customWidth="1"/>
    <col min="11012" max="11012" width="6.625" style="107" customWidth="1"/>
    <col min="11013" max="11013" width="8.625" style="107" customWidth="1"/>
    <col min="11014" max="11014" width="2.625" style="107" customWidth="1"/>
    <col min="11015" max="11015" width="8.625" style="107" customWidth="1"/>
    <col min="11016" max="11016" width="1.625" style="107" customWidth="1"/>
    <col min="11017" max="11017" width="8.625" style="107" customWidth="1"/>
    <col min="11018" max="11018" width="5.625" style="107" customWidth="1"/>
    <col min="11019" max="11019" width="10.625" style="107" customWidth="1"/>
    <col min="11020" max="11020" width="14.25" style="107" bestFit="1" customWidth="1"/>
    <col min="11021" max="11021" width="2.625" style="107" customWidth="1"/>
    <col min="11022" max="11022" width="7.625" style="107" customWidth="1"/>
    <col min="11023" max="11023" width="5.625" style="107" customWidth="1"/>
    <col min="11024" max="11024" width="4.75" style="107" customWidth="1"/>
    <col min="11025" max="11025" width="7.125" style="107" customWidth="1"/>
    <col min="11026" max="11257" width="13.375" style="107"/>
    <col min="11258" max="11258" width="5.625" style="107" customWidth="1"/>
    <col min="11259" max="11259" width="6.25" style="107" customWidth="1"/>
    <col min="11260" max="11262" width="6.5" style="107" customWidth="1"/>
    <col min="11263" max="11263" width="8.5" style="107" customWidth="1"/>
    <col min="11264" max="11264" width="5.625" style="107" customWidth="1"/>
    <col min="11265" max="11265" width="4.625" style="107" customWidth="1"/>
    <col min="11266" max="11266" width="2.625" style="107" customWidth="1"/>
    <col min="11267" max="11267" width="18.625" style="107" customWidth="1"/>
    <col min="11268" max="11268" width="6.625" style="107" customWidth="1"/>
    <col min="11269" max="11269" width="8.625" style="107" customWidth="1"/>
    <col min="11270" max="11270" width="2.625" style="107" customWidth="1"/>
    <col min="11271" max="11271" width="8.625" style="107" customWidth="1"/>
    <col min="11272" max="11272" width="1.625" style="107" customWidth="1"/>
    <col min="11273" max="11273" width="8.625" style="107" customWidth="1"/>
    <col min="11274" max="11274" width="5.625" style="107" customWidth="1"/>
    <col min="11275" max="11275" width="10.625" style="107" customWidth="1"/>
    <col min="11276" max="11276" width="14.25" style="107" bestFit="1" customWidth="1"/>
    <col min="11277" max="11277" width="2.625" style="107" customWidth="1"/>
    <col min="11278" max="11278" width="7.625" style="107" customWidth="1"/>
    <col min="11279" max="11279" width="5.625" style="107" customWidth="1"/>
    <col min="11280" max="11280" width="4.75" style="107" customWidth="1"/>
    <col min="11281" max="11281" width="7.125" style="107" customWidth="1"/>
    <col min="11282" max="11513" width="13.375" style="107"/>
    <col min="11514" max="11514" width="5.625" style="107" customWidth="1"/>
    <col min="11515" max="11515" width="6.25" style="107" customWidth="1"/>
    <col min="11516" max="11518" width="6.5" style="107" customWidth="1"/>
    <col min="11519" max="11519" width="8.5" style="107" customWidth="1"/>
    <col min="11520" max="11520" width="5.625" style="107" customWidth="1"/>
    <col min="11521" max="11521" width="4.625" style="107" customWidth="1"/>
    <col min="11522" max="11522" width="2.625" style="107" customWidth="1"/>
    <col min="11523" max="11523" width="18.625" style="107" customWidth="1"/>
    <col min="11524" max="11524" width="6.625" style="107" customWidth="1"/>
    <col min="11525" max="11525" width="8.625" style="107" customWidth="1"/>
    <col min="11526" max="11526" width="2.625" style="107" customWidth="1"/>
    <col min="11527" max="11527" width="8.625" style="107" customWidth="1"/>
    <col min="11528" max="11528" width="1.625" style="107" customWidth="1"/>
    <col min="11529" max="11529" width="8.625" style="107" customWidth="1"/>
    <col min="11530" max="11530" width="5.625" style="107" customWidth="1"/>
    <col min="11531" max="11531" width="10.625" style="107" customWidth="1"/>
    <col min="11532" max="11532" width="14.25" style="107" bestFit="1" customWidth="1"/>
    <col min="11533" max="11533" width="2.625" style="107" customWidth="1"/>
    <col min="11534" max="11534" width="7.625" style="107" customWidth="1"/>
    <col min="11535" max="11535" width="5.625" style="107" customWidth="1"/>
    <col min="11536" max="11536" width="4.75" style="107" customWidth="1"/>
    <col min="11537" max="11537" width="7.125" style="107" customWidth="1"/>
    <col min="11538" max="11769" width="13.375" style="107"/>
    <col min="11770" max="11770" width="5.625" style="107" customWidth="1"/>
    <col min="11771" max="11771" width="6.25" style="107" customWidth="1"/>
    <col min="11772" max="11774" width="6.5" style="107" customWidth="1"/>
    <col min="11775" max="11775" width="8.5" style="107" customWidth="1"/>
    <col min="11776" max="11776" width="5.625" style="107" customWidth="1"/>
    <col min="11777" max="11777" width="4.625" style="107" customWidth="1"/>
    <col min="11778" max="11778" width="2.625" style="107" customWidth="1"/>
    <col min="11779" max="11779" width="18.625" style="107" customWidth="1"/>
    <col min="11780" max="11780" width="6.625" style="107" customWidth="1"/>
    <col min="11781" max="11781" width="8.625" style="107" customWidth="1"/>
    <col min="11782" max="11782" width="2.625" style="107" customWidth="1"/>
    <col min="11783" max="11783" width="8.625" style="107" customWidth="1"/>
    <col min="11784" max="11784" width="1.625" style="107" customWidth="1"/>
    <col min="11785" max="11785" width="8.625" style="107" customWidth="1"/>
    <col min="11786" max="11786" width="5.625" style="107" customWidth="1"/>
    <col min="11787" max="11787" width="10.625" style="107" customWidth="1"/>
    <col min="11788" max="11788" width="14.25" style="107" bestFit="1" customWidth="1"/>
    <col min="11789" max="11789" width="2.625" style="107" customWidth="1"/>
    <col min="11790" max="11790" width="7.625" style="107" customWidth="1"/>
    <col min="11791" max="11791" width="5.625" style="107" customWidth="1"/>
    <col min="11792" max="11792" width="4.75" style="107" customWidth="1"/>
    <col min="11793" max="11793" width="7.125" style="107" customWidth="1"/>
    <col min="11794" max="12025" width="13.375" style="107"/>
    <col min="12026" max="12026" width="5.625" style="107" customWidth="1"/>
    <col min="12027" max="12027" width="6.25" style="107" customWidth="1"/>
    <col min="12028" max="12030" width="6.5" style="107" customWidth="1"/>
    <col min="12031" max="12031" width="8.5" style="107" customWidth="1"/>
    <col min="12032" max="12032" width="5.625" style="107" customWidth="1"/>
    <col min="12033" max="12033" width="4.625" style="107" customWidth="1"/>
    <col min="12034" max="12034" width="2.625" style="107" customWidth="1"/>
    <col min="12035" max="12035" width="18.625" style="107" customWidth="1"/>
    <col min="12036" max="12036" width="6.625" style="107" customWidth="1"/>
    <col min="12037" max="12037" width="8.625" style="107" customWidth="1"/>
    <col min="12038" max="12038" width="2.625" style="107" customWidth="1"/>
    <col min="12039" max="12039" width="8.625" style="107" customWidth="1"/>
    <col min="12040" max="12040" width="1.625" style="107" customWidth="1"/>
    <col min="12041" max="12041" width="8.625" style="107" customWidth="1"/>
    <col min="12042" max="12042" width="5.625" style="107" customWidth="1"/>
    <col min="12043" max="12043" width="10.625" style="107" customWidth="1"/>
    <col min="12044" max="12044" width="14.25" style="107" bestFit="1" customWidth="1"/>
    <col min="12045" max="12045" width="2.625" style="107" customWidth="1"/>
    <col min="12046" max="12046" width="7.625" style="107" customWidth="1"/>
    <col min="12047" max="12047" width="5.625" style="107" customWidth="1"/>
    <col min="12048" max="12048" width="4.75" style="107" customWidth="1"/>
    <col min="12049" max="12049" width="7.125" style="107" customWidth="1"/>
    <col min="12050" max="12281" width="13.375" style="107"/>
    <col min="12282" max="12282" width="5.625" style="107" customWidth="1"/>
    <col min="12283" max="12283" width="6.25" style="107" customWidth="1"/>
    <col min="12284" max="12286" width="6.5" style="107" customWidth="1"/>
    <col min="12287" max="12287" width="8.5" style="107" customWidth="1"/>
    <col min="12288" max="12288" width="5.625" style="107" customWidth="1"/>
    <col min="12289" max="12289" width="4.625" style="107" customWidth="1"/>
    <col min="12290" max="12290" width="2.625" style="107" customWidth="1"/>
    <col min="12291" max="12291" width="18.625" style="107" customWidth="1"/>
    <col min="12292" max="12292" width="6.625" style="107" customWidth="1"/>
    <col min="12293" max="12293" width="8.625" style="107" customWidth="1"/>
    <col min="12294" max="12294" width="2.625" style="107" customWidth="1"/>
    <col min="12295" max="12295" width="8.625" style="107" customWidth="1"/>
    <col min="12296" max="12296" width="1.625" style="107" customWidth="1"/>
    <col min="12297" max="12297" width="8.625" style="107" customWidth="1"/>
    <col min="12298" max="12298" width="5.625" style="107" customWidth="1"/>
    <col min="12299" max="12299" width="10.625" style="107" customWidth="1"/>
    <col min="12300" max="12300" width="14.25" style="107" bestFit="1" customWidth="1"/>
    <col min="12301" max="12301" width="2.625" style="107" customWidth="1"/>
    <col min="12302" max="12302" width="7.625" style="107" customWidth="1"/>
    <col min="12303" max="12303" width="5.625" style="107" customWidth="1"/>
    <col min="12304" max="12304" width="4.75" style="107" customWidth="1"/>
    <col min="12305" max="12305" width="7.125" style="107" customWidth="1"/>
    <col min="12306" max="12537" width="13.375" style="107"/>
    <col min="12538" max="12538" width="5.625" style="107" customWidth="1"/>
    <col min="12539" max="12539" width="6.25" style="107" customWidth="1"/>
    <col min="12540" max="12542" width="6.5" style="107" customWidth="1"/>
    <col min="12543" max="12543" width="8.5" style="107" customWidth="1"/>
    <col min="12544" max="12544" width="5.625" style="107" customWidth="1"/>
    <col min="12545" max="12545" width="4.625" style="107" customWidth="1"/>
    <col min="12546" max="12546" width="2.625" style="107" customWidth="1"/>
    <col min="12547" max="12547" width="18.625" style="107" customWidth="1"/>
    <col min="12548" max="12548" width="6.625" style="107" customWidth="1"/>
    <col min="12549" max="12549" width="8.625" style="107" customWidth="1"/>
    <col min="12550" max="12550" width="2.625" style="107" customWidth="1"/>
    <col min="12551" max="12551" width="8.625" style="107" customWidth="1"/>
    <col min="12552" max="12552" width="1.625" style="107" customWidth="1"/>
    <col min="12553" max="12553" width="8.625" style="107" customWidth="1"/>
    <col min="12554" max="12554" width="5.625" style="107" customWidth="1"/>
    <col min="12555" max="12555" width="10.625" style="107" customWidth="1"/>
    <col min="12556" max="12556" width="14.25" style="107" bestFit="1" customWidth="1"/>
    <col min="12557" max="12557" width="2.625" style="107" customWidth="1"/>
    <col min="12558" max="12558" width="7.625" style="107" customWidth="1"/>
    <col min="12559" max="12559" width="5.625" style="107" customWidth="1"/>
    <col min="12560" max="12560" width="4.75" style="107" customWidth="1"/>
    <col min="12561" max="12561" width="7.125" style="107" customWidth="1"/>
    <col min="12562" max="12793" width="13.375" style="107"/>
    <col min="12794" max="12794" width="5.625" style="107" customWidth="1"/>
    <col min="12795" max="12795" width="6.25" style="107" customWidth="1"/>
    <col min="12796" max="12798" width="6.5" style="107" customWidth="1"/>
    <col min="12799" max="12799" width="8.5" style="107" customWidth="1"/>
    <col min="12800" max="12800" width="5.625" style="107" customWidth="1"/>
    <col min="12801" max="12801" width="4.625" style="107" customWidth="1"/>
    <col min="12802" max="12802" width="2.625" style="107" customWidth="1"/>
    <col min="12803" max="12803" width="18.625" style="107" customWidth="1"/>
    <col min="12804" max="12804" width="6.625" style="107" customWidth="1"/>
    <col min="12805" max="12805" width="8.625" style="107" customWidth="1"/>
    <col min="12806" max="12806" width="2.625" style="107" customWidth="1"/>
    <col min="12807" max="12807" width="8.625" style="107" customWidth="1"/>
    <col min="12808" max="12808" width="1.625" style="107" customWidth="1"/>
    <col min="12809" max="12809" width="8.625" style="107" customWidth="1"/>
    <col min="12810" max="12810" width="5.625" style="107" customWidth="1"/>
    <col min="12811" max="12811" width="10.625" style="107" customWidth="1"/>
    <col min="12812" max="12812" width="14.25" style="107" bestFit="1" customWidth="1"/>
    <col min="12813" max="12813" width="2.625" style="107" customWidth="1"/>
    <col min="12814" max="12814" width="7.625" style="107" customWidth="1"/>
    <col min="12815" max="12815" width="5.625" style="107" customWidth="1"/>
    <col min="12816" max="12816" width="4.75" style="107" customWidth="1"/>
    <col min="12817" max="12817" width="7.125" style="107" customWidth="1"/>
    <col min="12818" max="13049" width="13.375" style="107"/>
    <col min="13050" max="13050" width="5.625" style="107" customWidth="1"/>
    <col min="13051" max="13051" width="6.25" style="107" customWidth="1"/>
    <col min="13052" max="13054" width="6.5" style="107" customWidth="1"/>
    <col min="13055" max="13055" width="8.5" style="107" customWidth="1"/>
    <col min="13056" max="13056" width="5.625" style="107" customWidth="1"/>
    <col min="13057" max="13057" width="4.625" style="107" customWidth="1"/>
    <col min="13058" max="13058" width="2.625" style="107" customWidth="1"/>
    <col min="13059" max="13059" width="18.625" style="107" customWidth="1"/>
    <col min="13060" max="13060" width="6.625" style="107" customWidth="1"/>
    <col min="13061" max="13061" width="8.625" style="107" customWidth="1"/>
    <col min="13062" max="13062" width="2.625" style="107" customWidth="1"/>
    <col min="13063" max="13063" width="8.625" style="107" customWidth="1"/>
    <col min="13064" max="13064" width="1.625" style="107" customWidth="1"/>
    <col min="13065" max="13065" width="8.625" style="107" customWidth="1"/>
    <col min="13066" max="13066" width="5.625" style="107" customWidth="1"/>
    <col min="13067" max="13067" width="10.625" style="107" customWidth="1"/>
    <col min="13068" max="13068" width="14.25" style="107" bestFit="1" customWidth="1"/>
    <col min="13069" max="13069" width="2.625" style="107" customWidth="1"/>
    <col min="13070" max="13070" width="7.625" style="107" customWidth="1"/>
    <col min="13071" max="13071" width="5.625" style="107" customWidth="1"/>
    <col min="13072" max="13072" width="4.75" style="107" customWidth="1"/>
    <col min="13073" max="13073" width="7.125" style="107" customWidth="1"/>
    <col min="13074" max="13305" width="13.375" style="107"/>
    <col min="13306" max="13306" width="5.625" style="107" customWidth="1"/>
    <col min="13307" max="13307" width="6.25" style="107" customWidth="1"/>
    <col min="13308" max="13310" width="6.5" style="107" customWidth="1"/>
    <col min="13311" max="13311" width="8.5" style="107" customWidth="1"/>
    <col min="13312" max="13312" width="5.625" style="107" customWidth="1"/>
    <col min="13313" max="13313" width="4.625" style="107" customWidth="1"/>
    <col min="13314" max="13314" width="2.625" style="107" customWidth="1"/>
    <col min="13315" max="13315" width="18.625" style="107" customWidth="1"/>
    <col min="13316" max="13316" width="6.625" style="107" customWidth="1"/>
    <col min="13317" max="13317" width="8.625" style="107" customWidth="1"/>
    <col min="13318" max="13318" width="2.625" style="107" customWidth="1"/>
    <col min="13319" max="13319" width="8.625" style="107" customWidth="1"/>
    <col min="13320" max="13320" width="1.625" style="107" customWidth="1"/>
    <col min="13321" max="13321" width="8.625" style="107" customWidth="1"/>
    <col min="13322" max="13322" width="5.625" style="107" customWidth="1"/>
    <col min="13323" max="13323" width="10.625" style="107" customWidth="1"/>
    <col min="13324" max="13324" width="14.25" style="107" bestFit="1" customWidth="1"/>
    <col min="13325" max="13325" width="2.625" style="107" customWidth="1"/>
    <col min="13326" max="13326" width="7.625" style="107" customWidth="1"/>
    <col min="13327" max="13327" width="5.625" style="107" customWidth="1"/>
    <col min="13328" max="13328" width="4.75" style="107" customWidth="1"/>
    <col min="13329" max="13329" width="7.125" style="107" customWidth="1"/>
    <col min="13330" max="13561" width="13.375" style="107"/>
    <col min="13562" max="13562" width="5.625" style="107" customWidth="1"/>
    <col min="13563" max="13563" width="6.25" style="107" customWidth="1"/>
    <col min="13564" max="13566" width="6.5" style="107" customWidth="1"/>
    <col min="13567" max="13567" width="8.5" style="107" customWidth="1"/>
    <col min="13568" max="13568" width="5.625" style="107" customWidth="1"/>
    <col min="13569" max="13569" width="4.625" style="107" customWidth="1"/>
    <col min="13570" max="13570" width="2.625" style="107" customWidth="1"/>
    <col min="13571" max="13571" width="18.625" style="107" customWidth="1"/>
    <col min="13572" max="13572" width="6.625" style="107" customWidth="1"/>
    <col min="13573" max="13573" width="8.625" style="107" customWidth="1"/>
    <col min="13574" max="13574" width="2.625" style="107" customWidth="1"/>
    <col min="13575" max="13575" width="8.625" style="107" customWidth="1"/>
    <col min="13576" max="13576" width="1.625" style="107" customWidth="1"/>
    <col min="13577" max="13577" width="8.625" style="107" customWidth="1"/>
    <col min="13578" max="13578" width="5.625" style="107" customWidth="1"/>
    <col min="13579" max="13579" width="10.625" style="107" customWidth="1"/>
    <col min="13580" max="13580" width="14.25" style="107" bestFit="1" customWidth="1"/>
    <col min="13581" max="13581" width="2.625" style="107" customWidth="1"/>
    <col min="13582" max="13582" width="7.625" style="107" customWidth="1"/>
    <col min="13583" max="13583" width="5.625" style="107" customWidth="1"/>
    <col min="13584" max="13584" width="4.75" style="107" customWidth="1"/>
    <col min="13585" max="13585" width="7.125" style="107" customWidth="1"/>
    <col min="13586" max="13817" width="13.375" style="107"/>
    <col min="13818" max="13818" width="5.625" style="107" customWidth="1"/>
    <col min="13819" max="13819" width="6.25" style="107" customWidth="1"/>
    <col min="13820" max="13822" width="6.5" style="107" customWidth="1"/>
    <col min="13823" max="13823" width="8.5" style="107" customWidth="1"/>
    <col min="13824" max="13824" width="5.625" style="107" customWidth="1"/>
    <col min="13825" max="13825" width="4.625" style="107" customWidth="1"/>
    <col min="13826" max="13826" width="2.625" style="107" customWidth="1"/>
    <col min="13827" max="13827" width="18.625" style="107" customWidth="1"/>
    <col min="13828" max="13828" width="6.625" style="107" customWidth="1"/>
    <col min="13829" max="13829" width="8.625" style="107" customWidth="1"/>
    <col min="13830" max="13830" width="2.625" style="107" customWidth="1"/>
    <col min="13831" max="13831" width="8.625" style="107" customWidth="1"/>
    <col min="13832" max="13832" width="1.625" style="107" customWidth="1"/>
    <col min="13833" max="13833" width="8.625" style="107" customWidth="1"/>
    <col min="13834" max="13834" width="5.625" style="107" customWidth="1"/>
    <col min="13835" max="13835" width="10.625" style="107" customWidth="1"/>
    <col min="13836" max="13836" width="14.25" style="107" bestFit="1" customWidth="1"/>
    <col min="13837" max="13837" width="2.625" style="107" customWidth="1"/>
    <col min="13838" max="13838" width="7.625" style="107" customWidth="1"/>
    <col min="13839" max="13839" width="5.625" style="107" customWidth="1"/>
    <col min="13840" max="13840" width="4.75" style="107" customWidth="1"/>
    <col min="13841" max="13841" width="7.125" style="107" customWidth="1"/>
    <col min="13842" max="14073" width="13.375" style="107"/>
    <col min="14074" max="14074" width="5.625" style="107" customWidth="1"/>
    <col min="14075" max="14075" width="6.25" style="107" customWidth="1"/>
    <col min="14076" max="14078" width="6.5" style="107" customWidth="1"/>
    <col min="14079" max="14079" width="8.5" style="107" customWidth="1"/>
    <col min="14080" max="14080" width="5.625" style="107" customWidth="1"/>
    <col min="14081" max="14081" width="4.625" style="107" customWidth="1"/>
    <col min="14082" max="14082" width="2.625" style="107" customWidth="1"/>
    <col min="14083" max="14083" width="18.625" style="107" customWidth="1"/>
    <col min="14084" max="14084" width="6.625" style="107" customWidth="1"/>
    <col min="14085" max="14085" width="8.625" style="107" customWidth="1"/>
    <col min="14086" max="14086" width="2.625" style="107" customWidth="1"/>
    <col min="14087" max="14087" width="8.625" style="107" customWidth="1"/>
    <col min="14088" max="14088" width="1.625" style="107" customWidth="1"/>
    <col min="14089" max="14089" width="8.625" style="107" customWidth="1"/>
    <col min="14090" max="14090" width="5.625" style="107" customWidth="1"/>
    <col min="14091" max="14091" width="10.625" style="107" customWidth="1"/>
    <col min="14092" max="14092" width="14.25" style="107" bestFit="1" customWidth="1"/>
    <col min="14093" max="14093" width="2.625" style="107" customWidth="1"/>
    <col min="14094" max="14094" width="7.625" style="107" customWidth="1"/>
    <col min="14095" max="14095" width="5.625" style="107" customWidth="1"/>
    <col min="14096" max="14096" width="4.75" style="107" customWidth="1"/>
    <col min="14097" max="14097" width="7.125" style="107" customWidth="1"/>
    <col min="14098" max="14329" width="13.375" style="107"/>
    <col min="14330" max="14330" width="5.625" style="107" customWidth="1"/>
    <col min="14331" max="14331" width="6.25" style="107" customWidth="1"/>
    <col min="14332" max="14334" width="6.5" style="107" customWidth="1"/>
    <col min="14335" max="14335" width="8.5" style="107" customWidth="1"/>
    <col min="14336" max="14336" width="5.625" style="107" customWidth="1"/>
    <col min="14337" max="14337" width="4.625" style="107" customWidth="1"/>
    <col min="14338" max="14338" width="2.625" style="107" customWidth="1"/>
    <col min="14339" max="14339" width="18.625" style="107" customWidth="1"/>
    <col min="14340" max="14340" width="6.625" style="107" customWidth="1"/>
    <col min="14341" max="14341" width="8.625" style="107" customWidth="1"/>
    <col min="14342" max="14342" width="2.625" style="107" customWidth="1"/>
    <col min="14343" max="14343" width="8.625" style="107" customWidth="1"/>
    <col min="14344" max="14344" width="1.625" style="107" customWidth="1"/>
    <col min="14345" max="14345" width="8.625" style="107" customWidth="1"/>
    <col min="14346" max="14346" width="5.625" style="107" customWidth="1"/>
    <col min="14347" max="14347" width="10.625" style="107" customWidth="1"/>
    <col min="14348" max="14348" width="14.25" style="107" bestFit="1" customWidth="1"/>
    <col min="14349" max="14349" width="2.625" style="107" customWidth="1"/>
    <col min="14350" max="14350" width="7.625" style="107" customWidth="1"/>
    <col min="14351" max="14351" width="5.625" style="107" customWidth="1"/>
    <col min="14352" max="14352" width="4.75" style="107" customWidth="1"/>
    <col min="14353" max="14353" width="7.125" style="107" customWidth="1"/>
    <col min="14354" max="14585" width="13.375" style="107"/>
    <col min="14586" max="14586" width="5.625" style="107" customWidth="1"/>
    <col min="14587" max="14587" width="6.25" style="107" customWidth="1"/>
    <col min="14588" max="14590" width="6.5" style="107" customWidth="1"/>
    <col min="14591" max="14591" width="8.5" style="107" customWidth="1"/>
    <col min="14592" max="14592" width="5.625" style="107" customWidth="1"/>
    <col min="14593" max="14593" width="4.625" style="107" customWidth="1"/>
    <col min="14594" max="14594" width="2.625" style="107" customWidth="1"/>
    <col min="14595" max="14595" width="18.625" style="107" customWidth="1"/>
    <col min="14596" max="14596" width="6.625" style="107" customWidth="1"/>
    <col min="14597" max="14597" width="8.625" style="107" customWidth="1"/>
    <col min="14598" max="14598" width="2.625" style="107" customWidth="1"/>
    <col min="14599" max="14599" width="8.625" style="107" customWidth="1"/>
    <col min="14600" max="14600" width="1.625" style="107" customWidth="1"/>
    <col min="14601" max="14601" width="8.625" style="107" customWidth="1"/>
    <col min="14602" max="14602" width="5.625" style="107" customWidth="1"/>
    <col min="14603" max="14603" width="10.625" style="107" customWidth="1"/>
    <col min="14604" max="14604" width="14.25" style="107" bestFit="1" customWidth="1"/>
    <col min="14605" max="14605" width="2.625" style="107" customWidth="1"/>
    <col min="14606" max="14606" width="7.625" style="107" customWidth="1"/>
    <col min="14607" max="14607" width="5.625" style="107" customWidth="1"/>
    <col min="14608" max="14608" width="4.75" style="107" customWidth="1"/>
    <col min="14609" max="14609" width="7.125" style="107" customWidth="1"/>
    <col min="14610" max="14841" width="13.375" style="107"/>
    <col min="14842" max="14842" width="5.625" style="107" customWidth="1"/>
    <col min="14843" max="14843" width="6.25" style="107" customWidth="1"/>
    <col min="14844" max="14846" width="6.5" style="107" customWidth="1"/>
    <col min="14847" max="14847" width="8.5" style="107" customWidth="1"/>
    <col min="14848" max="14848" width="5.625" style="107" customWidth="1"/>
    <col min="14849" max="14849" width="4.625" style="107" customWidth="1"/>
    <col min="14850" max="14850" width="2.625" style="107" customWidth="1"/>
    <col min="14851" max="14851" width="18.625" style="107" customWidth="1"/>
    <col min="14852" max="14852" width="6.625" style="107" customWidth="1"/>
    <col min="14853" max="14853" width="8.625" style="107" customWidth="1"/>
    <col min="14854" max="14854" width="2.625" style="107" customWidth="1"/>
    <col min="14855" max="14855" width="8.625" style="107" customWidth="1"/>
    <col min="14856" max="14856" width="1.625" style="107" customWidth="1"/>
    <col min="14857" max="14857" width="8.625" style="107" customWidth="1"/>
    <col min="14858" max="14858" width="5.625" style="107" customWidth="1"/>
    <col min="14859" max="14859" width="10.625" style="107" customWidth="1"/>
    <col min="14860" max="14860" width="14.25" style="107" bestFit="1" customWidth="1"/>
    <col min="14861" max="14861" width="2.625" style="107" customWidth="1"/>
    <col min="14862" max="14862" width="7.625" style="107" customWidth="1"/>
    <col min="14863" max="14863" width="5.625" style="107" customWidth="1"/>
    <col min="14864" max="14864" width="4.75" style="107" customWidth="1"/>
    <col min="14865" max="14865" width="7.125" style="107" customWidth="1"/>
    <col min="14866" max="15097" width="13.375" style="107"/>
    <col min="15098" max="15098" width="5.625" style="107" customWidth="1"/>
    <col min="15099" max="15099" width="6.25" style="107" customWidth="1"/>
    <col min="15100" max="15102" width="6.5" style="107" customWidth="1"/>
    <col min="15103" max="15103" width="8.5" style="107" customWidth="1"/>
    <col min="15104" max="15104" width="5.625" style="107" customWidth="1"/>
    <col min="15105" max="15105" width="4.625" style="107" customWidth="1"/>
    <col min="15106" max="15106" width="2.625" style="107" customWidth="1"/>
    <col min="15107" max="15107" width="18.625" style="107" customWidth="1"/>
    <col min="15108" max="15108" width="6.625" style="107" customWidth="1"/>
    <col min="15109" max="15109" width="8.625" style="107" customWidth="1"/>
    <col min="15110" max="15110" width="2.625" style="107" customWidth="1"/>
    <col min="15111" max="15111" width="8.625" style="107" customWidth="1"/>
    <col min="15112" max="15112" width="1.625" style="107" customWidth="1"/>
    <col min="15113" max="15113" width="8.625" style="107" customWidth="1"/>
    <col min="15114" max="15114" width="5.625" style="107" customWidth="1"/>
    <col min="15115" max="15115" width="10.625" style="107" customWidth="1"/>
    <col min="15116" max="15116" width="14.25" style="107" bestFit="1" customWidth="1"/>
    <col min="15117" max="15117" width="2.625" style="107" customWidth="1"/>
    <col min="15118" max="15118" width="7.625" style="107" customWidth="1"/>
    <col min="15119" max="15119" width="5.625" style="107" customWidth="1"/>
    <col min="15120" max="15120" width="4.75" style="107" customWidth="1"/>
    <col min="15121" max="15121" width="7.125" style="107" customWidth="1"/>
    <col min="15122" max="15353" width="13.375" style="107"/>
    <col min="15354" max="15354" width="5.625" style="107" customWidth="1"/>
    <col min="15355" max="15355" width="6.25" style="107" customWidth="1"/>
    <col min="15356" max="15358" width="6.5" style="107" customWidth="1"/>
    <col min="15359" max="15359" width="8.5" style="107" customWidth="1"/>
    <col min="15360" max="15360" width="5.625" style="107" customWidth="1"/>
    <col min="15361" max="15361" width="4.625" style="107" customWidth="1"/>
    <col min="15362" max="15362" width="2.625" style="107" customWidth="1"/>
    <col min="15363" max="15363" width="18.625" style="107" customWidth="1"/>
    <col min="15364" max="15364" width="6.625" style="107" customWidth="1"/>
    <col min="15365" max="15365" width="8.625" style="107" customWidth="1"/>
    <col min="15366" max="15366" width="2.625" style="107" customWidth="1"/>
    <col min="15367" max="15367" width="8.625" style="107" customWidth="1"/>
    <col min="15368" max="15368" width="1.625" style="107" customWidth="1"/>
    <col min="15369" max="15369" width="8.625" style="107" customWidth="1"/>
    <col min="15370" max="15370" width="5.625" style="107" customWidth="1"/>
    <col min="15371" max="15371" width="10.625" style="107" customWidth="1"/>
    <col min="15372" max="15372" width="14.25" style="107" bestFit="1" customWidth="1"/>
    <col min="15373" max="15373" width="2.625" style="107" customWidth="1"/>
    <col min="15374" max="15374" width="7.625" style="107" customWidth="1"/>
    <col min="15375" max="15375" width="5.625" style="107" customWidth="1"/>
    <col min="15376" max="15376" width="4.75" style="107" customWidth="1"/>
    <col min="15377" max="15377" width="7.125" style="107" customWidth="1"/>
    <col min="15378" max="15609" width="13.375" style="107"/>
    <col min="15610" max="15610" width="5.625" style="107" customWidth="1"/>
    <col min="15611" max="15611" width="6.25" style="107" customWidth="1"/>
    <col min="15612" max="15614" width="6.5" style="107" customWidth="1"/>
    <col min="15615" max="15615" width="8.5" style="107" customWidth="1"/>
    <col min="15616" max="15616" width="5.625" style="107" customWidth="1"/>
    <col min="15617" max="15617" width="4.625" style="107" customWidth="1"/>
    <col min="15618" max="15618" width="2.625" style="107" customWidth="1"/>
    <col min="15619" max="15619" width="18.625" style="107" customWidth="1"/>
    <col min="15620" max="15620" width="6.625" style="107" customWidth="1"/>
    <col min="15621" max="15621" width="8.625" style="107" customWidth="1"/>
    <col min="15622" max="15622" width="2.625" style="107" customWidth="1"/>
    <col min="15623" max="15623" width="8.625" style="107" customWidth="1"/>
    <col min="15624" max="15624" width="1.625" style="107" customWidth="1"/>
    <col min="15625" max="15625" width="8.625" style="107" customWidth="1"/>
    <col min="15626" max="15626" width="5.625" style="107" customWidth="1"/>
    <col min="15627" max="15627" width="10.625" style="107" customWidth="1"/>
    <col min="15628" max="15628" width="14.25" style="107" bestFit="1" customWidth="1"/>
    <col min="15629" max="15629" width="2.625" style="107" customWidth="1"/>
    <col min="15630" max="15630" width="7.625" style="107" customWidth="1"/>
    <col min="15631" max="15631" width="5.625" style="107" customWidth="1"/>
    <col min="15632" max="15632" width="4.75" style="107" customWidth="1"/>
    <col min="15633" max="15633" width="7.125" style="107" customWidth="1"/>
    <col min="15634" max="15865" width="13.375" style="107"/>
    <col min="15866" max="15866" width="5.625" style="107" customWidth="1"/>
    <col min="15867" max="15867" width="6.25" style="107" customWidth="1"/>
    <col min="15868" max="15870" width="6.5" style="107" customWidth="1"/>
    <col min="15871" max="15871" width="8.5" style="107" customWidth="1"/>
    <col min="15872" max="15872" width="5.625" style="107" customWidth="1"/>
    <col min="15873" max="15873" width="4.625" style="107" customWidth="1"/>
    <col min="15874" max="15874" width="2.625" style="107" customWidth="1"/>
    <col min="15875" max="15875" width="18.625" style="107" customWidth="1"/>
    <col min="15876" max="15876" width="6.625" style="107" customWidth="1"/>
    <col min="15877" max="15877" width="8.625" style="107" customWidth="1"/>
    <col min="15878" max="15878" width="2.625" style="107" customWidth="1"/>
    <col min="15879" max="15879" width="8.625" style="107" customWidth="1"/>
    <col min="15880" max="15880" width="1.625" style="107" customWidth="1"/>
    <col min="15881" max="15881" width="8.625" style="107" customWidth="1"/>
    <col min="15882" max="15882" width="5.625" style="107" customWidth="1"/>
    <col min="15883" max="15883" width="10.625" style="107" customWidth="1"/>
    <col min="15884" max="15884" width="14.25" style="107" bestFit="1" customWidth="1"/>
    <col min="15885" max="15885" width="2.625" style="107" customWidth="1"/>
    <col min="15886" max="15886" width="7.625" style="107" customWidth="1"/>
    <col min="15887" max="15887" width="5.625" style="107" customWidth="1"/>
    <col min="15888" max="15888" width="4.75" style="107" customWidth="1"/>
    <col min="15889" max="15889" width="7.125" style="107" customWidth="1"/>
    <col min="15890" max="16121" width="13.375" style="107"/>
    <col min="16122" max="16122" width="5.625" style="107" customWidth="1"/>
    <col min="16123" max="16123" width="6.25" style="107" customWidth="1"/>
    <col min="16124" max="16126" width="6.5" style="107" customWidth="1"/>
    <col min="16127" max="16127" width="8.5" style="107" customWidth="1"/>
    <col min="16128" max="16128" width="5.625" style="107" customWidth="1"/>
    <col min="16129" max="16129" width="4.625" style="107" customWidth="1"/>
    <col min="16130" max="16130" width="2.625" style="107" customWidth="1"/>
    <col min="16131" max="16131" width="18.625" style="107" customWidth="1"/>
    <col min="16132" max="16132" width="6.625" style="107" customWidth="1"/>
    <col min="16133" max="16133" width="8.625" style="107" customWidth="1"/>
    <col min="16134" max="16134" width="2.625" style="107" customWidth="1"/>
    <col min="16135" max="16135" width="8.625" style="107" customWidth="1"/>
    <col min="16136" max="16136" width="1.625" style="107" customWidth="1"/>
    <col min="16137" max="16137" width="8.625" style="107" customWidth="1"/>
    <col min="16138" max="16138" width="5.625" style="107" customWidth="1"/>
    <col min="16139" max="16139" width="10.625" style="107" customWidth="1"/>
    <col min="16140" max="16140" width="14.25" style="107" bestFit="1" customWidth="1"/>
    <col min="16141" max="16141" width="2.625" style="107" customWidth="1"/>
    <col min="16142" max="16142" width="7.625" style="107" customWidth="1"/>
    <col min="16143" max="16143" width="5.625" style="107" customWidth="1"/>
    <col min="16144" max="16144" width="4.75" style="107" customWidth="1"/>
    <col min="16145" max="16145" width="7.125" style="107" customWidth="1"/>
    <col min="16146" max="16384" width="13.375" style="107"/>
  </cols>
  <sheetData>
    <row r="1" spans="1:17" ht="30" customHeight="1">
      <c r="A1" s="120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  <c r="P1" s="121"/>
      <c r="Q1" s="123"/>
    </row>
    <row r="2" spans="1:17" ht="15.95" customHeight="1">
      <c r="A2" s="109"/>
      <c r="B2" s="110"/>
      <c r="C2" s="110" t="str">
        <f>'仕訳書（機械）'!E6</f>
        <v>沖縄県立芸術大学管理棟・一般教育棟給排水設備改修工事（機械）</v>
      </c>
      <c r="D2" s="110"/>
      <c r="E2" s="111"/>
      <c r="F2" s="118"/>
      <c r="G2" s="111"/>
      <c r="H2" s="111"/>
      <c r="I2" s="113"/>
      <c r="J2" s="114"/>
      <c r="K2" s="111"/>
      <c r="L2" s="111"/>
      <c r="M2" s="111"/>
      <c r="N2" s="119"/>
      <c r="O2" s="119"/>
      <c r="Q2" s="108"/>
    </row>
    <row r="3" spans="1:17">
      <c r="A3" s="335"/>
      <c r="B3" s="336"/>
      <c r="C3" s="336"/>
      <c r="D3" s="337"/>
      <c r="E3" s="338"/>
      <c r="F3" s="339"/>
      <c r="G3" s="338"/>
      <c r="H3" s="340"/>
      <c r="I3" s="341"/>
      <c r="J3" s="342"/>
      <c r="K3" s="338"/>
      <c r="L3" s="343"/>
      <c r="M3" s="338"/>
      <c r="N3" s="344"/>
      <c r="O3" s="344"/>
      <c r="P3" s="345"/>
    </row>
    <row r="4" spans="1:17">
      <c r="A4" s="143" t="s">
        <v>26</v>
      </c>
      <c r="B4" s="144" t="s">
        <v>27</v>
      </c>
      <c r="C4" s="144"/>
      <c r="D4" s="145" t="s">
        <v>28</v>
      </c>
      <c r="E4" s="144"/>
      <c r="F4" s="144"/>
      <c r="G4" s="144"/>
      <c r="H4" s="146"/>
      <c r="I4" s="147" t="s">
        <v>29</v>
      </c>
      <c r="J4" s="148" t="s">
        <v>30</v>
      </c>
      <c r="K4" s="149" t="s">
        <v>31</v>
      </c>
      <c r="L4" s="150" t="s">
        <v>32</v>
      </c>
      <c r="M4" s="151" t="s">
        <v>33</v>
      </c>
      <c r="N4" s="151"/>
      <c r="O4" s="151"/>
      <c r="P4" s="152"/>
    </row>
    <row r="5" spans="1:17" ht="12.75" customHeight="1">
      <c r="A5" s="177"/>
      <c r="B5" s="178"/>
      <c r="C5" s="178"/>
      <c r="D5" s="346"/>
      <c r="E5" s="178"/>
      <c r="F5" s="178"/>
      <c r="G5" s="178"/>
      <c r="H5" s="347"/>
      <c r="I5" s="348"/>
      <c r="J5" s="160"/>
      <c r="K5" s="183"/>
      <c r="L5" s="184"/>
      <c r="M5" s="183"/>
      <c r="N5" s="183"/>
      <c r="O5" s="183"/>
      <c r="P5" s="185"/>
    </row>
    <row r="6" spans="1:17" ht="12.75" customHeight="1">
      <c r="A6" s="349" t="s">
        <v>230</v>
      </c>
      <c r="B6" s="273"/>
      <c r="C6" s="168" t="s">
        <v>231</v>
      </c>
      <c r="D6" s="350"/>
      <c r="E6" s="194"/>
      <c r="F6" s="194"/>
      <c r="G6" s="194"/>
      <c r="H6" s="351"/>
      <c r="I6" s="352"/>
      <c r="J6" s="193"/>
      <c r="K6" s="194"/>
      <c r="L6" s="195"/>
      <c r="M6" s="194"/>
      <c r="N6" s="196"/>
      <c r="O6" s="196"/>
      <c r="P6" s="197"/>
    </row>
    <row r="7" spans="1:17" ht="12.75" customHeight="1">
      <c r="A7" s="153"/>
      <c r="B7" s="198"/>
      <c r="C7" s="163">
        <v>0</v>
      </c>
      <c r="D7" s="353" t="s">
        <v>232</v>
      </c>
      <c r="E7" s="354"/>
      <c r="F7" s="354"/>
      <c r="G7" s="354"/>
      <c r="H7" s="355"/>
      <c r="I7" s="222"/>
      <c r="J7" s="160"/>
      <c r="K7" s="161"/>
      <c r="L7" s="162"/>
      <c r="M7" s="163"/>
      <c r="N7" s="164"/>
      <c r="O7" s="165"/>
      <c r="P7" s="166"/>
    </row>
    <row r="8" spans="1:17" ht="12.75" customHeight="1">
      <c r="A8" s="167"/>
      <c r="B8" s="194"/>
      <c r="C8" s="168" t="s">
        <v>233</v>
      </c>
      <c r="D8" s="356" t="s">
        <v>234</v>
      </c>
      <c r="E8" s="357"/>
      <c r="F8" s="357"/>
      <c r="G8" s="357"/>
      <c r="H8" s="358"/>
      <c r="I8" s="225">
        <v>16</v>
      </c>
      <c r="J8" s="174" t="s">
        <v>235</v>
      </c>
      <c r="K8" s="175"/>
      <c r="L8" s="176"/>
      <c r="M8" s="168"/>
      <c r="N8" s="240"/>
      <c r="O8" s="276"/>
      <c r="P8" s="278"/>
    </row>
    <row r="9" spans="1:17" ht="12.75" customHeight="1">
      <c r="A9" s="153"/>
      <c r="B9" s="154"/>
      <c r="C9" s="163">
        <v>0</v>
      </c>
      <c r="D9" s="353" t="s">
        <v>232</v>
      </c>
      <c r="E9" s="359"/>
      <c r="F9" s="359"/>
      <c r="G9" s="359"/>
      <c r="H9" s="230"/>
      <c r="I9" s="222"/>
      <c r="J9" s="160"/>
      <c r="K9" s="161"/>
      <c r="L9" s="162"/>
      <c r="M9" s="163"/>
      <c r="N9" s="164"/>
      <c r="O9" s="165"/>
      <c r="P9" s="166"/>
    </row>
    <row r="10" spans="1:17" ht="12.75" customHeight="1">
      <c r="A10" s="167"/>
      <c r="B10" s="194"/>
      <c r="C10" s="168" t="s">
        <v>233</v>
      </c>
      <c r="D10" s="356" t="s">
        <v>236</v>
      </c>
      <c r="E10" s="357"/>
      <c r="F10" s="357"/>
      <c r="G10" s="357"/>
      <c r="H10" s="358"/>
      <c r="I10" s="225">
        <v>6</v>
      </c>
      <c r="J10" s="174" t="s">
        <v>235</v>
      </c>
      <c r="K10" s="175"/>
      <c r="L10" s="176"/>
      <c r="M10" s="168"/>
      <c r="N10" s="240"/>
      <c r="O10" s="276"/>
      <c r="P10" s="278"/>
    </row>
    <row r="11" spans="1:17" ht="12.75" customHeight="1">
      <c r="A11" s="153"/>
      <c r="B11" s="154"/>
      <c r="C11" s="163">
        <v>0</v>
      </c>
      <c r="D11" s="353" t="s">
        <v>237</v>
      </c>
      <c r="E11" s="360"/>
      <c r="F11" s="360"/>
      <c r="G11" s="360"/>
      <c r="H11" s="361"/>
      <c r="I11" s="222"/>
      <c r="J11" s="160"/>
      <c r="K11" s="161"/>
      <c r="L11" s="162"/>
      <c r="M11" s="163"/>
      <c r="N11" s="164"/>
      <c r="O11" s="165"/>
      <c r="P11" s="166"/>
    </row>
    <row r="12" spans="1:17" ht="12.75" customHeight="1">
      <c r="A12" s="167"/>
      <c r="B12" s="194"/>
      <c r="C12" s="168" t="s">
        <v>238</v>
      </c>
      <c r="D12" s="356" t="s">
        <v>234</v>
      </c>
      <c r="E12" s="357"/>
      <c r="F12" s="357"/>
      <c r="G12" s="357"/>
      <c r="H12" s="358"/>
      <c r="I12" s="225">
        <v>2</v>
      </c>
      <c r="J12" s="174" t="s">
        <v>235</v>
      </c>
      <c r="K12" s="175"/>
      <c r="L12" s="176"/>
      <c r="M12" s="168"/>
      <c r="N12" s="240"/>
      <c r="O12" s="276"/>
      <c r="P12" s="278"/>
    </row>
    <row r="13" spans="1:17" ht="12.75" customHeight="1">
      <c r="A13" s="153"/>
      <c r="B13" s="154"/>
      <c r="C13" s="163">
        <v>0</v>
      </c>
      <c r="D13" s="353"/>
      <c r="E13" s="360"/>
      <c r="F13" s="360"/>
      <c r="G13" s="360"/>
      <c r="H13" s="361"/>
      <c r="I13" s="222"/>
      <c r="J13" s="160"/>
      <c r="K13" s="161"/>
      <c r="L13" s="162"/>
      <c r="M13" s="163"/>
      <c r="N13" s="164"/>
      <c r="O13" s="165"/>
      <c r="P13" s="166"/>
    </row>
    <row r="14" spans="1:17" ht="12.75" customHeight="1">
      <c r="A14" s="167"/>
      <c r="B14" s="194"/>
      <c r="C14" s="168" t="s">
        <v>239</v>
      </c>
      <c r="D14" s="356" t="s">
        <v>240</v>
      </c>
      <c r="E14" s="357"/>
      <c r="F14" s="357"/>
      <c r="G14" s="357"/>
      <c r="H14" s="358"/>
      <c r="I14" s="225">
        <v>24</v>
      </c>
      <c r="J14" s="174" t="s">
        <v>235</v>
      </c>
      <c r="K14" s="175"/>
      <c r="L14" s="176"/>
      <c r="M14" s="168"/>
      <c r="N14" s="240"/>
      <c r="O14" s="276"/>
      <c r="P14" s="278"/>
    </row>
    <row r="15" spans="1:17" ht="12.75" customHeight="1">
      <c r="A15" s="153"/>
      <c r="B15" s="154"/>
      <c r="C15" s="163">
        <v>0</v>
      </c>
      <c r="D15" s="353" t="s">
        <v>241</v>
      </c>
      <c r="E15" s="362"/>
      <c r="F15" s="362"/>
      <c r="G15" s="362"/>
      <c r="H15" s="363"/>
      <c r="I15" s="222"/>
      <c r="J15" s="160"/>
      <c r="K15" s="161"/>
      <c r="L15" s="162"/>
      <c r="M15" s="163"/>
      <c r="N15" s="164"/>
      <c r="O15" s="165"/>
      <c r="P15" s="166"/>
    </row>
    <row r="16" spans="1:17" ht="12.75" customHeight="1">
      <c r="A16" s="167"/>
      <c r="B16" s="194"/>
      <c r="C16" s="168" t="s">
        <v>242</v>
      </c>
      <c r="D16" s="356" t="s">
        <v>243</v>
      </c>
      <c r="E16" s="357"/>
      <c r="F16" s="357"/>
      <c r="G16" s="357"/>
      <c r="H16" s="358"/>
      <c r="I16" s="225">
        <v>2</v>
      </c>
      <c r="J16" s="174" t="s">
        <v>235</v>
      </c>
      <c r="K16" s="175"/>
      <c r="L16" s="176"/>
      <c r="M16" s="168"/>
      <c r="N16" s="240"/>
      <c r="O16" s="276"/>
      <c r="P16" s="278"/>
    </row>
    <row r="17" spans="1:16" ht="12.75" customHeight="1">
      <c r="A17" s="153"/>
      <c r="B17" s="154"/>
      <c r="C17" s="163">
        <v>0</v>
      </c>
      <c r="D17" s="353" t="s">
        <v>244</v>
      </c>
      <c r="E17" s="360"/>
      <c r="F17" s="360"/>
      <c r="G17" s="360"/>
      <c r="H17" s="361"/>
      <c r="I17" s="222"/>
      <c r="J17" s="160"/>
      <c r="K17" s="161"/>
      <c r="L17" s="162"/>
      <c r="M17" s="163"/>
      <c r="N17" s="164"/>
      <c r="O17" s="165"/>
      <c r="P17" s="166"/>
    </row>
    <row r="18" spans="1:16" ht="12.75" customHeight="1">
      <c r="A18" s="167"/>
      <c r="B18" s="194"/>
      <c r="C18" s="169" t="s">
        <v>245</v>
      </c>
      <c r="D18" s="356" t="s">
        <v>246</v>
      </c>
      <c r="E18" s="357"/>
      <c r="F18" s="357"/>
      <c r="G18" s="357"/>
      <c r="H18" s="358"/>
      <c r="I18" s="225">
        <v>2</v>
      </c>
      <c r="J18" s="174" t="s">
        <v>235</v>
      </c>
      <c r="K18" s="175"/>
      <c r="L18" s="176"/>
      <c r="M18" s="168"/>
      <c r="N18" s="240"/>
      <c r="O18" s="276"/>
      <c r="P18" s="278"/>
    </row>
    <row r="19" spans="1:16" ht="12.75" customHeight="1">
      <c r="A19" s="153"/>
      <c r="B19" s="154"/>
      <c r="C19" s="163">
        <v>0</v>
      </c>
      <c r="D19" s="353">
        <v>0</v>
      </c>
      <c r="E19" s="354"/>
      <c r="F19" s="354"/>
      <c r="G19" s="354"/>
      <c r="H19" s="355"/>
      <c r="I19" s="222"/>
      <c r="J19" s="160"/>
      <c r="K19" s="161"/>
      <c r="L19" s="162"/>
      <c r="M19" s="163"/>
      <c r="N19" s="164"/>
      <c r="O19" s="165"/>
      <c r="P19" s="166"/>
    </row>
    <row r="20" spans="1:16" ht="12.75" customHeight="1">
      <c r="A20" s="167"/>
      <c r="B20" s="194"/>
      <c r="C20" s="168" t="s">
        <v>247</v>
      </c>
      <c r="D20" s="356" t="s">
        <v>248</v>
      </c>
      <c r="E20" s="357"/>
      <c r="F20" s="357"/>
      <c r="G20" s="357"/>
      <c r="H20" s="358"/>
      <c r="I20" s="225">
        <v>2</v>
      </c>
      <c r="J20" s="174" t="s">
        <v>235</v>
      </c>
      <c r="K20" s="175"/>
      <c r="L20" s="176"/>
      <c r="M20" s="168"/>
      <c r="N20" s="240"/>
      <c r="O20" s="276"/>
      <c r="P20" s="278"/>
    </row>
    <row r="21" spans="1:16" ht="12.75" customHeight="1">
      <c r="A21" s="153"/>
      <c r="B21" s="154"/>
      <c r="C21" s="163">
        <v>0</v>
      </c>
      <c r="D21" s="353">
        <v>0</v>
      </c>
      <c r="E21" s="354"/>
      <c r="F21" s="354"/>
      <c r="G21" s="354"/>
      <c r="H21" s="355"/>
      <c r="I21" s="222"/>
      <c r="J21" s="160"/>
      <c r="K21" s="161"/>
      <c r="L21" s="162"/>
      <c r="M21" s="163"/>
      <c r="N21" s="164"/>
      <c r="O21" s="165"/>
      <c r="P21" s="166"/>
    </row>
    <row r="22" spans="1:16" ht="12.75" customHeight="1">
      <c r="A22" s="167"/>
      <c r="B22" s="194"/>
      <c r="C22" s="169" t="s">
        <v>249</v>
      </c>
      <c r="D22" s="356" t="s">
        <v>250</v>
      </c>
      <c r="E22" s="357"/>
      <c r="F22" s="357"/>
      <c r="G22" s="357"/>
      <c r="H22" s="358"/>
      <c r="I22" s="225">
        <v>2</v>
      </c>
      <c r="J22" s="174" t="s">
        <v>235</v>
      </c>
      <c r="K22" s="175"/>
      <c r="L22" s="176"/>
      <c r="M22" s="168"/>
      <c r="N22" s="240"/>
      <c r="O22" s="276"/>
      <c r="P22" s="278"/>
    </row>
    <row r="23" spans="1:16" ht="12.75" customHeight="1">
      <c r="A23" s="153"/>
      <c r="B23" s="154"/>
      <c r="C23" s="163">
        <v>0</v>
      </c>
      <c r="D23" s="353">
        <v>0</v>
      </c>
      <c r="E23" s="354"/>
      <c r="F23" s="354"/>
      <c r="G23" s="354"/>
      <c r="H23" s="355"/>
      <c r="I23" s="222"/>
      <c r="J23" s="160"/>
      <c r="K23" s="161"/>
      <c r="L23" s="162"/>
      <c r="M23" s="163"/>
      <c r="N23" s="164"/>
      <c r="O23" s="165"/>
      <c r="P23" s="166"/>
    </row>
    <row r="24" spans="1:16" ht="12.75" customHeight="1">
      <c r="A24" s="167"/>
      <c r="B24" s="194"/>
      <c r="C24" s="169" t="s">
        <v>251</v>
      </c>
      <c r="D24" s="356" t="s">
        <v>252</v>
      </c>
      <c r="E24" s="357"/>
      <c r="F24" s="357"/>
      <c r="G24" s="357"/>
      <c r="H24" s="358"/>
      <c r="I24" s="225">
        <v>10</v>
      </c>
      <c r="J24" s="174" t="s">
        <v>235</v>
      </c>
      <c r="K24" s="175"/>
      <c r="L24" s="176"/>
      <c r="M24" s="168"/>
      <c r="N24" s="240"/>
      <c r="O24" s="276"/>
      <c r="P24" s="278"/>
    </row>
    <row r="25" spans="1:16" ht="12.75" customHeight="1">
      <c r="A25" s="153"/>
      <c r="B25" s="154"/>
      <c r="C25" s="163">
        <v>0</v>
      </c>
      <c r="D25" s="353">
        <v>0</v>
      </c>
      <c r="E25" s="354"/>
      <c r="F25" s="354"/>
      <c r="G25" s="354"/>
      <c r="H25" s="355"/>
      <c r="I25" s="222"/>
      <c r="J25" s="160"/>
      <c r="K25" s="161"/>
      <c r="L25" s="162"/>
      <c r="M25" s="163"/>
      <c r="N25" s="164"/>
      <c r="O25" s="165"/>
      <c r="P25" s="166"/>
    </row>
    <row r="26" spans="1:16" ht="12.75" customHeight="1">
      <c r="A26" s="167"/>
      <c r="B26" s="194"/>
      <c r="C26" s="169" t="s">
        <v>253</v>
      </c>
      <c r="D26" s="356" t="s">
        <v>254</v>
      </c>
      <c r="E26" s="357"/>
      <c r="F26" s="357"/>
      <c r="G26" s="357"/>
      <c r="H26" s="358"/>
      <c r="I26" s="225">
        <v>5</v>
      </c>
      <c r="J26" s="174" t="s">
        <v>235</v>
      </c>
      <c r="K26" s="175"/>
      <c r="L26" s="176"/>
      <c r="M26" s="168"/>
      <c r="N26" s="240"/>
      <c r="O26" s="276"/>
      <c r="P26" s="278"/>
    </row>
    <row r="27" spans="1:16" ht="12.75" customHeight="1">
      <c r="A27" s="153"/>
      <c r="B27" s="154"/>
      <c r="C27" s="163">
        <v>0</v>
      </c>
      <c r="D27" s="353" t="s">
        <v>255</v>
      </c>
      <c r="E27" s="354"/>
      <c r="F27" s="354"/>
      <c r="G27" s="354"/>
      <c r="H27" s="355"/>
      <c r="I27" s="222"/>
      <c r="J27" s="160"/>
      <c r="K27" s="161"/>
      <c r="L27" s="162"/>
      <c r="M27" s="163"/>
      <c r="N27" s="164"/>
      <c r="O27" s="165"/>
      <c r="P27" s="166"/>
    </row>
    <row r="28" spans="1:16" ht="12.75" customHeight="1">
      <c r="A28" s="167"/>
      <c r="B28" s="194"/>
      <c r="C28" s="169" t="s">
        <v>256</v>
      </c>
      <c r="D28" s="356" t="s">
        <v>257</v>
      </c>
      <c r="E28" s="357"/>
      <c r="F28" s="357"/>
      <c r="G28" s="357"/>
      <c r="H28" s="358"/>
      <c r="I28" s="225">
        <v>12</v>
      </c>
      <c r="J28" s="174" t="s">
        <v>235</v>
      </c>
      <c r="K28" s="175"/>
      <c r="L28" s="176"/>
      <c r="M28" s="168"/>
      <c r="N28" s="240"/>
      <c r="O28" s="276"/>
      <c r="P28" s="278"/>
    </row>
    <row r="29" spans="1:16" ht="12.75" customHeight="1">
      <c r="A29" s="153"/>
      <c r="B29" s="154"/>
      <c r="C29" s="163">
        <v>0</v>
      </c>
      <c r="D29" s="353">
        <v>0</v>
      </c>
      <c r="E29" s="354"/>
      <c r="F29" s="354"/>
      <c r="G29" s="354"/>
      <c r="H29" s="355"/>
      <c r="I29" s="222"/>
      <c r="J29" s="160"/>
      <c r="K29" s="161"/>
      <c r="L29" s="162"/>
      <c r="M29" s="163"/>
      <c r="N29" s="164"/>
      <c r="O29" s="165"/>
      <c r="P29" s="166"/>
    </row>
    <row r="30" spans="1:16" ht="12.75" customHeight="1">
      <c r="A30" s="167"/>
      <c r="B30" s="194"/>
      <c r="C30" s="169" t="s">
        <v>258</v>
      </c>
      <c r="D30" s="356" t="s">
        <v>259</v>
      </c>
      <c r="E30" s="357"/>
      <c r="F30" s="357"/>
      <c r="G30" s="357"/>
      <c r="H30" s="358"/>
      <c r="I30" s="225">
        <v>9</v>
      </c>
      <c r="J30" s="174" t="s">
        <v>235</v>
      </c>
      <c r="K30" s="175"/>
      <c r="L30" s="176"/>
      <c r="M30" s="168"/>
      <c r="N30" s="240"/>
      <c r="O30" s="276"/>
      <c r="P30" s="278"/>
    </row>
    <row r="31" spans="1:16" ht="12.75" customHeight="1">
      <c r="A31" s="153"/>
      <c r="B31" s="154"/>
      <c r="C31" s="163">
        <v>0</v>
      </c>
      <c r="D31" s="229"/>
      <c r="E31" s="163"/>
      <c r="F31" s="163"/>
      <c r="G31" s="163"/>
      <c r="H31" s="230"/>
      <c r="I31" s="222"/>
      <c r="J31" s="160"/>
      <c r="K31" s="161"/>
      <c r="L31" s="162"/>
      <c r="M31" s="163"/>
      <c r="N31" s="164"/>
      <c r="O31" s="165"/>
      <c r="P31" s="166"/>
    </row>
    <row r="32" spans="1:16" ht="12.75" customHeight="1">
      <c r="A32" s="167"/>
      <c r="B32" s="194"/>
      <c r="C32" s="169" t="s">
        <v>260</v>
      </c>
      <c r="D32" s="356" t="s">
        <v>261</v>
      </c>
      <c r="E32" s="357"/>
      <c r="F32" s="357"/>
      <c r="G32" s="357"/>
      <c r="H32" s="358"/>
      <c r="I32" s="225">
        <v>18</v>
      </c>
      <c r="J32" s="174" t="s">
        <v>235</v>
      </c>
      <c r="K32" s="175"/>
      <c r="L32" s="176"/>
      <c r="M32" s="168"/>
      <c r="N32" s="240"/>
      <c r="O32" s="276"/>
      <c r="P32" s="278"/>
    </row>
    <row r="33" spans="1:16" ht="12.75" customHeight="1">
      <c r="A33" s="153"/>
      <c r="B33" s="154"/>
      <c r="C33" s="163">
        <v>0</v>
      </c>
      <c r="D33" s="229"/>
      <c r="E33" s="364"/>
      <c r="F33" s="163"/>
      <c r="G33" s="163"/>
      <c r="H33" s="230"/>
      <c r="I33" s="222"/>
      <c r="J33" s="160"/>
      <c r="K33" s="161"/>
      <c r="L33" s="162"/>
      <c r="M33" s="163"/>
      <c r="N33" s="164"/>
      <c r="O33" s="165"/>
      <c r="P33" s="166"/>
    </row>
    <row r="34" spans="1:16" ht="12.75" customHeight="1">
      <c r="A34" s="167"/>
      <c r="B34" s="194"/>
      <c r="C34" s="169" t="s">
        <v>262</v>
      </c>
      <c r="D34" s="356" t="s">
        <v>263</v>
      </c>
      <c r="E34" s="357"/>
      <c r="F34" s="357"/>
      <c r="G34" s="357"/>
      <c r="H34" s="358"/>
      <c r="I34" s="225">
        <v>3</v>
      </c>
      <c r="J34" s="174" t="s">
        <v>235</v>
      </c>
      <c r="K34" s="175"/>
      <c r="L34" s="176"/>
      <c r="M34" s="168"/>
      <c r="N34" s="240"/>
      <c r="O34" s="276"/>
      <c r="P34" s="278"/>
    </row>
    <row r="35" spans="1:16" ht="12.75" customHeight="1">
      <c r="A35" s="153"/>
      <c r="B35" s="154"/>
      <c r="C35" s="163">
        <v>0</v>
      </c>
      <c r="D35" s="365">
        <v>0</v>
      </c>
      <c r="E35" s="163"/>
      <c r="F35" s="163"/>
      <c r="G35" s="163"/>
      <c r="H35" s="230"/>
      <c r="I35" s="222"/>
      <c r="J35" s="160"/>
      <c r="K35" s="161"/>
      <c r="L35" s="162"/>
      <c r="M35" s="163"/>
      <c r="N35" s="164"/>
      <c r="O35" s="165"/>
      <c r="P35" s="166"/>
    </row>
    <row r="36" spans="1:16" ht="12.75" customHeight="1">
      <c r="A36" s="167"/>
      <c r="B36" s="194"/>
      <c r="C36" s="168" t="s">
        <v>264</v>
      </c>
      <c r="D36" s="356" t="s">
        <v>265</v>
      </c>
      <c r="E36" s="357"/>
      <c r="F36" s="357"/>
      <c r="G36" s="357"/>
      <c r="H36" s="358"/>
      <c r="I36" s="225">
        <v>9</v>
      </c>
      <c r="J36" s="174" t="s">
        <v>235</v>
      </c>
      <c r="K36" s="175"/>
      <c r="L36" s="176"/>
      <c r="M36" s="168"/>
      <c r="N36" s="240"/>
      <c r="O36" s="276"/>
      <c r="P36" s="278"/>
    </row>
    <row r="37" spans="1:16" ht="12.75" customHeight="1">
      <c r="A37" s="153"/>
      <c r="B37" s="154"/>
      <c r="C37" s="163">
        <v>0</v>
      </c>
      <c r="D37" s="229"/>
      <c r="E37" s="163"/>
      <c r="F37" s="163"/>
      <c r="G37" s="163"/>
      <c r="H37" s="230"/>
      <c r="I37" s="222"/>
      <c r="J37" s="160"/>
      <c r="K37" s="161"/>
      <c r="L37" s="162"/>
      <c r="M37" s="163"/>
      <c r="N37" s="164"/>
      <c r="O37" s="165"/>
      <c r="P37" s="166"/>
    </row>
    <row r="38" spans="1:16" ht="12.75" customHeight="1">
      <c r="A38" s="167"/>
      <c r="B38" s="194"/>
      <c r="C38" s="168" t="s">
        <v>266</v>
      </c>
      <c r="D38" s="356" t="s">
        <v>267</v>
      </c>
      <c r="E38" s="357"/>
      <c r="F38" s="357"/>
      <c r="G38" s="357"/>
      <c r="H38" s="358"/>
      <c r="I38" s="225">
        <v>1</v>
      </c>
      <c r="J38" s="174" t="s">
        <v>235</v>
      </c>
      <c r="K38" s="175"/>
      <c r="L38" s="176"/>
      <c r="M38" s="168"/>
      <c r="N38" s="240"/>
      <c r="O38" s="276"/>
      <c r="P38" s="278"/>
    </row>
    <row r="39" spans="1:16" ht="12.75" customHeight="1">
      <c r="A39" s="153"/>
      <c r="B39" s="154"/>
      <c r="C39" s="163">
        <v>0</v>
      </c>
      <c r="D39" s="229"/>
      <c r="E39" s="163"/>
      <c r="F39" s="163"/>
      <c r="G39" s="163"/>
      <c r="H39" s="230"/>
      <c r="I39" s="222"/>
      <c r="J39" s="160"/>
      <c r="K39" s="161"/>
      <c r="L39" s="162"/>
      <c r="M39" s="163"/>
      <c r="N39" s="164"/>
      <c r="O39" s="165"/>
      <c r="P39" s="166"/>
    </row>
    <row r="40" spans="1:16" ht="12.75" customHeight="1">
      <c r="A40" s="167"/>
      <c r="B40" s="194"/>
      <c r="C40" s="168" t="s">
        <v>268</v>
      </c>
      <c r="D40" s="356" t="s">
        <v>269</v>
      </c>
      <c r="E40" s="357"/>
      <c r="F40" s="357"/>
      <c r="G40" s="357"/>
      <c r="H40" s="358"/>
      <c r="I40" s="225">
        <v>4</v>
      </c>
      <c r="J40" s="174" t="s">
        <v>270</v>
      </c>
      <c r="K40" s="175"/>
      <c r="L40" s="176"/>
      <c r="M40" s="168"/>
      <c r="N40" s="240"/>
      <c r="O40" s="276"/>
      <c r="P40" s="278"/>
    </row>
    <row r="41" spans="1:16" ht="12.75" customHeight="1">
      <c r="A41" s="153"/>
      <c r="B41" s="154"/>
      <c r="C41" s="163">
        <v>0</v>
      </c>
      <c r="D41" s="353" t="s">
        <v>271</v>
      </c>
      <c r="E41" s="354"/>
      <c r="F41" s="354"/>
      <c r="G41" s="354"/>
      <c r="H41" s="355"/>
      <c r="I41" s="222"/>
      <c r="J41" s="160"/>
      <c r="K41" s="161"/>
      <c r="L41" s="162"/>
      <c r="M41" s="163"/>
      <c r="N41" s="164"/>
      <c r="O41" s="165"/>
      <c r="P41" s="166"/>
    </row>
    <row r="42" spans="1:16" ht="12.75" customHeight="1">
      <c r="A42" s="167"/>
      <c r="B42" s="194"/>
      <c r="C42" s="168" t="s">
        <v>268</v>
      </c>
      <c r="D42" s="356" t="s">
        <v>272</v>
      </c>
      <c r="E42" s="357"/>
      <c r="F42" s="357"/>
      <c r="G42" s="357"/>
      <c r="H42" s="358"/>
      <c r="I42" s="225">
        <v>8</v>
      </c>
      <c r="J42" s="174" t="s">
        <v>270</v>
      </c>
      <c r="K42" s="175"/>
      <c r="L42" s="176"/>
      <c r="M42" s="168"/>
      <c r="N42" s="240"/>
      <c r="O42" s="276"/>
      <c r="P42" s="278"/>
    </row>
    <row r="43" spans="1:16" ht="12.75" customHeight="1">
      <c r="A43" s="153"/>
      <c r="B43" s="154"/>
      <c r="C43" s="163">
        <v>0</v>
      </c>
      <c r="D43" s="229"/>
      <c r="E43" s="163"/>
      <c r="F43" s="163"/>
      <c r="G43" s="163"/>
      <c r="H43" s="230"/>
      <c r="I43" s="222"/>
      <c r="J43" s="160"/>
      <c r="K43" s="161"/>
      <c r="L43" s="162"/>
      <c r="M43" s="163"/>
      <c r="N43" s="164"/>
      <c r="O43" s="165"/>
      <c r="P43" s="166"/>
    </row>
    <row r="44" spans="1:16" ht="12.75" customHeight="1">
      <c r="A44" s="167"/>
      <c r="B44" s="194"/>
      <c r="C44" s="168" t="s">
        <v>273</v>
      </c>
      <c r="D44" s="356" t="s">
        <v>274</v>
      </c>
      <c r="E44" s="357"/>
      <c r="F44" s="357"/>
      <c r="G44" s="357"/>
      <c r="H44" s="358"/>
      <c r="I44" s="225">
        <v>1</v>
      </c>
      <c r="J44" s="174" t="s">
        <v>270</v>
      </c>
      <c r="K44" s="175"/>
      <c r="L44" s="176"/>
      <c r="M44" s="168"/>
      <c r="N44" s="240"/>
      <c r="O44" s="276"/>
      <c r="P44" s="278"/>
    </row>
    <row r="45" spans="1:16" ht="12.75" customHeight="1">
      <c r="A45" s="153"/>
      <c r="B45" s="154"/>
      <c r="C45" s="163" t="s">
        <v>275</v>
      </c>
      <c r="D45" s="229"/>
      <c r="E45" s="163"/>
      <c r="F45" s="163"/>
      <c r="G45" s="163"/>
      <c r="H45" s="230"/>
      <c r="I45" s="222"/>
      <c r="J45" s="160"/>
      <c r="K45" s="161"/>
      <c r="L45" s="162"/>
      <c r="M45" s="163"/>
      <c r="N45" s="164"/>
      <c r="O45" s="165"/>
      <c r="P45" s="166"/>
    </row>
    <row r="46" spans="1:16" ht="12.75" customHeight="1">
      <c r="A46" s="167"/>
      <c r="B46" s="194"/>
      <c r="C46" s="168" t="s">
        <v>275</v>
      </c>
      <c r="D46" s="356" t="s">
        <v>275</v>
      </c>
      <c r="E46" s="357"/>
      <c r="F46" s="357"/>
      <c r="G46" s="357"/>
      <c r="H46" s="358"/>
      <c r="I46" s="225" t="s">
        <v>275</v>
      </c>
      <c r="J46" s="174" t="s">
        <v>275</v>
      </c>
      <c r="K46" s="175">
        <f>IF(C46="",0,#REF!)</f>
        <v>0</v>
      </c>
      <c r="L46" s="176">
        <f>IF(C46="",0,ROUNDDOWN(I46*K46,0))</f>
        <v>0</v>
      </c>
      <c r="M46" s="168"/>
      <c r="N46" s="240" t="e">
        <f>IF(#REF!&gt;0,#REF!,IF(#REF!&gt;0,$Q$1,IF(C46="","",#REF!)))</f>
        <v>#REF!</v>
      </c>
      <c r="O46" s="276" t="str">
        <f>IF(C46="","",IF(N46=$Q$1,"コード",IF(N46=#REF!,"P-","")))</f>
        <v/>
      </c>
      <c r="P46" s="278" t="str">
        <f>IF(C46="","",IF(N46=$Q$1,#REF!,IF(N46=#REF!,#REF!,IF(N46=#REF!,#REF!,""))))</f>
        <v/>
      </c>
    </row>
    <row r="47" spans="1:16" ht="12.75" customHeight="1">
      <c r="A47" s="153"/>
      <c r="B47" s="154"/>
      <c r="C47" s="163" t="s">
        <v>275</v>
      </c>
      <c r="D47" s="229"/>
      <c r="E47" s="163"/>
      <c r="F47" s="163"/>
      <c r="G47" s="163"/>
      <c r="H47" s="230"/>
      <c r="I47" s="222"/>
      <c r="J47" s="160"/>
      <c r="K47" s="161"/>
      <c r="L47" s="162"/>
      <c r="M47" s="163"/>
      <c r="N47" s="164"/>
      <c r="O47" s="165"/>
      <c r="P47" s="166"/>
    </row>
    <row r="48" spans="1:16" ht="12.75" customHeight="1">
      <c r="A48" s="167"/>
      <c r="B48" s="194"/>
      <c r="C48" s="168" t="s">
        <v>275</v>
      </c>
      <c r="D48" s="356" t="s">
        <v>275</v>
      </c>
      <c r="E48" s="357"/>
      <c r="F48" s="357"/>
      <c r="G48" s="357"/>
      <c r="H48" s="358"/>
      <c r="I48" s="225" t="s">
        <v>275</v>
      </c>
      <c r="J48" s="174" t="s">
        <v>275</v>
      </c>
      <c r="K48" s="175">
        <f>IF(C48="",0,#REF!)</f>
        <v>0</v>
      </c>
      <c r="L48" s="176">
        <f>IF(C48="",0,ROUNDDOWN(I48*K48,0))</f>
        <v>0</v>
      </c>
      <c r="M48" s="168"/>
      <c r="N48" s="240" t="e">
        <f>IF(#REF!&gt;0,#REF!,IF(#REF!&gt;0,$Q$1,IF(C48="","",#REF!)))</f>
        <v>#REF!</v>
      </c>
      <c r="O48" s="276" t="str">
        <f>IF(C48="","",IF(N48=$Q$1,"コード",IF(N48=#REF!,"P-","")))</f>
        <v/>
      </c>
      <c r="P48" s="278" t="str">
        <f>IF(C48="","",IF(N48=$Q$1,#REF!,IF(N48=#REF!,#REF!,IF(N48=#REF!,#REF!,""))))</f>
        <v/>
      </c>
    </row>
    <row r="49" spans="1:16" ht="12.75" customHeight="1">
      <c r="A49" s="153"/>
      <c r="B49" s="154"/>
      <c r="C49" s="163" t="s">
        <v>275</v>
      </c>
      <c r="D49" s="229"/>
      <c r="E49" s="163"/>
      <c r="F49" s="163"/>
      <c r="G49" s="163"/>
      <c r="H49" s="230"/>
      <c r="I49" s="222"/>
      <c r="J49" s="160"/>
      <c r="K49" s="161"/>
      <c r="L49" s="162"/>
      <c r="M49" s="163"/>
      <c r="N49" s="164"/>
      <c r="O49" s="165"/>
      <c r="P49" s="166"/>
    </row>
    <row r="50" spans="1:16" ht="12.75" customHeight="1">
      <c r="A50" s="167"/>
      <c r="B50" s="194"/>
      <c r="C50" s="168" t="s">
        <v>275</v>
      </c>
      <c r="D50" s="356" t="s">
        <v>275</v>
      </c>
      <c r="E50" s="357"/>
      <c r="F50" s="357"/>
      <c r="G50" s="357"/>
      <c r="H50" s="358"/>
      <c r="I50" s="225" t="s">
        <v>275</v>
      </c>
      <c r="J50" s="174" t="s">
        <v>275</v>
      </c>
      <c r="K50" s="175">
        <f>IF(C50="",0,#REF!)</f>
        <v>0</v>
      </c>
      <c r="L50" s="176">
        <f>IF(C50="",0,ROUNDDOWN(I50*K50,0))</f>
        <v>0</v>
      </c>
      <c r="M50" s="168"/>
      <c r="N50" s="240" t="e">
        <f>IF(#REF!&gt;0,#REF!,IF(#REF!&gt;0,$Q$1,IF(C50="","",#REF!)))</f>
        <v>#REF!</v>
      </c>
      <c r="O50" s="276" t="str">
        <f>IF(C50="","",IF(N50=$Q$1,"コード",IF(N50=#REF!,"P-","")))</f>
        <v/>
      </c>
      <c r="P50" s="278" t="str">
        <f>IF(C50="","",IF(N50=$Q$1,#REF!,IF(N50=#REF!,#REF!,IF(N50=#REF!,#REF!,""))))</f>
        <v/>
      </c>
    </row>
    <row r="51" spans="1:16" ht="12.75" customHeight="1">
      <c r="A51" s="153"/>
      <c r="B51" s="154"/>
      <c r="C51" s="163" t="s">
        <v>275</v>
      </c>
      <c r="D51" s="229"/>
      <c r="E51" s="163"/>
      <c r="F51" s="163"/>
      <c r="G51" s="163"/>
      <c r="H51" s="230"/>
      <c r="I51" s="222"/>
      <c r="J51" s="160"/>
      <c r="K51" s="161"/>
      <c r="L51" s="162"/>
      <c r="M51" s="163"/>
      <c r="N51" s="164"/>
      <c r="O51" s="165"/>
      <c r="P51" s="166"/>
    </row>
    <row r="52" spans="1:16" ht="12.75" customHeight="1">
      <c r="A52" s="167"/>
      <c r="B52" s="194"/>
      <c r="C52" s="168" t="s">
        <v>275</v>
      </c>
      <c r="D52" s="356" t="s">
        <v>275</v>
      </c>
      <c r="E52" s="357"/>
      <c r="F52" s="357"/>
      <c r="G52" s="357"/>
      <c r="H52" s="358"/>
      <c r="I52" s="225" t="s">
        <v>275</v>
      </c>
      <c r="J52" s="174" t="s">
        <v>275</v>
      </c>
      <c r="K52" s="175">
        <f>IF(C52="",0,#REF!)</f>
        <v>0</v>
      </c>
      <c r="L52" s="176">
        <f>IF(C52="",0,ROUNDDOWN(I52*K52,0))</f>
        <v>0</v>
      </c>
      <c r="M52" s="168"/>
      <c r="N52" s="240" t="e">
        <f>IF(#REF!&gt;0,#REF!,IF(#REF!&gt;0,$Q$1,IF(C52="","",#REF!)))</f>
        <v>#REF!</v>
      </c>
      <c r="O52" s="276" t="str">
        <f>IF(C52="","",IF(N52=$Q$1,"コード",IF(N52=#REF!,"P-","")))</f>
        <v/>
      </c>
      <c r="P52" s="278" t="str">
        <f>IF(C52="","",IF(N52=$Q$1,#REF!,IF(N52=#REF!,#REF!,IF(N52=#REF!,#REF!,""))))</f>
        <v/>
      </c>
    </row>
    <row r="53" spans="1:16" ht="12.75" customHeight="1">
      <c r="A53" s="153"/>
      <c r="B53" s="154"/>
      <c r="C53" s="163" t="s">
        <v>275</v>
      </c>
      <c r="D53" s="229"/>
      <c r="E53" s="163"/>
      <c r="F53" s="163"/>
      <c r="G53" s="163"/>
      <c r="H53" s="230"/>
      <c r="I53" s="222"/>
      <c r="J53" s="160"/>
      <c r="K53" s="161"/>
      <c r="L53" s="162"/>
      <c r="M53" s="163"/>
      <c r="N53" s="164"/>
      <c r="O53" s="165"/>
      <c r="P53" s="166"/>
    </row>
    <row r="54" spans="1:16" ht="12.75" customHeight="1">
      <c r="A54" s="167"/>
      <c r="B54" s="194"/>
      <c r="C54" s="168" t="s">
        <v>275</v>
      </c>
      <c r="D54" s="356" t="s">
        <v>275</v>
      </c>
      <c r="E54" s="357"/>
      <c r="F54" s="357"/>
      <c r="G54" s="357"/>
      <c r="H54" s="358"/>
      <c r="I54" s="225" t="s">
        <v>275</v>
      </c>
      <c r="J54" s="174" t="s">
        <v>275</v>
      </c>
      <c r="K54" s="175">
        <f>IF(C54="",0,#REF!)</f>
        <v>0</v>
      </c>
      <c r="L54" s="176">
        <f>IF(C54="",0,ROUNDDOWN(I54*K54,0))</f>
        <v>0</v>
      </c>
      <c r="M54" s="168"/>
      <c r="N54" s="240" t="e">
        <f>IF(#REF!&gt;0,#REF!,IF(#REF!&gt;0,$Q$1,IF(C54="","",#REF!)))</f>
        <v>#REF!</v>
      </c>
      <c r="O54" s="276" t="str">
        <f>IF(C54="","",IF(N54=$Q$1,"コード",IF(N54=#REF!,"P-","")))</f>
        <v/>
      </c>
      <c r="P54" s="278" t="str">
        <f>IF(C54="","",IF(N54=$Q$1,#REF!,IF(N54=#REF!,#REF!,IF(N54=#REF!,#REF!,""))))</f>
        <v/>
      </c>
    </row>
    <row r="55" spans="1:16" ht="12.75" customHeight="1">
      <c r="A55" s="153"/>
      <c r="B55" s="154"/>
      <c r="C55" s="163" t="s">
        <v>275</v>
      </c>
      <c r="D55" s="229"/>
      <c r="E55" s="366"/>
      <c r="F55" s="366"/>
      <c r="G55" s="366"/>
      <c r="H55" s="347"/>
      <c r="I55" s="222"/>
      <c r="J55" s="160"/>
      <c r="K55" s="161"/>
      <c r="L55" s="162"/>
      <c r="M55" s="163"/>
      <c r="N55" s="164"/>
      <c r="O55" s="165"/>
      <c r="P55" s="166"/>
    </row>
    <row r="56" spans="1:16" ht="12.75" customHeight="1">
      <c r="A56" s="167"/>
      <c r="B56" s="194"/>
      <c r="C56" s="168" t="s">
        <v>275</v>
      </c>
      <c r="D56" s="356" t="s">
        <v>275</v>
      </c>
      <c r="E56" s="357"/>
      <c r="F56" s="357"/>
      <c r="G56" s="357"/>
      <c r="H56" s="358"/>
      <c r="I56" s="225" t="s">
        <v>275</v>
      </c>
      <c r="J56" s="174" t="s">
        <v>275</v>
      </c>
      <c r="K56" s="175">
        <f>IF(C56="",0,#REF!)</f>
        <v>0</v>
      </c>
      <c r="L56" s="176">
        <f>IF(C56="",0,ROUNDDOWN(I56*K56,0))</f>
        <v>0</v>
      </c>
      <c r="M56" s="168"/>
      <c r="N56" s="240" t="e">
        <f>IF(#REF!&gt;0,#REF!,IF(#REF!&gt;0,$Q$1,IF(C56="","",#REF!)))</f>
        <v>#REF!</v>
      </c>
      <c r="O56" s="276" t="str">
        <f>IF(C56="","",IF(N56=$Q$1,"コード",IF(N56=#REF!,"P-","")))</f>
        <v/>
      </c>
      <c r="P56" s="278" t="str">
        <f>IF(C56="","",IF(N56=$Q$1,#REF!,IF(N56=#REF!,#REF!,IF(N56=#REF!,#REF!,""))))</f>
        <v/>
      </c>
    </row>
    <row r="57" spans="1:16" ht="12.75" customHeight="1">
      <c r="A57" s="153"/>
      <c r="B57" s="154"/>
      <c r="C57" s="163" t="s">
        <v>275</v>
      </c>
      <c r="D57" s="229"/>
      <c r="E57" s="178"/>
      <c r="F57" s="178"/>
      <c r="G57" s="178"/>
      <c r="H57" s="347"/>
      <c r="I57" s="222"/>
      <c r="J57" s="160"/>
      <c r="K57" s="161"/>
      <c r="L57" s="162"/>
      <c r="M57" s="163"/>
      <c r="N57" s="164"/>
      <c r="O57" s="165"/>
      <c r="P57" s="166"/>
    </row>
    <row r="58" spans="1:16" ht="12.75" customHeight="1">
      <c r="A58" s="167"/>
      <c r="B58" s="194"/>
      <c r="C58" s="168" t="s">
        <v>275</v>
      </c>
      <c r="D58" s="367" t="s">
        <v>275</v>
      </c>
      <c r="E58" s="368"/>
      <c r="F58" s="368"/>
      <c r="G58" s="368"/>
      <c r="H58" s="369"/>
      <c r="I58" s="225" t="s">
        <v>275</v>
      </c>
      <c r="J58" s="174" t="s">
        <v>275</v>
      </c>
      <c r="K58" s="175">
        <f>IF(C58="",0,#REF!)</f>
        <v>0</v>
      </c>
      <c r="L58" s="176">
        <f>IF(C58="",0,ROUNDDOWN(I58*K58,0))</f>
        <v>0</v>
      </c>
      <c r="M58" s="168"/>
      <c r="N58" s="240" t="e">
        <f>IF(#REF!&gt;0,#REF!,IF(#REF!&gt;0,$Q$1,IF(C58="","",#REF!)))</f>
        <v>#REF!</v>
      </c>
      <c r="O58" s="276" t="str">
        <f>IF(C58="","",IF(N58=$Q$1,"コード",IF(N58=#REF!,"P-","")))</f>
        <v/>
      </c>
      <c r="P58" s="278" t="str">
        <f>IF(C58="","",IF(N58=$Q$1,#REF!,IF(N58=#REF!,#REF!,IF(N58=#REF!,#REF!,""))))</f>
        <v/>
      </c>
    </row>
    <row r="59" spans="1:16" ht="12.75" customHeight="1">
      <c r="A59" s="153"/>
      <c r="B59" s="154"/>
      <c r="C59" s="163" t="s">
        <v>275</v>
      </c>
      <c r="D59" s="229"/>
      <c r="E59" s="178"/>
      <c r="F59" s="178"/>
      <c r="G59" s="178"/>
      <c r="H59" s="347"/>
      <c r="I59" s="222"/>
      <c r="J59" s="160"/>
      <c r="K59" s="161"/>
      <c r="L59" s="162"/>
      <c r="M59" s="163"/>
      <c r="N59" s="164"/>
      <c r="O59" s="165"/>
      <c r="P59" s="166"/>
    </row>
    <row r="60" spans="1:16" ht="12.75" customHeight="1">
      <c r="A60" s="167"/>
      <c r="B60" s="194"/>
      <c r="C60" s="168" t="s">
        <v>275</v>
      </c>
      <c r="D60" s="367" t="s">
        <v>275</v>
      </c>
      <c r="E60" s="368"/>
      <c r="F60" s="368"/>
      <c r="G60" s="368"/>
      <c r="H60" s="369"/>
      <c r="I60" s="225" t="s">
        <v>275</v>
      </c>
      <c r="J60" s="174" t="s">
        <v>275</v>
      </c>
      <c r="K60" s="175">
        <f>IF(C60="",0,#REF!)</f>
        <v>0</v>
      </c>
      <c r="L60" s="176">
        <f>IF(C60="",0,ROUNDDOWN(I60*K60,0))</f>
        <v>0</v>
      </c>
      <c r="M60" s="168"/>
      <c r="N60" s="240" t="e">
        <f>IF(#REF!&gt;0,#REF!,IF(#REF!&gt;0,$Q$1,IF(C60="","",#REF!)))</f>
        <v>#REF!</v>
      </c>
      <c r="O60" s="276" t="str">
        <f>IF(C60="","",IF(N60=$Q$1,"コード",IF(N60=#REF!,"P-","")))</f>
        <v/>
      </c>
      <c r="P60" s="278" t="str">
        <f>IF(C60="","",IF(N60=$Q$1,#REF!,IF(N60=#REF!,#REF!,IF(N60=#REF!,#REF!,""))))</f>
        <v/>
      </c>
    </row>
    <row r="61" spans="1:16" ht="12.75" customHeight="1">
      <c r="A61" s="153"/>
      <c r="B61" s="154"/>
      <c r="C61" s="163" t="s">
        <v>275</v>
      </c>
      <c r="D61" s="229"/>
      <c r="E61" s="178"/>
      <c r="F61" s="178"/>
      <c r="G61" s="178"/>
      <c r="H61" s="347"/>
      <c r="I61" s="222"/>
      <c r="J61" s="160"/>
      <c r="K61" s="161"/>
      <c r="L61" s="162"/>
      <c r="M61" s="163"/>
      <c r="N61" s="164"/>
      <c r="O61" s="165"/>
      <c r="P61" s="166"/>
    </row>
    <row r="62" spans="1:16" ht="12.75" customHeight="1">
      <c r="A62" s="167"/>
      <c r="B62" s="194"/>
      <c r="C62" s="168" t="s">
        <v>275</v>
      </c>
      <c r="D62" s="367" t="s">
        <v>275</v>
      </c>
      <c r="E62" s="368"/>
      <c r="F62" s="368"/>
      <c r="G62" s="368"/>
      <c r="H62" s="369"/>
      <c r="I62" s="225" t="s">
        <v>275</v>
      </c>
      <c r="J62" s="174" t="s">
        <v>275</v>
      </c>
      <c r="K62" s="175">
        <f>IF(C62="",0,#REF!)</f>
        <v>0</v>
      </c>
      <c r="L62" s="176">
        <f>IF(C62="",0,ROUNDDOWN(I62*K62,0))</f>
        <v>0</v>
      </c>
      <c r="M62" s="168"/>
      <c r="N62" s="240" t="e">
        <f>IF(#REF!&gt;0,#REF!,IF(#REF!&gt;0,$Q$1,IF(C62="","",#REF!)))</f>
        <v>#REF!</v>
      </c>
      <c r="O62" s="276" t="str">
        <f>IF(C62="","",IF(N62=$Q$1,"コード",IF(N62=#REF!,"P-","")))</f>
        <v/>
      </c>
      <c r="P62" s="278" t="str">
        <f>IF(C62="","",IF(N62=$Q$1,#REF!,IF(N62=#REF!,#REF!,IF(N62=#REF!,#REF!,""))))</f>
        <v/>
      </c>
    </row>
    <row r="63" spans="1:16" ht="12.75" customHeight="1">
      <c r="A63" s="153"/>
      <c r="B63" s="154"/>
      <c r="C63" s="163" t="s">
        <v>275</v>
      </c>
      <c r="D63" s="229"/>
      <c r="E63" s="178"/>
      <c r="F63" s="178"/>
      <c r="G63" s="178"/>
      <c r="H63" s="347"/>
      <c r="I63" s="222"/>
      <c r="J63" s="160"/>
      <c r="K63" s="161"/>
      <c r="L63" s="162"/>
      <c r="M63" s="163"/>
      <c r="N63" s="164"/>
      <c r="O63" s="165"/>
      <c r="P63" s="166"/>
    </row>
    <row r="64" spans="1:16" ht="12.75" customHeight="1">
      <c r="A64" s="167"/>
      <c r="B64" s="194"/>
      <c r="C64" s="168" t="s">
        <v>275</v>
      </c>
      <c r="D64" s="367" t="s">
        <v>275</v>
      </c>
      <c r="E64" s="368"/>
      <c r="F64" s="368"/>
      <c r="G64" s="368"/>
      <c r="H64" s="369"/>
      <c r="I64" s="225" t="s">
        <v>275</v>
      </c>
      <c r="J64" s="174" t="s">
        <v>275</v>
      </c>
      <c r="K64" s="175">
        <f>IF(C64="",0,#REF!)</f>
        <v>0</v>
      </c>
      <c r="L64" s="176">
        <f>IF(C64="",0,ROUNDDOWN(I64*K64,0))</f>
        <v>0</v>
      </c>
      <c r="M64" s="168"/>
      <c r="N64" s="240" t="e">
        <f>IF(#REF!&gt;0,#REF!,IF(#REF!&gt;0,$Q$1,IF(C64="","",#REF!)))</f>
        <v>#REF!</v>
      </c>
      <c r="O64" s="276" t="str">
        <f>IF(C64="","",IF(N64=$Q$1,"コード",IF(N64=#REF!,"P-","")))</f>
        <v/>
      </c>
      <c r="P64" s="278" t="str">
        <f>IF(C64="","",IF(N64=$Q$1,#REF!,IF(N64=#REF!,#REF!,IF(N64=#REF!,#REF!,""))))</f>
        <v/>
      </c>
    </row>
    <row r="65" spans="1:16" ht="12.75" customHeight="1">
      <c r="A65" s="153"/>
      <c r="B65" s="154"/>
      <c r="C65" s="163"/>
      <c r="D65" s="346"/>
      <c r="E65" s="178"/>
      <c r="F65" s="178"/>
      <c r="G65" s="178"/>
      <c r="H65" s="347"/>
      <c r="I65" s="222"/>
      <c r="J65" s="160"/>
      <c r="K65" s="161"/>
      <c r="L65" s="162"/>
      <c r="M65" s="163"/>
      <c r="N65" s="164"/>
      <c r="O65" s="165"/>
      <c r="P65" s="166"/>
    </row>
    <row r="66" spans="1:16" ht="12.75" customHeight="1">
      <c r="A66" s="167"/>
      <c r="B66" s="194"/>
      <c r="C66" s="168" t="s">
        <v>275</v>
      </c>
      <c r="D66" s="367" t="s">
        <v>275</v>
      </c>
      <c r="E66" s="368"/>
      <c r="F66" s="368"/>
      <c r="G66" s="368"/>
      <c r="H66" s="369"/>
      <c r="I66" s="225" t="s">
        <v>275</v>
      </c>
      <c r="J66" s="174" t="s">
        <v>275</v>
      </c>
      <c r="K66" s="175">
        <f>IF(C66="",0,#REF!)</f>
        <v>0</v>
      </c>
      <c r="L66" s="176">
        <f>IF(C66="",0,ROUNDDOWN(I66*K66,0))</f>
        <v>0</v>
      </c>
      <c r="M66" s="168"/>
      <c r="N66" s="240" t="e">
        <f>IF(#REF!&gt;0,#REF!,IF(#REF!&gt;0,$Q$1,IF(C66="","",#REF!)))</f>
        <v>#REF!</v>
      </c>
      <c r="O66" s="276" t="str">
        <f>IF(C66="","",IF(N66=$Q$1,"コード",IF(N66=#REF!,"P-","")))</f>
        <v/>
      </c>
      <c r="P66" s="278" t="str">
        <f>IF(C66="","",IF(N66=$Q$1,#REF!,IF(N66=#REF!,#REF!,IF(N66=#REF!,#REF!,""))))</f>
        <v/>
      </c>
    </row>
    <row r="67" spans="1:16" ht="12.75" customHeight="1">
      <c r="A67" s="153"/>
      <c r="B67" s="154"/>
      <c r="C67" s="163"/>
      <c r="D67" s="229"/>
      <c r="E67" s="163"/>
      <c r="F67" s="163"/>
      <c r="G67" s="163"/>
      <c r="H67" s="230"/>
      <c r="I67" s="213"/>
      <c r="J67" s="160"/>
      <c r="K67" s="161"/>
      <c r="L67" s="370"/>
      <c r="M67" s="163"/>
      <c r="N67" s="164"/>
      <c r="O67" s="164"/>
      <c r="P67" s="371"/>
    </row>
    <row r="68" spans="1:16" ht="12.75" customHeight="1">
      <c r="A68" s="254"/>
      <c r="B68" s="255"/>
      <c r="C68" s="372" t="s">
        <v>276</v>
      </c>
      <c r="D68" s="373"/>
      <c r="E68" s="261"/>
      <c r="F68" s="261"/>
      <c r="G68" s="261"/>
      <c r="H68" s="374"/>
      <c r="I68" s="375"/>
      <c r="J68" s="258"/>
      <c r="K68" s="376"/>
      <c r="L68" s="260">
        <f>SUM(L7:L62)</f>
        <v>0</v>
      </c>
      <c r="M68" s="261"/>
      <c r="N68" s="377"/>
      <c r="O68" s="378"/>
      <c r="P68" s="379"/>
    </row>
    <row r="69" spans="1:16" ht="30" customHeight="1">
      <c r="A69" s="120" t="s">
        <v>25</v>
      </c>
      <c r="B69" s="121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1"/>
      <c r="O69" s="381"/>
      <c r="P69" s="380"/>
    </row>
    <row r="70" spans="1:16" ht="15.95" customHeight="1">
      <c r="A70" s="109"/>
      <c r="B70" s="110"/>
      <c r="C70" s="110" t="str">
        <f>C2</f>
        <v>沖縄県立芸術大学管理棟・一般教育棟給排水設備改修工事（機械）</v>
      </c>
      <c r="D70" s="382"/>
      <c r="E70" s="383"/>
      <c r="F70" s="384"/>
      <c r="G70" s="383"/>
      <c r="H70" s="383"/>
      <c r="I70" s="385"/>
      <c r="J70" s="386"/>
      <c r="K70" s="383"/>
      <c r="L70" s="383"/>
      <c r="M70" s="383"/>
      <c r="N70" s="387"/>
      <c r="O70" s="387"/>
      <c r="P70" s="388"/>
    </row>
    <row r="71" spans="1:16">
      <c r="A71" s="335"/>
      <c r="B71" s="336"/>
      <c r="C71" s="389"/>
      <c r="D71" s="390"/>
      <c r="E71" s="391"/>
      <c r="F71" s="392"/>
      <c r="G71" s="391"/>
      <c r="H71" s="393"/>
      <c r="I71" s="394"/>
      <c r="J71" s="395"/>
      <c r="K71" s="391"/>
      <c r="L71" s="396"/>
      <c r="M71" s="391"/>
      <c r="N71" s="397"/>
      <c r="O71" s="397"/>
      <c r="P71" s="398"/>
    </row>
    <row r="72" spans="1:16">
      <c r="A72" s="143" t="s">
        <v>26</v>
      </c>
      <c r="B72" s="144" t="s">
        <v>27</v>
      </c>
      <c r="C72" s="144"/>
      <c r="D72" s="145" t="s">
        <v>28</v>
      </c>
      <c r="E72" s="399"/>
      <c r="F72" s="399"/>
      <c r="G72" s="399"/>
      <c r="H72" s="400"/>
      <c r="I72" s="147" t="s">
        <v>29</v>
      </c>
      <c r="J72" s="148" t="s">
        <v>30</v>
      </c>
      <c r="K72" s="401" t="s">
        <v>31</v>
      </c>
      <c r="L72" s="150" t="s">
        <v>32</v>
      </c>
      <c r="M72" s="151" t="s">
        <v>33</v>
      </c>
      <c r="N72" s="402"/>
      <c r="O72" s="402"/>
      <c r="P72" s="403"/>
    </row>
    <row r="73" spans="1:16" ht="12.75" customHeight="1">
      <c r="A73" s="177"/>
      <c r="B73" s="178"/>
      <c r="C73" s="178"/>
      <c r="D73" s="346"/>
      <c r="E73" s="178"/>
      <c r="F73" s="178"/>
      <c r="G73" s="178"/>
      <c r="H73" s="347"/>
      <c r="I73" s="404"/>
      <c r="J73" s="160"/>
      <c r="K73" s="183"/>
      <c r="L73" s="184"/>
      <c r="M73" s="183"/>
      <c r="N73" s="183"/>
      <c r="O73" s="183"/>
      <c r="P73" s="185"/>
    </row>
    <row r="74" spans="1:16" ht="12.75" customHeight="1">
      <c r="A74" s="405">
        <v>2</v>
      </c>
      <c r="B74" s="406"/>
      <c r="C74" s="169" t="s">
        <v>277</v>
      </c>
      <c r="D74" s="367" t="s">
        <v>275</v>
      </c>
      <c r="E74" s="368"/>
      <c r="F74" s="368"/>
      <c r="G74" s="368"/>
      <c r="H74" s="369"/>
      <c r="I74" s="225" t="s">
        <v>275</v>
      </c>
      <c r="J74" s="174" t="s">
        <v>275</v>
      </c>
      <c r="K74" s="175" t="e">
        <f>IF(C74="",0,#REF!)</f>
        <v>#REF!</v>
      </c>
      <c r="L74" s="176"/>
      <c r="M74" s="168"/>
      <c r="N74" s="240"/>
      <c r="O74" s="276"/>
      <c r="P74" s="278" t="e">
        <f>IF(C74="","",IF(N74=$Q$1,#REF!,IF(N74=#REF!,#REF!,IF(N74=#REF!,#REF!,""))))</f>
        <v>#REF!</v>
      </c>
    </row>
    <row r="75" spans="1:16" ht="12.75" customHeight="1">
      <c r="A75" s="153"/>
      <c r="B75" s="198"/>
      <c r="C75" s="163" t="s">
        <v>278</v>
      </c>
      <c r="D75" s="353" t="s">
        <v>279</v>
      </c>
      <c r="E75" s="354"/>
      <c r="F75" s="354"/>
      <c r="G75" s="354"/>
      <c r="H75" s="355"/>
      <c r="I75" s="404"/>
      <c r="J75" s="160"/>
      <c r="K75" s="161"/>
      <c r="L75" s="162"/>
      <c r="M75" s="163"/>
      <c r="N75" s="164"/>
      <c r="O75" s="165"/>
      <c r="P75" s="166"/>
    </row>
    <row r="76" spans="1:16" ht="12.75" customHeight="1">
      <c r="A76" s="167"/>
      <c r="B76" s="407"/>
      <c r="C76" s="169" t="s">
        <v>268</v>
      </c>
      <c r="D76" s="356" t="s">
        <v>280</v>
      </c>
      <c r="E76" s="357"/>
      <c r="F76" s="357"/>
      <c r="G76" s="357"/>
      <c r="H76" s="358"/>
      <c r="I76" s="225">
        <v>1</v>
      </c>
      <c r="J76" s="174" t="s">
        <v>281</v>
      </c>
      <c r="K76" s="175"/>
      <c r="L76" s="176"/>
      <c r="M76" s="168"/>
      <c r="N76" s="240"/>
      <c r="O76" s="276"/>
      <c r="P76" s="278"/>
    </row>
    <row r="77" spans="1:16" ht="12.75" customHeight="1">
      <c r="A77" s="153"/>
      <c r="B77" s="154"/>
      <c r="C77" s="408" t="s">
        <v>282</v>
      </c>
      <c r="D77" s="353" t="s">
        <v>283</v>
      </c>
      <c r="E77" s="354"/>
      <c r="F77" s="354"/>
      <c r="G77" s="354"/>
      <c r="H77" s="355"/>
      <c r="I77" s="404"/>
      <c r="J77" s="160"/>
      <c r="K77" s="161"/>
      <c r="L77" s="162"/>
      <c r="M77" s="163"/>
      <c r="N77" s="164"/>
      <c r="O77" s="165"/>
      <c r="P77" s="166"/>
    </row>
    <row r="78" spans="1:16" ht="12.75" customHeight="1">
      <c r="A78" s="349"/>
      <c r="B78" s="194"/>
      <c r="C78" s="169" t="s">
        <v>284</v>
      </c>
      <c r="D78" s="356" t="s">
        <v>285</v>
      </c>
      <c r="E78" s="357"/>
      <c r="F78" s="357"/>
      <c r="G78" s="357"/>
      <c r="H78" s="358"/>
      <c r="I78" s="225">
        <v>2</v>
      </c>
      <c r="J78" s="174" t="s">
        <v>281</v>
      </c>
      <c r="K78" s="175"/>
      <c r="L78" s="176"/>
      <c r="M78" s="168"/>
      <c r="N78" s="240"/>
      <c r="O78" s="276"/>
      <c r="P78" s="278"/>
    </row>
    <row r="79" spans="1:16" ht="12.75" customHeight="1">
      <c r="A79" s="153"/>
      <c r="B79" s="154"/>
      <c r="C79" s="246" t="s">
        <v>275</v>
      </c>
      <c r="D79" s="229"/>
      <c r="E79" s="163"/>
      <c r="F79" s="163"/>
      <c r="G79" s="163"/>
      <c r="H79" s="230"/>
      <c r="I79" s="404"/>
      <c r="J79" s="160"/>
      <c r="K79" s="161"/>
      <c r="L79" s="162"/>
      <c r="M79" s="163"/>
      <c r="N79" s="164"/>
      <c r="O79" s="165"/>
      <c r="P79" s="166"/>
    </row>
    <row r="80" spans="1:16" ht="12.75" customHeight="1">
      <c r="A80" s="349"/>
      <c r="B80" s="194"/>
      <c r="C80" s="169" t="s">
        <v>286</v>
      </c>
      <c r="D80" s="356" t="s">
        <v>287</v>
      </c>
      <c r="E80" s="357"/>
      <c r="F80" s="357"/>
      <c r="G80" s="357"/>
      <c r="H80" s="358"/>
      <c r="I80" s="225">
        <v>2</v>
      </c>
      <c r="J80" s="174" t="s">
        <v>270</v>
      </c>
      <c r="K80" s="175"/>
      <c r="L80" s="176"/>
      <c r="M80" s="168"/>
      <c r="N80" s="240"/>
      <c r="O80" s="276"/>
      <c r="P80" s="278"/>
    </row>
    <row r="81" spans="1:16" ht="12.75" customHeight="1">
      <c r="A81" s="153"/>
      <c r="B81" s="154"/>
      <c r="C81" s="246" t="s">
        <v>275</v>
      </c>
      <c r="D81" s="229"/>
      <c r="E81" s="163"/>
      <c r="F81" s="163"/>
      <c r="G81" s="163"/>
      <c r="H81" s="230"/>
      <c r="I81" s="404"/>
      <c r="J81" s="160"/>
      <c r="K81" s="161"/>
      <c r="L81" s="162"/>
      <c r="M81" s="163"/>
      <c r="N81" s="164"/>
      <c r="O81" s="165"/>
      <c r="P81" s="166"/>
    </row>
    <row r="82" spans="1:16" ht="12.75" customHeight="1">
      <c r="A82" s="349"/>
      <c r="B82" s="194"/>
      <c r="C82" s="169" t="s">
        <v>288</v>
      </c>
      <c r="D82" s="356" t="s">
        <v>289</v>
      </c>
      <c r="E82" s="357"/>
      <c r="F82" s="357"/>
      <c r="G82" s="357"/>
      <c r="H82" s="358"/>
      <c r="I82" s="217">
        <v>2</v>
      </c>
      <c r="J82" s="174" t="s">
        <v>290</v>
      </c>
      <c r="K82" s="175"/>
      <c r="L82" s="176"/>
      <c r="M82" s="168"/>
      <c r="N82" s="240"/>
      <c r="O82" s="276"/>
      <c r="P82" s="278"/>
    </row>
    <row r="83" spans="1:16" ht="12.75" customHeight="1">
      <c r="A83" s="153"/>
      <c r="B83" s="154"/>
      <c r="C83" s="246" t="s">
        <v>275</v>
      </c>
      <c r="D83" s="229"/>
      <c r="E83" s="163"/>
      <c r="F83" s="163"/>
      <c r="G83" s="163"/>
      <c r="H83" s="230"/>
      <c r="I83" s="404"/>
      <c r="J83" s="160"/>
      <c r="K83" s="161"/>
      <c r="L83" s="162"/>
      <c r="M83" s="163"/>
      <c r="N83" s="164"/>
      <c r="O83" s="165"/>
      <c r="P83" s="166"/>
    </row>
    <row r="84" spans="1:16" ht="12.75" customHeight="1">
      <c r="A84" s="349"/>
      <c r="B84" s="194"/>
      <c r="C84" s="169" t="s">
        <v>288</v>
      </c>
      <c r="D84" s="356" t="s">
        <v>291</v>
      </c>
      <c r="E84" s="357"/>
      <c r="F84" s="357"/>
      <c r="G84" s="357"/>
      <c r="H84" s="358"/>
      <c r="I84" s="217">
        <v>1.8</v>
      </c>
      <c r="J84" s="174" t="s">
        <v>290</v>
      </c>
      <c r="K84" s="175"/>
      <c r="L84" s="176"/>
      <c r="M84" s="168"/>
      <c r="N84" s="240"/>
      <c r="O84" s="276"/>
      <c r="P84" s="278"/>
    </row>
    <row r="85" spans="1:16" ht="12.75" customHeight="1">
      <c r="A85" s="153"/>
      <c r="B85" s="154"/>
      <c r="C85" s="246" t="s">
        <v>275</v>
      </c>
      <c r="D85" s="229"/>
      <c r="E85" s="163"/>
      <c r="F85" s="163"/>
      <c r="G85" s="163"/>
      <c r="H85" s="230"/>
      <c r="I85" s="222"/>
      <c r="J85" s="160"/>
      <c r="K85" s="161"/>
      <c r="L85" s="162"/>
      <c r="M85" s="163"/>
      <c r="N85" s="164"/>
      <c r="O85" s="165"/>
      <c r="P85" s="166"/>
    </row>
    <row r="86" spans="1:16" ht="12.75" customHeight="1">
      <c r="A86" s="349"/>
      <c r="B86" s="194"/>
      <c r="C86" s="169" t="s">
        <v>288</v>
      </c>
      <c r="D86" s="356" t="s">
        <v>292</v>
      </c>
      <c r="E86" s="357"/>
      <c r="F86" s="357"/>
      <c r="G86" s="357"/>
      <c r="H86" s="358"/>
      <c r="I86" s="217">
        <v>0.8</v>
      </c>
      <c r="J86" s="174" t="s">
        <v>290</v>
      </c>
      <c r="K86" s="175"/>
      <c r="L86" s="176"/>
      <c r="M86" s="168"/>
      <c r="N86" s="240"/>
      <c r="O86" s="276"/>
      <c r="P86" s="278"/>
    </row>
    <row r="87" spans="1:16" ht="12.75" customHeight="1">
      <c r="A87" s="153"/>
      <c r="B87" s="154"/>
      <c r="C87" s="246" t="s">
        <v>275</v>
      </c>
      <c r="D87" s="229"/>
      <c r="E87" s="163"/>
      <c r="F87" s="163"/>
      <c r="G87" s="163"/>
      <c r="H87" s="230"/>
      <c r="I87" s="213"/>
      <c r="J87" s="160"/>
      <c r="K87" s="161"/>
      <c r="L87" s="162"/>
      <c r="M87" s="163"/>
      <c r="N87" s="164"/>
      <c r="O87" s="165"/>
      <c r="P87" s="166"/>
    </row>
    <row r="88" spans="1:16" ht="12.75" customHeight="1">
      <c r="A88" s="349"/>
      <c r="B88" s="194"/>
      <c r="C88" s="169" t="s">
        <v>288</v>
      </c>
      <c r="D88" s="356" t="s">
        <v>293</v>
      </c>
      <c r="E88" s="357"/>
      <c r="F88" s="357"/>
      <c r="G88" s="357"/>
      <c r="H88" s="358"/>
      <c r="I88" s="217">
        <v>32.1</v>
      </c>
      <c r="J88" s="174" t="s">
        <v>290</v>
      </c>
      <c r="K88" s="175"/>
      <c r="L88" s="176"/>
      <c r="M88" s="168"/>
      <c r="N88" s="240"/>
      <c r="O88" s="276"/>
      <c r="P88" s="278"/>
    </row>
    <row r="89" spans="1:16" ht="12.75" customHeight="1">
      <c r="A89" s="153"/>
      <c r="B89" s="154"/>
      <c r="C89" s="246" t="s">
        <v>275</v>
      </c>
      <c r="D89" s="229"/>
      <c r="E89" s="163"/>
      <c r="F89" s="163"/>
      <c r="G89" s="163"/>
      <c r="H89" s="230"/>
      <c r="I89" s="213"/>
      <c r="J89" s="160"/>
      <c r="K89" s="161"/>
      <c r="L89" s="162"/>
      <c r="M89" s="163"/>
      <c r="N89" s="164"/>
      <c r="O89" s="165"/>
      <c r="P89" s="166"/>
    </row>
    <row r="90" spans="1:16" ht="12.75" customHeight="1">
      <c r="A90" s="349"/>
      <c r="B90" s="194"/>
      <c r="C90" s="169" t="s">
        <v>288</v>
      </c>
      <c r="D90" s="356" t="s">
        <v>294</v>
      </c>
      <c r="E90" s="357"/>
      <c r="F90" s="357"/>
      <c r="G90" s="357"/>
      <c r="H90" s="358"/>
      <c r="I90" s="217">
        <v>2.8</v>
      </c>
      <c r="J90" s="174" t="s">
        <v>290</v>
      </c>
      <c r="K90" s="175"/>
      <c r="L90" s="176"/>
      <c r="M90" s="168"/>
      <c r="N90" s="240"/>
      <c r="O90" s="276"/>
      <c r="P90" s="278"/>
    </row>
    <row r="91" spans="1:16" ht="12.75" customHeight="1">
      <c r="A91" s="153"/>
      <c r="B91" s="154"/>
      <c r="C91" s="246" t="s">
        <v>275</v>
      </c>
      <c r="D91" s="229"/>
      <c r="E91" s="163"/>
      <c r="F91" s="163"/>
      <c r="G91" s="163"/>
      <c r="H91" s="230"/>
      <c r="I91" s="213"/>
      <c r="J91" s="160"/>
      <c r="K91" s="161"/>
      <c r="L91" s="162"/>
      <c r="M91" s="163"/>
      <c r="N91" s="164"/>
      <c r="O91" s="165"/>
      <c r="P91" s="166"/>
    </row>
    <row r="92" spans="1:16" ht="12.75" customHeight="1">
      <c r="A92" s="349"/>
      <c r="B92" s="194"/>
      <c r="C92" s="169" t="s">
        <v>288</v>
      </c>
      <c r="D92" s="356" t="s">
        <v>295</v>
      </c>
      <c r="E92" s="357"/>
      <c r="F92" s="357"/>
      <c r="G92" s="357"/>
      <c r="H92" s="358"/>
      <c r="I92" s="217">
        <v>16.3</v>
      </c>
      <c r="J92" s="174" t="s">
        <v>290</v>
      </c>
      <c r="K92" s="175"/>
      <c r="L92" s="176"/>
      <c r="M92" s="168"/>
      <c r="N92" s="240"/>
      <c r="O92" s="276"/>
      <c r="P92" s="278"/>
    </row>
    <row r="93" spans="1:16" ht="12.75" customHeight="1">
      <c r="A93" s="153"/>
      <c r="B93" s="154"/>
      <c r="C93" s="246" t="s">
        <v>275</v>
      </c>
      <c r="D93" s="229"/>
      <c r="E93" s="163"/>
      <c r="F93" s="163"/>
      <c r="G93" s="163"/>
      <c r="H93" s="230"/>
      <c r="I93" s="222"/>
      <c r="J93" s="160"/>
      <c r="K93" s="161"/>
      <c r="L93" s="162"/>
      <c r="M93" s="163"/>
      <c r="N93" s="164"/>
      <c r="O93" s="165"/>
      <c r="P93" s="166"/>
    </row>
    <row r="94" spans="1:16" ht="12.75" customHeight="1">
      <c r="A94" s="349"/>
      <c r="B94" s="194"/>
      <c r="C94" s="169" t="s">
        <v>288</v>
      </c>
      <c r="D94" s="356" t="s">
        <v>296</v>
      </c>
      <c r="E94" s="357"/>
      <c r="F94" s="357"/>
      <c r="G94" s="357"/>
      <c r="H94" s="358"/>
      <c r="I94" s="217">
        <v>58.1</v>
      </c>
      <c r="J94" s="174" t="s">
        <v>290</v>
      </c>
      <c r="K94" s="175"/>
      <c r="L94" s="176"/>
      <c r="M94" s="168"/>
      <c r="N94" s="240"/>
      <c r="O94" s="276"/>
      <c r="P94" s="278"/>
    </row>
    <row r="95" spans="1:16" ht="12.75" customHeight="1">
      <c r="A95" s="153"/>
      <c r="B95" s="154"/>
      <c r="C95" s="246" t="s">
        <v>275</v>
      </c>
      <c r="D95" s="229"/>
      <c r="E95" s="163"/>
      <c r="F95" s="163"/>
      <c r="G95" s="163"/>
      <c r="H95" s="230"/>
      <c r="I95" s="222"/>
      <c r="J95" s="160"/>
      <c r="K95" s="161"/>
      <c r="L95" s="162"/>
      <c r="M95" s="163"/>
      <c r="N95" s="164"/>
      <c r="O95" s="165"/>
      <c r="P95" s="166"/>
    </row>
    <row r="96" spans="1:16" ht="12.75" customHeight="1">
      <c r="A96" s="349"/>
      <c r="B96" s="194"/>
      <c r="C96" s="169" t="s">
        <v>297</v>
      </c>
      <c r="D96" s="356" t="s">
        <v>298</v>
      </c>
      <c r="E96" s="357"/>
      <c r="F96" s="357"/>
      <c r="G96" s="357"/>
      <c r="H96" s="358"/>
      <c r="I96" s="217">
        <v>27.3</v>
      </c>
      <c r="J96" s="174" t="s">
        <v>290</v>
      </c>
      <c r="K96" s="175"/>
      <c r="L96" s="176"/>
      <c r="M96" s="168"/>
      <c r="N96" s="240"/>
      <c r="O96" s="276"/>
      <c r="P96" s="278"/>
    </row>
    <row r="97" spans="1:16" ht="12.75" customHeight="1">
      <c r="A97" s="153"/>
      <c r="B97" s="154"/>
      <c r="C97" s="246" t="s">
        <v>275</v>
      </c>
      <c r="D97" s="229"/>
      <c r="E97" s="163"/>
      <c r="F97" s="163"/>
      <c r="G97" s="163"/>
      <c r="H97" s="230"/>
      <c r="I97" s="222"/>
      <c r="J97" s="160"/>
      <c r="K97" s="161"/>
      <c r="L97" s="162"/>
      <c r="M97" s="163"/>
      <c r="N97" s="164"/>
      <c r="O97" s="165"/>
      <c r="P97" s="166"/>
    </row>
    <row r="98" spans="1:16" ht="12.75" customHeight="1">
      <c r="A98" s="349"/>
      <c r="B98" s="194"/>
      <c r="C98" s="169" t="s">
        <v>297</v>
      </c>
      <c r="D98" s="356" t="s">
        <v>299</v>
      </c>
      <c r="E98" s="357"/>
      <c r="F98" s="357"/>
      <c r="G98" s="357"/>
      <c r="H98" s="358"/>
      <c r="I98" s="217">
        <v>2.8</v>
      </c>
      <c r="J98" s="174" t="s">
        <v>290</v>
      </c>
      <c r="K98" s="175"/>
      <c r="L98" s="176"/>
      <c r="M98" s="168"/>
      <c r="N98" s="240"/>
      <c r="O98" s="276"/>
      <c r="P98" s="278"/>
    </row>
    <row r="99" spans="1:16" ht="12.75" customHeight="1">
      <c r="A99" s="153"/>
      <c r="B99" s="154"/>
      <c r="C99" s="246" t="s">
        <v>275</v>
      </c>
      <c r="D99" s="229"/>
      <c r="E99" s="163"/>
      <c r="F99" s="163"/>
      <c r="G99" s="163"/>
      <c r="H99" s="230"/>
      <c r="I99" s="222"/>
      <c r="J99" s="160"/>
      <c r="K99" s="161"/>
      <c r="L99" s="162"/>
      <c r="M99" s="163"/>
      <c r="N99" s="409"/>
      <c r="O99" s="248"/>
      <c r="P99" s="166"/>
    </row>
    <row r="100" spans="1:16" ht="12.75" customHeight="1">
      <c r="A100" s="349"/>
      <c r="B100" s="194"/>
      <c r="C100" s="169" t="s">
        <v>297</v>
      </c>
      <c r="D100" s="311" t="s">
        <v>300</v>
      </c>
      <c r="E100" s="302"/>
      <c r="F100" s="302"/>
      <c r="G100" s="302"/>
      <c r="H100" s="303"/>
      <c r="I100" s="217">
        <v>16.3</v>
      </c>
      <c r="J100" s="174" t="s">
        <v>290</v>
      </c>
      <c r="K100" s="175"/>
      <c r="L100" s="176"/>
      <c r="M100" s="168"/>
      <c r="N100" s="240"/>
      <c r="O100" s="276"/>
      <c r="P100" s="278"/>
    </row>
    <row r="101" spans="1:16" ht="12.75" customHeight="1">
      <c r="A101" s="153"/>
      <c r="B101" s="154"/>
      <c r="C101" s="246" t="s">
        <v>275</v>
      </c>
      <c r="D101" s="229"/>
      <c r="E101" s="163"/>
      <c r="F101" s="163"/>
      <c r="G101" s="163"/>
      <c r="H101" s="230"/>
      <c r="I101" s="222"/>
      <c r="J101" s="160"/>
      <c r="K101" s="161"/>
      <c r="L101" s="162"/>
      <c r="M101" s="163"/>
      <c r="N101" s="164"/>
      <c r="O101" s="165"/>
      <c r="P101" s="166"/>
    </row>
    <row r="102" spans="1:16" ht="12.75" customHeight="1">
      <c r="A102" s="167"/>
      <c r="B102" s="194"/>
      <c r="C102" s="169" t="s">
        <v>297</v>
      </c>
      <c r="D102" s="311" t="s">
        <v>301</v>
      </c>
      <c r="E102" s="302"/>
      <c r="F102" s="302"/>
      <c r="G102" s="302"/>
      <c r="H102" s="303"/>
      <c r="I102" s="217">
        <v>58.1</v>
      </c>
      <c r="J102" s="174" t="s">
        <v>290</v>
      </c>
      <c r="K102" s="175"/>
      <c r="L102" s="176"/>
      <c r="M102" s="168"/>
      <c r="N102" s="240"/>
      <c r="O102" s="276"/>
      <c r="P102" s="278"/>
    </row>
    <row r="103" spans="1:16" ht="12.75" customHeight="1">
      <c r="A103" s="153"/>
      <c r="B103" s="154"/>
      <c r="C103" s="246" t="s">
        <v>275</v>
      </c>
      <c r="D103" s="229"/>
      <c r="E103" s="163"/>
      <c r="F103" s="163"/>
      <c r="G103" s="163"/>
      <c r="H103" s="230"/>
      <c r="I103" s="222"/>
      <c r="J103" s="160"/>
      <c r="K103" s="161"/>
      <c r="L103" s="162"/>
      <c r="M103" s="163"/>
      <c r="N103" s="164"/>
      <c r="O103" s="165"/>
      <c r="P103" s="166"/>
    </row>
    <row r="104" spans="1:16" ht="12.75" customHeight="1">
      <c r="A104" s="167"/>
      <c r="B104" s="194"/>
      <c r="C104" s="169" t="s">
        <v>302</v>
      </c>
      <c r="D104" s="311" t="s">
        <v>299</v>
      </c>
      <c r="E104" s="302"/>
      <c r="F104" s="302"/>
      <c r="G104" s="302"/>
      <c r="H104" s="303"/>
      <c r="I104" s="225">
        <v>1</v>
      </c>
      <c r="J104" s="174" t="s">
        <v>270</v>
      </c>
      <c r="K104" s="175"/>
      <c r="L104" s="176"/>
      <c r="M104" s="168"/>
      <c r="N104" s="240"/>
      <c r="O104" s="276"/>
      <c r="P104" s="278"/>
    </row>
    <row r="105" spans="1:16" ht="12.75" customHeight="1">
      <c r="A105" s="153"/>
      <c r="B105" s="154"/>
      <c r="C105" s="246" t="s">
        <v>275</v>
      </c>
      <c r="D105" s="229"/>
      <c r="E105" s="163"/>
      <c r="F105" s="163"/>
      <c r="G105" s="163"/>
      <c r="H105" s="230"/>
      <c r="I105" s="222"/>
      <c r="J105" s="160"/>
      <c r="K105" s="161"/>
      <c r="L105" s="162"/>
      <c r="M105" s="163"/>
      <c r="N105" s="164"/>
      <c r="O105" s="165"/>
      <c r="P105" s="166"/>
    </row>
    <row r="106" spans="1:16" ht="12.75" customHeight="1">
      <c r="A106" s="167"/>
      <c r="B106" s="194"/>
      <c r="C106" s="169" t="s">
        <v>302</v>
      </c>
      <c r="D106" s="311" t="s">
        <v>300</v>
      </c>
      <c r="E106" s="302"/>
      <c r="F106" s="302"/>
      <c r="G106" s="302"/>
      <c r="H106" s="303"/>
      <c r="I106" s="225">
        <v>4</v>
      </c>
      <c r="J106" s="174" t="s">
        <v>270</v>
      </c>
      <c r="K106" s="175"/>
      <c r="L106" s="176"/>
      <c r="M106" s="168"/>
      <c r="N106" s="240"/>
      <c r="O106" s="276"/>
      <c r="P106" s="278"/>
    </row>
    <row r="107" spans="1:16" ht="12.75" customHeight="1">
      <c r="A107" s="153"/>
      <c r="B107" s="154"/>
      <c r="C107" s="246" t="s">
        <v>275</v>
      </c>
      <c r="D107" s="229"/>
      <c r="E107" s="163"/>
      <c r="F107" s="163"/>
      <c r="G107" s="163"/>
      <c r="H107" s="230"/>
      <c r="I107" s="222"/>
      <c r="J107" s="160"/>
      <c r="K107" s="161"/>
      <c r="L107" s="162"/>
      <c r="M107" s="163"/>
      <c r="N107" s="164"/>
      <c r="O107" s="165"/>
      <c r="P107" s="166"/>
    </row>
    <row r="108" spans="1:16" ht="12.75" customHeight="1">
      <c r="A108" s="167"/>
      <c r="B108" s="194"/>
      <c r="C108" s="169" t="s">
        <v>302</v>
      </c>
      <c r="D108" s="311" t="s">
        <v>303</v>
      </c>
      <c r="E108" s="302"/>
      <c r="F108" s="302"/>
      <c r="G108" s="302"/>
      <c r="H108" s="303"/>
      <c r="I108" s="225">
        <v>3</v>
      </c>
      <c r="J108" s="174" t="s">
        <v>270</v>
      </c>
      <c r="K108" s="175"/>
      <c r="L108" s="176"/>
      <c r="M108" s="168"/>
      <c r="N108" s="240"/>
      <c r="O108" s="276"/>
      <c r="P108" s="278"/>
    </row>
    <row r="109" spans="1:16" ht="12.75" customHeight="1">
      <c r="A109" s="177"/>
      <c r="B109" s="154"/>
      <c r="C109" s="246" t="s">
        <v>275</v>
      </c>
      <c r="D109" s="346" t="s">
        <v>275</v>
      </c>
      <c r="E109" s="163"/>
      <c r="F109" s="163"/>
      <c r="G109" s="163"/>
      <c r="H109" s="230"/>
      <c r="I109" s="222"/>
      <c r="J109" s="160"/>
      <c r="K109" s="161"/>
      <c r="L109" s="162"/>
      <c r="M109" s="163"/>
      <c r="N109" s="164"/>
      <c r="O109" s="165"/>
      <c r="P109" s="166"/>
    </row>
    <row r="110" spans="1:16" ht="12.75" customHeight="1">
      <c r="A110" s="349"/>
      <c r="B110" s="194"/>
      <c r="C110" s="169" t="s">
        <v>304</v>
      </c>
      <c r="D110" s="311" t="s">
        <v>300</v>
      </c>
      <c r="E110" s="302"/>
      <c r="F110" s="302"/>
      <c r="G110" s="302"/>
      <c r="H110" s="303"/>
      <c r="I110" s="225">
        <v>1</v>
      </c>
      <c r="J110" s="174" t="s">
        <v>270</v>
      </c>
      <c r="K110" s="175"/>
      <c r="L110" s="176"/>
      <c r="M110" s="168"/>
      <c r="N110" s="240"/>
      <c r="O110" s="276"/>
      <c r="P110" s="278"/>
    </row>
    <row r="111" spans="1:16" ht="12.75" customHeight="1">
      <c r="A111" s="177"/>
      <c r="B111" s="154"/>
      <c r="C111" s="246" t="s">
        <v>275</v>
      </c>
      <c r="D111" s="229"/>
      <c r="E111" s="163"/>
      <c r="F111" s="163"/>
      <c r="G111" s="163"/>
      <c r="H111" s="230"/>
      <c r="I111" s="222"/>
      <c r="J111" s="160"/>
      <c r="K111" s="161"/>
      <c r="L111" s="162"/>
      <c r="M111" s="183"/>
      <c r="N111" s="164"/>
      <c r="O111" s="165"/>
      <c r="P111" s="166"/>
    </row>
    <row r="112" spans="1:16" ht="12.75" customHeight="1">
      <c r="A112" s="349"/>
      <c r="B112" s="194"/>
      <c r="C112" s="169" t="s">
        <v>304</v>
      </c>
      <c r="D112" s="311" t="s">
        <v>303</v>
      </c>
      <c r="E112" s="302"/>
      <c r="F112" s="302"/>
      <c r="G112" s="302"/>
      <c r="H112" s="303"/>
      <c r="I112" s="225">
        <v>2</v>
      </c>
      <c r="J112" s="174" t="s">
        <v>270</v>
      </c>
      <c r="K112" s="175"/>
      <c r="L112" s="176"/>
      <c r="M112" s="168"/>
      <c r="N112" s="240"/>
      <c r="O112" s="276"/>
      <c r="P112" s="278"/>
    </row>
    <row r="113" spans="1:16" ht="12.75" customHeight="1">
      <c r="A113" s="177"/>
      <c r="B113" s="154"/>
      <c r="C113" s="246" t="s">
        <v>275</v>
      </c>
      <c r="D113" s="229"/>
      <c r="E113" s="163"/>
      <c r="F113" s="163"/>
      <c r="G113" s="163"/>
      <c r="H113" s="230"/>
      <c r="I113" s="222"/>
      <c r="J113" s="160"/>
      <c r="K113" s="161"/>
      <c r="L113" s="162"/>
      <c r="M113" s="163"/>
      <c r="N113" s="164"/>
      <c r="O113" s="165"/>
      <c r="P113" s="166"/>
    </row>
    <row r="114" spans="1:16" ht="12.75" customHeight="1">
      <c r="A114" s="349"/>
      <c r="B114" s="194"/>
      <c r="C114" s="169" t="s">
        <v>275</v>
      </c>
      <c r="D114" s="311" t="s">
        <v>275</v>
      </c>
      <c r="E114" s="302"/>
      <c r="F114" s="302"/>
      <c r="G114" s="302"/>
      <c r="H114" s="303"/>
      <c r="I114" s="225" t="s">
        <v>275</v>
      </c>
      <c r="J114" s="174" t="s">
        <v>275</v>
      </c>
      <c r="K114" s="175">
        <f>IF(C114="",0,#REF!)</f>
        <v>0</v>
      </c>
      <c r="L114" s="176">
        <f>IF(C114="",0,ROUND(I114*K114,0))</f>
        <v>0</v>
      </c>
      <c r="M114" s="168"/>
      <c r="N114" s="240" t="e">
        <f>IF(#REF!&gt;0,#REF!,IF(#REF!&gt;0,$Q$1,IF(C114="","",#REF!)))</f>
        <v>#REF!</v>
      </c>
      <c r="O114" s="276" t="str">
        <f>IF(C114="","",IF(N114=$Q$1,"コード",IF(N114=#REF!,"P-","")))</f>
        <v/>
      </c>
      <c r="P114" s="278" t="str">
        <f>IF(C114="","",IF(N114=$Q$1,#REF!,IF(N114=#REF!,#REF!,IF(N114=#REF!,#REF!,""))))</f>
        <v/>
      </c>
    </row>
    <row r="115" spans="1:16" ht="12.75" customHeight="1">
      <c r="A115" s="177"/>
      <c r="B115" s="154"/>
      <c r="C115" s="246" t="s">
        <v>275</v>
      </c>
      <c r="D115" s="229"/>
      <c r="E115" s="163"/>
      <c r="F115" s="163"/>
      <c r="G115" s="163"/>
      <c r="H115" s="230"/>
      <c r="I115" s="222"/>
      <c r="J115" s="160"/>
      <c r="K115" s="161"/>
      <c r="L115" s="162"/>
      <c r="M115" s="163"/>
      <c r="N115" s="164"/>
      <c r="O115" s="165"/>
      <c r="P115" s="166"/>
    </row>
    <row r="116" spans="1:16" ht="12.75" customHeight="1">
      <c r="A116" s="349"/>
      <c r="B116" s="194"/>
      <c r="C116" s="169" t="s">
        <v>275</v>
      </c>
      <c r="D116" s="311" t="s">
        <v>275</v>
      </c>
      <c r="E116" s="302"/>
      <c r="F116" s="302"/>
      <c r="G116" s="302"/>
      <c r="H116" s="303"/>
      <c r="I116" s="225" t="s">
        <v>275</v>
      </c>
      <c r="J116" s="174" t="s">
        <v>275</v>
      </c>
      <c r="K116" s="175">
        <f>IF(C116="",0,#REF!)</f>
        <v>0</v>
      </c>
      <c r="L116" s="176">
        <f>IF(C116="",0,ROUND(I116*K116,0))</f>
        <v>0</v>
      </c>
      <c r="M116" s="168"/>
      <c r="N116" s="240" t="e">
        <f>IF(#REF!&gt;0,#REF!,IF(#REF!&gt;0,$Q$1,IF(C116="","",#REF!)))</f>
        <v>#REF!</v>
      </c>
      <c r="O116" s="276" t="str">
        <f>IF(C116="","",IF(N116=$Q$1,"コード",IF(N116=#REF!,"P-","")))</f>
        <v/>
      </c>
      <c r="P116" s="278" t="str">
        <f>IF(C116="","",IF(N116=$Q$1,#REF!,IF(N116=#REF!,#REF!,IF(N116=#REF!,#REF!,""))))</f>
        <v/>
      </c>
    </row>
    <row r="117" spans="1:16" ht="12.75" customHeight="1">
      <c r="A117" s="177"/>
      <c r="B117" s="154"/>
      <c r="C117" s="246" t="s">
        <v>275</v>
      </c>
      <c r="D117" s="346" t="s">
        <v>275</v>
      </c>
      <c r="E117" s="178"/>
      <c r="F117" s="178"/>
      <c r="G117" s="178"/>
      <c r="H117" s="230"/>
      <c r="I117" s="222"/>
      <c r="J117" s="160"/>
      <c r="K117" s="161"/>
      <c r="L117" s="162"/>
      <c r="M117" s="163"/>
      <c r="N117" s="164"/>
      <c r="O117" s="165"/>
      <c r="P117" s="166"/>
    </row>
    <row r="118" spans="1:16" ht="12.75" customHeight="1">
      <c r="A118" s="349"/>
      <c r="B118" s="194"/>
      <c r="C118" s="169" t="s">
        <v>275</v>
      </c>
      <c r="D118" s="224" t="s">
        <v>275</v>
      </c>
      <c r="E118" s="267"/>
      <c r="F118" s="267"/>
      <c r="G118" s="267"/>
      <c r="H118" s="358"/>
      <c r="I118" s="281" t="s">
        <v>275</v>
      </c>
      <c r="J118" s="174" t="s">
        <v>275</v>
      </c>
      <c r="K118" s="175">
        <f>IF(C118="",0,#REF!)</f>
        <v>0</v>
      </c>
      <c r="L118" s="176">
        <f>IF(C118="",0,ROUND(I118*K118,0))</f>
        <v>0</v>
      </c>
      <c r="M118" s="168"/>
      <c r="N118" s="240"/>
      <c r="O118" s="276"/>
      <c r="P118" s="278" t="str">
        <f>IF(C118="","",IF(N118=$Q$1,#REF!,IF(N118=#REF!,#REF!,IF(N118=#REF!,#REF!,""))))</f>
        <v/>
      </c>
    </row>
    <row r="119" spans="1:16" ht="12.75" customHeight="1">
      <c r="A119" s="177"/>
      <c r="B119" s="154"/>
      <c r="C119" s="246" t="s">
        <v>275</v>
      </c>
      <c r="D119" s="229"/>
      <c r="E119" s="163"/>
      <c r="F119" s="163"/>
      <c r="G119" s="163"/>
      <c r="H119" s="230"/>
      <c r="I119" s="222"/>
      <c r="J119" s="160"/>
      <c r="K119" s="161"/>
      <c r="L119" s="162"/>
      <c r="M119" s="163"/>
      <c r="N119" s="248"/>
      <c r="O119" s="165"/>
      <c r="P119" s="166"/>
    </row>
    <row r="120" spans="1:16" ht="12.75" customHeight="1">
      <c r="A120" s="349"/>
      <c r="B120" s="194"/>
      <c r="C120" s="169" t="s">
        <v>275</v>
      </c>
      <c r="D120" s="311" t="s">
        <v>275</v>
      </c>
      <c r="E120" s="302"/>
      <c r="F120" s="302"/>
      <c r="G120" s="302"/>
      <c r="H120" s="303"/>
      <c r="I120" s="281" t="s">
        <v>275</v>
      </c>
      <c r="J120" s="174" t="s">
        <v>275</v>
      </c>
      <c r="K120" s="175">
        <f>IF(C120="",0,#REF!)</f>
        <v>0</v>
      </c>
      <c r="L120" s="176">
        <f>IF(C120="",0,ROUND(I120*K120,0))</f>
        <v>0</v>
      </c>
      <c r="M120" s="168"/>
      <c r="N120" s="240" t="e">
        <f>IF(#REF!&gt;0,#REF!,IF(#REF!&gt;0,$Q$1,IF(C120="","",#REF!)))</f>
        <v>#REF!</v>
      </c>
      <c r="O120" s="276" t="str">
        <f>IF(C120="","",IF(N120=$Q$1,"コード",IF(N120=#REF!,"P-","")))</f>
        <v/>
      </c>
      <c r="P120" s="278" t="str">
        <f>IF(C120="","",IF(N120=$Q$1,#REF!,IF(N120=#REF!,#REF!,IF(N120=#REF!,#REF!,""))))</f>
        <v/>
      </c>
    </row>
    <row r="121" spans="1:16" ht="12.75" customHeight="1">
      <c r="A121" s="177"/>
      <c r="B121" s="154"/>
      <c r="C121" s="246" t="s">
        <v>275</v>
      </c>
      <c r="D121" s="229"/>
      <c r="E121" s="163"/>
      <c r="F121" s="163"/>
      <c r="G121" s="163"/>
      <c r="H121" s="230"/>
      <c r="I121" s="222"/>
      <c r="J121" s="160"/>
      <c r="K121" s="161"/>
      <c r="L121" s="162"/>
      <c r="M121" s="163"/>
      <c r="N121" s="248"/>
      <c r="O121" s="165"/>
      <c r="P121" s="166"/>
    </row>
    <row r="122" spans="1:16" ht="12.75" customHeight="1">
      <c r="A122" s="349"/>
      <c r="B122" s="194"/>
      <c r="C122" s="169" t="s">
        <v>275</v>
      </c>
      <c r="D122" s="311" t="s">
        <v>275</v>
      </c>
      <c r="E122" s="302"/>
      <c r="F122" s="302"/>
      <c r="G122" s="302"/>
      <c r="H122" s="303"/>
      <c r="I122" s="281" t="s">
        <v>275</v>
      </c>
      <c r="J122" s="174" t="s">
        <v>275</v>
      </c>
      <c r="K122" s="175">
        <f>IF(C122="",0,#REF!)</f>
        <v>0</v>
      </c>
      <c r="L122" s="176">
        <f>IF(C122="",0,ROUND(I122*K122,0))</f>
        <v>0</v>
      </c>
      <c r="M122" s="168"/>
      <c r="N122" s="240" t="e">
        <f>IF(#REF!&gt;0,#REF!,IF(#REF!&gt;0,$Q$1,IF(C122="","",#REF!)))</f>
        <v>#REF!</v>
      </c>
      <c r="O122" s="276" t="str">
        <f>IF(C122="","",IF(N122=$Q$1,"コード",IF(N122=#REF!,"P-","")))</f>
        <v/>
      </c>
      <c r="P122" s="278" t="str">
        <f>IF(C122="","",IF(N122=$Q$1,#REF!,IF(N122=#REF!,#REF!,IF(N122=#REF!,#REF!,""))))</f>
        <v/>
      </c>
    </row>
    <row r="123" spans="1:16" ht="12.75" customHeight="1">
      <c r="A123" s="153"/>
      <c r="B123" s="154"/>
      <c r="C123" s="246" t="s">
        <v>275</v>
      </c>
      <c r="D123" s="229"/>
      <c r="E123" s="163"/>
      <c r="F123" s="163"/>
      <c r="G123" s="163"/>
      <c r="H123" s="230"/>
      <c r="I123" s="222"/>
      <c r="J123" s="160"/>
      <c r="K123" s="161"/>
      <c r="L123" s="162"/>
      <c r="M123" s="163"/>
      <c r="N123" s="248"/>
      <c r="O123" s="165"/>
      <c r="P123" s="166"/>
    </row>
    <row r="124" spans="1:16" ht="12.75" customHeight="1">
      <c r="A124" s="167"/>
      <c r="B124" s="194"/>
      <c r="C124" s="169" t="s">
        <v>275</v>
      </c>
      <c r="D124" s="311" t="s">
        <v>275</v>
      </c>
      <c r="E124" s="302"/>
      <c r="F124" s="302"/>
      <c r="G124" s="302"/>
      <c r="H124" s="303"/>
      <c r="I124" s="281" t="s">
        <v>275</v>
      </c>
      <c r="J124" s="174" t="s">
        <v>275</v>
      </c>
      <c r="K124" s="175">
        <f>IF(C124="",0,#REF!)</f>
        <v>0</v>
      </c>
      <c r="L124" s="176">
        <f>IF(C124="",0,ROUND(I124*K124,0))</f>
        <v>0</v>
      </c>
      <c r="M124" s="168"/>
      <c r="N124" s="240" t="e">
        <f>IF(#REF!&gt;0,#REF!,IF(#REF!&gt;0,$Q$1,IF(C124="","",#REF!)))</f>
        <v>#REF!</v>
      </c>
      <c r="O124" s="276" t="str">
        <f>IF(C124="","",IF(N124=$Q$1,"コード",IF(N124=#REF!,"P-","")))</f>
        <v/>
      </c>
      <c r="P124" s="278" t="str">
        <f>IF(C124="","",IF(N124=$Q$1,#REF!,IF(N124=#REF!,#REF!,IF(N124=#REF!,#REF!,""))))</f>
        <v/>
      </c>
    </row>
    <row r="125" spans="1:16" ht="12.75" customHeight="1">
      <c r="A125" s="153"/>
      <c r="B125" s="154"/>
      <c r="C125" s="246" t="s">
        <v>275</v>
      </c>
      <c r="D125" s="229"/>
      <c r="E125" s="163"/>
      <c r="F125" s="163"/>
      <c r="G125" s="163"/>
      <c r="H125" s="347"/>
      <c r="I125" s="222"/>
      <c r="J125" s="160"/>
      <c r="K125" s="161"/>
      <c r="L125" s="162"/>
      <c r="M125" s="163"/>
      <c r="N125" s="248"/>
      <c r="O125" s="165"/>
      <c r="P125" s="166"/>
    </row>
    <row r="126" spans="1:16" ht="12.75" customHeight="1">
      <c r="A126" s="167"/>
      <c r="B126" s="194"/>
      <c r="C126" s="169" t="s">
        <v>275</v>
      </c>
      <c r="D126" s="311" t="s">
        <v>275</v>
      </c>
      <c r="E126" s="302"/>
      <c r="F126" s="302"/>
      <c r="G126" s="302"/>
      <c r="H126" s="303"/>
      <c r="I126" s="281" t="s">
        <v>275</v>
      </c>
      <c r="J126" s="174" t="s">
        <v>275</v>
      </c>
      <c r="K126" s="175">
        <f>IF(C126="",0,#REF!)</f>
        <v>0</v>
      </c>
      <c r="L126" s="176">
        <f>IF(C126="",0,ROUND(I126*K126,0))</f>
        <v>0</v>
      </c>
      <c r="M126" s="168"/>
      <c r="N126" s="240" t="e">
        <f>IF(#REF!&gt;0,#REF!,IF(#REF!&gt;0,$Q$1,IF(C126="","",#REF!)))</f>
        <v>#REF!</v>
      </c>
      <c r="O126" s="276" t="str">
        <f>IF(C126="","",IF(N126=$Q$1,"コード",IF(N126=#REF!,"P-","")))</f>
        <v/>
      </c>
      <c r="P126" s="278" t="str">
        <f>IF(C126="","",IF(N126=$Q$1,#REF!,IF(N126=#REF!,#REF!,IF(N126=#REF!,#REF!,""))))</f>
        <v/>
      </c>
    </row>
    <row r="127" spans="1:16" ht="12.75" customHeight="1">
      <c r="A127" s="153"/>
      <c r="B127" s="154"/>
      <c r="C127" s="246" t="s">
        <v>275</v>
      </c>
      <c r="D127" s="229"/>
      <c r="E127" s="163"/>
      <c r="F127" s="163"/>
      <c r="G127" s="163"/>
      <c r="H127" s="347"/>
      <c r="I127" s="222"/>
      <c r="J127" s="160"/>
      <c r="K127" s="161"/>
      <c r="L127" s="162"/>
      <c r="M127" s="163"/>
      <c r="N127" s="248"/>
      <c r="O127" s="165"/>
      <c r="P127" s="166"/>
    </row>
    <row r="128" spans="1:16" ht="12.75" customHeight="1">
      <c r="A128" s="167"/>
      <c r="B128" s="194"/>
      <c r="C128" s="169" t="s">
        <v>275</v>
      </c>
      <c r="D128" s="311" t="s">
        <v>275</v>
      </c>
      <c r="E128" s="302"/>
      <c r="F128" s="302"/>
      <c r="G128" s="302"/>
      <c r="H128" s="358"/>
      <c r="I128" s="225" t="s">
        <v>275</v>
      </c>
      <c r="J128" s="174" t="s">
        <v>275</v>
      </c>
      <c r="K128" s="175">
        <f>IF(C128="",0,#REF!)</f>
        <v>0</v>
      </c>
      <c r="L128" s="176">
        <f>IF(C128="",0,ROUNDDOWN(I128*K128,0))</f>
        <v>0</v>
      </c>
      <c r="M128" s="168"/>
      <c r="N128" s="240" t="e">
        <f>IF(#REF!&gt;0,#REF!,IF(#REF!&gt;0,$Q$1,IF(C128="","",#REF!)))</f>
        <v>#REF!</v>
      </c>
      <c r="O128" s="276" t="str">
        <f>IF(C128="","",IF(N128=$Q$1,"コード",IF(N128=#REF!,"P-","")))</f>
        <v/>
      </c>
      <c r="P128" s="278" t="str">
        <f>IF(C128="","",IF(N128=$Q$1,#REF!,IF(N128=#REF!,#REF!,IF(N128=#REF!,#REF!,""))))</f>
        <v/>
      </c>
    </row>
    <row r="129" spans="1:16" ht="12.75" customHeight="1">
      <c r="A129" s="153"/>
      <c r="B129" s="154"/>
      <c r="C129" s="246" t="s">
        <v>275</v>
      </c>
      <c r="D129" s="229"/>
      <c r="E129" s="163"/>
      <c r="F129" s="163"/>
      <c r="G129" s="163"/>
      <c r="H129" s="347"/>
      <c r="I129" s="222"/>
      <c r="J129" s="160"/>
      <c r="K129" s="161"/>
      <c r="L129" s="162"/>
      <c r="M129" s="163"/>
      <c r="N129" s="164"/>
      <c r="O129" s="165"/>
      <c r="P129" s="166"/>
    </row>
    <row r="130" spans="1:16" ht="12.75" customHeight="1">
      <c r="A130" s="167"/>
      <c r="B130" s="194"/>
      <c r="C130" s="169"/>
      <c r="D130" s="311" t="s">
        <v>275</v>
      </c>
      <c r="E130" s="302"/>
      <c r="F130" s="302"/>
      <c r="G130" s="302"/>
      <c r="H130" s="358"/>
      <c r="I130" s="225" t="s">
        <v>275</v>
      </c>
      <c r="J130" s="174" t="s">
        <v>275</v>
      </c>
      <c r="K130" s="175">
        <f>IF(C130="",0,#REF!)</f>
        <v>0</v>
      </c>
      <c r="L130" s="176">
        <f>IF(C130="",0,ROUNDDOWN(I130*K130,0))</f>
        <v>0</v>
      </c>
      <c r="M130" s="168"/>
      <c r="N130" s="240" t="e">
        <f>IF(#REF!&gt;0,#REF!,IF(#REF!&gt;0,$Q$1,IF(C130="","",#REF!)))</f>
        <v>#REF!</v>
      </c>
      <c r="O130" s="276" t="str">
        <f>IF(C130="","",IF(N130=$Q$1,"コード",IF(N130=#REF!,"P-","")))</f>
        <v/>
      </c>
      <c r="P130" s="278" t="str">
        <f>IF(C130="","",IF(N130=$Q$1,#REF!,IF(N130=#REF!,#REF!,IF(N130=#REF!,#REF!,""))))</f>
        <v/>
      </c>
    </row>
    <row r="131" spans="1:16" ht="12.75" customHeight="1">
      <c r="A131" s="153"/>
      <c r="B131" s="154"/>
      <c r="C131" s="246" t="s">
        <v>275</v>
      </c>
      <c r="D131" s="229"/>
      <c r="E131" s="163"/>
      <c r="F131" s="163"/>
      <c r="G131" s="163"/>
      <c r="H131" s="347"/>
      <c r="I131" s="222"/>
      <c r="J131" s="160"/>
      <c r="K131" s="161"/>
      <c r="L131" s="162"/>
      <c r="M131" s="163"/>
      <c r="N131" s="164"/>
      <c r="O131" s="165"/>
      <c r="P131" s="166"/>
    </row>
    <row r="132" spans="1:16" ht="12.75" customHeight="1">
      <c r="A132" s="167"/>
      <c r="B132" s="194"/>
      <c r="C132" s="410"/>
      <c r="D132" s="311" t="s">
        <v>275</v>
      </c>
      <c r="E132" s="302"/>
      <c r="F132" s="302"/>
      <c r="G132" s="302"/>
      <c r="H132" s="358"/>
      <c r="I132" s="225" t="s">
        <v>275</v>
      </c>
      <c r="J132" s="174" t="s">
        <v>275</v>
      </c>
      <c r="K132" s="175">
        <f>IF(C132="",0,#REF!)</f>
        <v>0</v>
      </c>
      <c r="L132" s="176"/>
      <c r="M132" s="168"/>
      <c r="N132" s="240"/>
      <c r="O132" s="276"/>
      <c r="P132" s="278" t="str">
        <f>IF(C132="","",IF(N132=$Q$1,#REF!,IF(N132=#REF!,#REF!,IF(N132=#REF!,#REF!,""))))</f>
        <v/>
      </c>
    </row>
    <row r="133" spans="1:16" ht="12.75" customHeight="1">
      <c r="A133" s="153"/>
      <c r="B133" s="154"/>
      <c r="C133" s="246" t="s">
        <v>275</v>
      </c>
      <c r="D133" s="229"/>
      <c r="E133" s="163"/>
      <c r="F133" s="163"/>
      <c r="G133" s="163"/>
      <c r="H133" s="347"/>
      <c r="I133" s="222"/>
      <c r="J133" s="160"/>
      <c r="K133" s="161"/>
      <c r="L133" s="162"/>
      <c r="M133" s="163"/>
      <c r="N133" s="164"/>
      <c r="O133" s="165"/>
      <c r="P133" s="166"/>
    </row>
    <row r="134" spans="1:16" ht="12.75" customHeight="1">
      <c r="A134" s="167"/>
      <c r="B134" s="194"/>
      <c r="C134" s="410"/>
      <c r="D134" s="311"/>
      <c r="E134" s="302"/>
      <c r="F134" s="302"/>
      <c r="G134" s="302"/>
      <c r="H134" s="358"/>
      <c r="I134" s="225"/>
      <c r="J134" s="174"/>
      <c r="K134" s="175"/>
      <c r="L134" s="176"/>
      <c r="M134" s="168"/>
      <c r="N134" s="240"/>
      <c r="O134" s="276" t="str">
        <f>IF(C134="","",IF(N134=$Q$1,"コード",IF(N134=#REF!,"P-","")))</f>
        <v/>
      </c>
      <c r="P134" s="278" t="str">
        <f>IF(C134="","",IF(N134=$Q$1,#REF!,IF(N134=#REF!,#REF!,IF(N134=#REF!,#REF!,""))))</f>
        <v/>
      </c>
    </row>
    <row r="135" spans="1:16" ht="12.75" customHeight="1">
      <c r="A135" s="153"/>
      <c r="B135" s="154"/>
      <c r="C135" s="163"/>
      <c r="D135" s="229"/>
      <c r="E135" s="163"/>
      <c r="F135" s="163"/>
      <c r="G135" s="163"/>
      <c r="H135" s="230"/>
      <c r="I135" s="213"/>
      <c r="J135" s="160"/>
      <c r="K135" s="161"/>
      <c r="L135" s="370"/>
      <c r="M135" s="163"/>
      <c r="N135" s="164"/>
      <c r="O135" s="164"/>
      <c r="P135" s="371"/>
    </row>
    <row r="136" spans="1:16" ht="12.75" customHeight="1">
      <c r="A136" s="254"/>
      <c r="B136" s="255"/>
      <c r="C136" s="372" t="s">
        <v>305</v>
      </c>
      <c r="D136" s="373"/>
      <c r="E136" s="261"/>
      <c r="F136" s="261"/>
      <c r="G136" s="261"/>
      <c r="H136" s="374"/>
      <c r="I136" s="375"/>
      <c r="J136" s="258"/>
      <c r="K136" s="376"/>
      <c r="L136" s="260">
        <f>SUM(L75:L117)</f>
        <v>0</v>
      </c>
      <c r="M136" s="411"/>
      <c r="N136" s="412"/>
      <c r="O136" s="413"/>
      <c r="P136" s="414"/>
    </row>
    <row r="137" spans="1:16" ht="30" customHeight="1">
      <c r="A137" s="120" t="s">
        <v>25</v>
      </c>
      <c r="B137" s="121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1"/>
      <c r="O137" s="381"/>
      <c r="P137" s="380"/>
    </row>
    <row r="138" spans="1:16" ht="15.95" customHeight="1">
      <c r="A138" s="109"/>
      <c r="B138" s="110"/>
      <c r="C138" s="110" t="str">
        <f>C2</f>
        <v>沖縄県立芸術大学管理棟・一般教育棟給排水設備改修工事（機械）</v>
      </c>
      <c r="D138" s="110"/>
      <c r="E138" s="111"/>
      <c r="F138" s="118"/>
      <c r="G138" s="111"/>
      <c r="H138" s="111"/>
      <c r="I138" s="113"/>
      <c r="J138" s="114"/>
      <c r="K138" s="111"/>
      <c r="L138" s="111"/>
      <c r="M138" s="111"/>
      <c r="N138" s="119"/>
      <c r="O138" s="119"/>
    </row>
    <row r="139" spans="1:16">
      <c r="A139" s="335"/>
      <c r="B139" s="336"/>
      <c r="C139" s="336"/>
      <c r="D139" s="337"/>
      <c r="E139" s="338"/>
      <c r="F139" s="339"/>
      <c r="G139" s="338"/>
      <c r="H139" s="340"/>
      <c r="I139" s="341"/>
      <c r="J139" s="342"/>
      <c r="K139" s="338"/>
      <c r="L139" s="343"/>
      <c r="M139" s="338"/>
      <c r="N139" s="344"/>
      <c r="O139" s="344"/>
      <c r="P139" s="345"/>
    </row>
    <row r="140" spans="1:16">
      <c r="A140" s="143" t="s">
        <v>26</v>
      </c>
      <c r="B140" s="144" t="s">
        <v>27</v>
      </c>
      <c r="C140" s="144"/>
      <c r="D140" s="145" t="s">
        <v>28</v>
      </c>
      <c r="E140" s="144"/>
      <c r="F140" s="144"/>
      <c r="G140" s="144"/>
      <c r="H140" s="146"/>
      <c r="I140" s="147" t="s">
        <v>29</v>
      </c>
      <c r="J140" s="148" t="s">
        <v>30</v>
      </c>
      <c r="K140" s="149" t="s">
        <v>31</v>
      </c>
      <c r="L140" s="150" t="s">
        <v>32</v>
      </c>
      <c r="M140" s="151" t="s">
        <v>33</v>
      </c>
      <c r="N140" s="151"/>
      <c r="O140" s="151"/>
      <c r="P140" s="152"/>
    </row>
    <row r="141" spans="1:16" ht="12.75" customHeight="1">
      <c r="A141" s="415"/>
      <c r="B141" s="416"/>
      <c r="C141" s="163"/>
      <c r="D141" s="229"/>
      <c r="E141" s="163"/>
      <c r="F141" s="163"/>
      <c r="G141" s="163"/>
      <c r="H141" s="230"/>
      <c r="I141" s="213"/>
      <c r="J141" s="160"/>
      <c r="K141" s="161"/>
      <c r="L141" s="370"/>
      <c r="M141" s="163"/>
      <c r="N141" s="164"/>
      <c r="O141" s="183"/>
      <c r="P141" s="185"/>
    </row>
    <row r="142" spans="1:16" ht="12.75" customHeight="1">
      <c r="A142" s="405">
        <v>3</v>
      </c>
      <c r="B142" s="406"/>
      <c r="C142" s="169" t="s">
        <v>306</v>
      </c>
      <c r="D142" s="356" t="s">
        <v>275</v>
      </c>
      <c r="E142" s="357"/>
      <c r="F142" s="357"/>
      <c r="G142" s="357"/>
      <c r="H142" s="417"/>
      <c r="I142" s="225" t="s">
        <v>275</v>
      </c>
      <c r="J142" s="174" t="s">
        <v>275</v>
      </c>
      <c r="K142" s="175"/>
      <c r="L142" s="176"/>
      <c r="M142" s="168"/>
      <c r="N142" s="240"/>
      <c r="O142" s="276"/>
      <c r="P142" s="278"/>
    </row>
    <row r="143" spans="1:16" ht="12.75" customHeight="1">
      <c r="A143" s="418"/>
      <c r="B143" s="416"/>
      <c r="C143" s="163"/>
      <c r="D143" s="346"/>
      <c r="E143" s="178"/>
      <c r="F143" s="178"/>
      <c r="G143" s="178"/>
      <c r="H143" s="347"/>
      <c r="I143" s="348"/>
      <c r="J143" s="160"/>
      <c r="K143" s="183"/>
      <c r="L143" s="184"/>
      <c r="M143" s="183"/>
      <c r="N143" s="419"/>
      <c r="O143" s="183"/>
      <c r="P143" s="166"/>
    </row>
    <row r="144" spans="1:16" ht="12.75" customHeight="1">
      <c r="A144" s="405"/>
      <c r="B144" s="350"/>
      <c r="C144" s="169" t="s">
        <v>307</v>
      </c>
      <c r="D144" s="356" t="s">
        <v>308</v>
      </c>
      <c r="E144" s="357"/>
      <c r="F144" s="357"/>
      <c r="G144" s="357"/>
      <c r="H144" s="417"/>
      <c r="I144" s="217">
        <v>0.89999999999999991</v>
      </c>
      <c r="J144" s="174" t="s">
        <v>290</v>
      </c>
      <c r="K144" s="175"/>
      <c r="L144" s="176"/>
      <c r="M144" s="168"/>
      <c r="N144" s="240"/>
      <c r="O144" s="276"/>
      <c r="P144" s="278"/>
    </row>
    <row r="145" spans="1:16" ht="12.75" customHeight="1">
      <c r="A145" s="153"/>
      <c r="B145" s="416"/>
      <c r="C145" s="163"/>
      <c r="D145" s="229"/>
      <c r="E145" s="163"/>
      <c r="F145" s="163"/>
      <c r="G145" s="163"/>
      <c r="H145" s="230"/>
      <c r="I145" s="348"/>
      <c r="J145" s="160"/>
      <c r="K145" s="183"/>
      <c r="L145" s="184"/>
      <c r="M145" s="163"/>
      <c r="N145" s="419"/>
      <c r="O145" s="183"/>
      <c r="P145" s="166"/>
    </row>
    <row r="146" spans="1:16" ht="12.75" customHeight="1">
      <c r="A146" s="349"/>
      <c r="B146" s="350"/>
      <c r="C146" s="169" t="s">
        <v>307</v>
      </c>
      <c r="D146" s="356" t="s">
        <v>291</v>
      </c>
      <c r="E146" s="357"/>
      <c r="F146" s="357"/>
      <c r="G146" s="357"/>
      <c r="H146" s="358"/>
      <c r="I146" s="217">
        <v>0.8</v>
      </c>
      <c r="J146" s="174" t="s">
        <v>290</v>
      </c>
      <c r="K146" s="175"/>
      <c r="L146" s="176"/>
      <c r="M146" s="168"/>
      <c r="N146" s="240"/>
      <c r="O146" s="276"/>
      <c r="P146" s="278"/>
    </row>
    <row r="147" spans="1:16" ht="12.75" customHeight="1">
      <c r="A147" s="153"/>
      <c r="B147" s="416"/>
      <c r="C147" s="163"/>
      <c r="D147" s="353"/>
      <c r="E147" s="420"/>
      <c r="F147" s="420"/>
      <c r="G147" s="420"/>
      <c r="H147" s="230"/>
      <c r="I147" s="348"/>
      <c r="J147" s="160"/>
      <c r="K147" s="183"/>
      <c r="L147" s="184"/>
      <c r="M147" s="163"/>
      <c r="N147" s="419"/>
      <c r="O147" s="183"/>
      <c r="P147" s="166"/>
    </row>
    <row r="148" spans="1:16" ht="12.75" customHeight="1">
      <c r="A148" s="349"/>
      <c r="B148" s="350"/>
      <c r="C148" s="169" t="s">
        <v>307</v>
      </c>
      <c r="D148" s="356" t="s">
        <v>309</v>
      </c>
      <c r="E148" s="357"/>
      <c r="F148" s="357"/>
      <c r="G148" s="357"/>
      <c r="H148" s="358"/>
      <c r="I148" s="217">
        <v>3.8</v>
      </c>
      <c r="J148" s="174" t="s">
        <v>290</v>
      </c>
      <c r="K148" s="175"/>
      <c r="L148" s="176"/>
      <c r="M148" s="168"/>
      <c r="N148" s="240"/>
      <c r="O148" s="276"/>
      <c r="P148" s="278"/>
    </row>
    <row r="149" spans="1:16" ht="12.75" customHeight="1">
      <c r="A149" s="153"/>
      <c r="B149" s="416"/>
      <c r="C149" s="163"/>
      <c r="D149" s="229"/>
      <c r="E149" s="163"/>
      <c r="F149" s="163"/>
      <c r="G149" s="163"/>
      <c r="H149" s="230"/>
      <c r="I149" s="348"/>
      <c r="J149" s="160"/>
      <c r="K149" s="183"/>
      <c r="L149" s="184"/>
      <c r="M149" s="163"/>
      <c r="N149" s="419"/>
      <c r="O149" s="183"/>
      <c r="P149" s="166"/>
    </row>
    <row r="150" spans="1:16" ht="12.75" customHeight="1">
      <c r="A150" s="349"/>
      <c r="B150" s="350"/>
      <c r="C150" s="169" t="s">
        <v>307</v>
      </c>
      <c r="D150" s="356" t="s">
        <v>310</v>
      </c>
      <c r="E150" s="357"/>
      <c r="F150" s="357"/>
      <c r="G150" s="357"/>
      <c r="H150" s="358"/>
      <c r="I150" s="217">
        <v>0.30000000000000004</v>
      </c>
      <c r="J150" s="174" t="s">
        <v>290</v>
      </c>
      <c r="K150" s="175"/>
      <c r="L150" s="176"/>
      <c r="M150" s="168"/>
      <c r="N150" s="240"/>
      <c r="O150" s="276"/>
      <c r="P150" s="278"/>
    </row>
    <row r="151" spans="1:16" ht="12.75" customHeight="1">
      <c r="A151" s="153"/>
      <c r="B151" s="416"/>
      <c r="C151" s="163"/>
      <c r="D151" s="353"/>
      <c r="E151" s="420"/>
      <c r="F151" s="420"/>
      <c r="G151" s="420"/>
      <c r="H151" s="230"/>
      <c r="I151" s="404"/>
      <c r="J151" s="160"/>
      <c r="K151" s="183"/>
      <c r="L151" s="184"/>
      <c r="M151" s="163"/>
      <c r="N151" s="419"/>
      <c r="O151" s="183"/>
      <c r="P151" s="166"/>
    </row>
    <row r="152" spans="1:16" ht="12.75" customHeight="1">
      <c r="A152" s="349"/>
      <c r="B152" s="350"/>
      <c r="C152" s="169" t="s">
        <v>307</v>
      </c>
      <c r="D152" s="356" t="s">
        <v>311</v>
      </c>
      <c r="E152" s="357"/>
      <c r="F152" s="357"/>
      <c r="G152" s="357"/>
      <c r="H152" s="358"/>
      <c r="I152" s="217">
        <v>0.8</v>
      </c>
      <c r="J152" s="174" t="s">
        <v>290</v>
      </c>
      <c r="K152" s="175"/>
      <c r="L152" s="176"/>
      <c r="M152" s="168"/>
      <c r="N152" s="240"/>
      <c r="O152" s="276"/>
      <c r="P152" s="278"/>
    </row>
    <row r="153" spans="1:16" ht="12.75" customHeight="1">
      <c r="A153" s="153"/>
      <c r="B153" s="416"/>
      <c r="C153" s="163"/>
      <c r="D153" s="229"/>
      <c r="E153" s="163"/>
      <c r="F153" s="163"/>
      <c r="G153" s="163"/>
      <c r="H153" s="230"/>
      <c r="I153" s="404"/>
      <c r="J153" s="160"/>
      <c r="K153" s="183"/>
      <c r="L153" s="184"/>
      <c r="M153" s="163"/>
      <c r="N153" s="419"/>
      <c r="O153" s="183"/>
      <c r="P153" s="166"/>
    </row>
    <row r="154" spans="1:16" ht="12.75" customHeight="1">
      <c r="A154" s="349"/>
      <c r="B154" s="350"/>
      <c r="C154" s="169" t="s">
        <v>307</v>
      </c>
      <c r="D154" s="356" t="s">
        <v>312</v>
      </c>
      <c r="E154" s="357"/>
      <c r="F154" s="357"/>
      <c r="G154" s="357"/>
      <c r="H154" s="358"/>
      <c r="I154" s="217">
        <v>16.099999999999998</v>
      </c>
      <c r="J154" s="174" t="s">
        <v>290</v>
      </c>
      <c r="K154" s="175"/>
      <c r="L154" s="176"/>
      <c r="M154" s="168"/>
      <c r="N154" s="240"/>
      <c r="O154" s="276"/>
      <c r="P154" s="278"/>
    </row>
    <row r="155" spans="1:16" ht="12.75" customHeight="1">
      <c r="A155" s="153"/>
      <c r="B155" s="416"/>
      <c r="C155" s="163"/>
      <c r="D155" s="229"/>
      <c r="E155" s="163"/>
      <c r="F155" s="163"/>
      <c r="G155" s="163"/>
      <c r="H155" s="230"/>
      <c r="I155" s="404"/>
      <c r="J155" s="160"/>
      <c r="K155" s="183"/>
      <c r="L155" s="184"/>
      <c r="M155" s="163"/>
      <c r="N155" s="419"/>
      <c r="O155" s="183"/>
      <c r="P155" s="166"/>
    </row>
    <row r="156" spans="1:16" ht="12.75" customHeight="1">
      <c r="A156" s="349"/>
      <c r="B156" s="350"/>
      <c r="C156" s="169" t="s">
        <v>307</v>
      </c>
      <c r="D156" s="356" t="s">
        <v>313</v>
      </c>
      <c r="E156" s="357"/>
      <c r="F156" s="357"/>
      <c r="G156" s="357"/>
      <c r="H156" s="358"/>
      <c r="I156" s="217">
        <v>0.90000000000000013</v>
      </c>
      <c r="J156" s="174" t="s">
        <v>290</v>
      </c>
      <c r="K156" s="175"/>
      <c r="L156" s="176"/>
      <c r="M156" s="168"/>
      <c r="N156" s="240"/>
      <c r="O156" s="276"/>
      <c r="P156" s="278"/>
    </row>
    <row r="157" spans="1:16" ht="12.75" customHeight="1">
      <c r="A157" s="153"/>
      <c r="B157" s="416"/>
      <c r="C157" s="163"/>
      <c r="D157" s="353" t="s">
        <v>275</v>
      </c>
      <c r="E157" s="359"/>
      <c r="F157" s="359"/>
      <c r="G157" s="359"/>
      <c r="H157" s="421"/>
      <c r="I157" s="404"/>
      <c r="J157" s="160"/>
      <c r="K157" s="183"/>
      <c r="L157" s="184"/>
      <c r="M157" s="163"/>
      <c r="N157" s="419"/>
      <c r="O157" s="183"/>
      <c r="P157" s="166"/>
    </row>
    <row r="158" spans="1:16" ht="12.75" customHeight="1">
      <c r="A158" s="349"/>
      <c r="B158" s="350"/>
      <c r="C158" s="169" t="s">
        <v>314</v>
      </c>
      <c r="D158" s="356" t="s">
        <v>315</v>
      </c>
      <c r="E158" s="357"/>
      <c r="F158" s="357"/>
      <c r="G158" s="357"/>
      <c r="H158" s="358"/>
      <c r="I158" s="225">
        <v>3</v>
      </c>
      <c r="J158" s="174" t="s">
        <v>270</v>
      </c>
      <c r="K158" s="175"/>
      <c r="L158" s="176"/>
      <c r="M158" s="168"/>
      <c r="N158" s="240"/>
      <c r="O158" s="276"/>
      <c r="P158" s="278"/>
    </row>
    <row r="159" spans="1:16" ht="12.75" customHeight="1">
      <c r="A159" s="153"/>
      <c r="B159" s="416"/>
      <c r="C159" s="163"/>
      <c r="D159" s="353" t="s">
        <v>275</v>
      </c>
      <c r="E159" s="359"/>
      <c r="F159" s="359"/>
      <c r="G159" s="359"/>
      <c r="H159" s="421"/>
      <c r="I159" s="404"/>
      <c r="J159" s="160"/>
      <c r="K159" s="183"/>
      <c r="L159" s="184"/>
      <c r="M159" s="163"/>
      <c r="N159" s="419"/>
      <c r="O159" s="183"/>
      <c r="P159" s="166"/>
    </row>
    <row r="160" spans="1:16" ht="12.75" customHeight="1">
      <c r="A160" s="349"/>
      <c r="B160" s="350"/>
      <c r="C160" s="169" t="s">
        <v>314</v>
      </c>
      <c r="D160" s="356" t="s">
        <v>316</v>
      </c>
      <c r="E160" s="357"/>
      <c r="F160" s="357"/>
      <c r="G160" s="357"/>
      <c r="H160" s="358"/>
      <c r="I160" s="225">
        <v>8</v>
      </c>
      <c r="J160" s="174" t="s">
        <v>270</v>
      </c>
      <c r="K160" s="175"/>
      <c r="L160" s="176"/>
      <c r="M160" s="168"/>
      <c r="N160" s="240"/>
      <c r="O160" s="276"/>
      <c r="P160" s="278"/>
    </row>
    <row r="161" spans="1:16" ht="12.75" customHeight="1">
      <c r="A161" s="153"/>
      <c r="B161" s="416"/>
      <c r="C161" s="163"/>
      <c r="D161" s="229"/>
      <c r="E161" s="163"/>
      <c r="F161" s="163"/>
      <c r="G161" s="163"/>
      <c r="H161" s="230"/>
      <c r="I161" s="404"/>
      <c r="J161" s="160"/>
      <c r="K161" s="183"/>
      <c r="L161" s="184"/>
      <c r="M161" s="163"/>
      <c r="N161" s="419"/>
      <c r="O161" s="183"/>
      <c r="P161" s="166"/>
    </row>
    <row r="162" spans="1:16" ht="12.75" customHeight="1">
      <c r="A162" s="349"/>
      <c r="B162" s="350"/>
      <c r="C162" s="169" t="s">
        <v>314</v>
      </c>
      <c r="D162" s="356" t="s">
        <v>317</v>
      </c>
      <c r="E162" s="357"/>
      <c r="F162" s="357"/>
      <c r="G162" s="357"/>
      <c r="H162" s="358"/>
      <c r="I162" s="225">
        <v>9</v>
      </c>
      <c r="J162" s="174" t="s">
        <v>270</v>
      </c>
      <c r="K162" s="175"/>
      <c r="L162" s="176"/>
      <c r="M162" s="168"/>
      <c r="N162" s="240"/>
      <c r="O162" s="276"/>
      <c r="P162" s="278"/>
    </row>
    <row r="163" spans="1:16" ht="12.75" customHeight="1">
      <c r="A163" s="177"/>
      <c r="B163" s="416"/>
      <c r="C163" s="163"/>
      <c r="D163" s="229"/>
      <c r="E163" s="163"/>
      <c r="F163" s="163"/>
      <c r="G163" s="163"/>
      <c r="H163" s="230"/>
      <c r="I163" s="404"/>
      <c r="J163" s="160"/>
      <c r="K163" s="183"/>
      <c r="L163" s="184"/>
      <c r="M163" s="163"/>
      <c r="N163" s="419"/>
      <c r="O163" s="165"/>
      <c r="P163" s="166"/>
    </row>
    <row r="164" spans="1:16" ht="12.75" customHeight="1">
      <c r="A164" s="349"/>
      <c r="B164" s="350"/>
      <c r="C164" s="169" t="s">
        <v>318</v>
      </c>
      <c r="D164" s="356" t="s">
        <v>319</v>
      </c>
      <c r="E164" s="357"/>
      <c r="F164" s="357"/>
      <c r="G164" s="357"/>
      <c r="H164" s="358"/>
      <c r="I164" s="225">
        <v>5</v>
      </c>
      <c r="J164" s="174" t="s">
        <v>74</v>
      </c>
      <c r="K164" s="175"/>
      <c r="L164" s="176"/>
      <c r="M164" s="168"/>
      <c r="N164" s="240"/>
      <c r="O164" s="276"/>
      <c r="P164" s="278"/>
    </row>
    <row r="165" spans="1:16" ht="12.75" customHeight="1">
      <c r="A165" s="177"/>
      <c r="B165" s="416"/>
      <c r="C165" s="163"/>
      <c r="D165" s="229"/>
      <c r="E165" s="163"/>
      <c r="F165" s="163"/>
      <c r="G165" s="163"/>
      <c r="H165" s="230"/>
      <c r="I165" s="404"/>
      <c r="J165" s="160"/>
      <c r="K165" s="183"/>
      <c r="L165" s="184"/>
      <c r="M165" s="163"/>
      <c r="N165" s="419"/>
      <c r="O165" s="183"/>
      <c r="P165" s="166"/>
    </row>
    <row r="166" spans="1:16" ht="12.75" customHeight="1">
      <c r="A166" s="349"/>
      <c r="B166" s="350"/>
      <c r="C166" s="169" t="s">
        <v>318</v>
      </c>
      <c r="D166" s="356" t="s">
        <v>320</v>
      </c>
      <c r="E166" s="357"/>
      <c r="F166" s="357"/>
      <c r="G166" s="357"/>
      <c r="H166" s="358"/>
      <c r="I166" s="225">
        <v>11</v>
      </c>
      <c r="J166" s="174" t="s">
        <v>74</v>
      </c>
      <c r="K166" s="175"/>
      <c r="L166" s="176"/>
      <c r="M166" s="168"/>
      <c r="N166" s="240"/>
      <c r="O166" s="276"/>
      <c r="P166" s="278"/>
    </row>
    <row r="167" spans="1:16" ht="12.75" customHeight="1">
      <c r="A167" s="177"/>
      <c r="B167" s="416"/>
      <c r="C167" s="163"/>
      <c r="D167" s="229"/>
      <c r="E167" s="163"/>
      <c r="F167" s="163"/>
      <c r="G167" s="163"/>
      <c r="H167" s="230"/>
      <c r="I167" s="422"/>
      <c r="J167" s="160"/>
      <c r="K167" s="183"/>
      <c r="L167" s="184"/>
      <c r="M167" s="163"/>
      <c r="N167" s="419"/>
      <c r="O167" s="165"/>
      <c r="P167" s="166"/>
    </row>
    <row r="168" spans="1:16" ht="12.75" customHeight="1">
      <c r="A168" s="349"/>
      <c r="B168" s="350"/>
      <c r="C168" s="169" t="s">
        <v>275</v>
      </c>
      <c r="D168" s="356" t="s">
        <v>275</v>
      </c>
      <c r="E168" s="357"/>
      <c r="F168" s="357"/>
      <c r="G168" s="357"/>
      <c r="H168" s="358"/>
      <c r="I168" s="225" t="s">
        <v>275</v>
      </c>
      <c r="J168" s="174" t="s">
        <v>275</v>
      </c>
      <c r="K168" s="175">
        <f>IF(C168="",0,#REF!)</f>
        <v>0</v>
      </c>
      <c r="L168" s="176">
        <f>IF(C168="",0,ROUND(I168*K168,0))</f>
        <v>0</v>
      </c>
      <c r="M168" s="168"/>
      <c r="N168" s="240" t="e">
        <f>IF(#REF!&gt;0,#REF!,IF(#REF!&gt;0,$Q$1,IF(C168="","",#REF!)))</f>
        <v>#REF!</v>
      </c>
      <c r="O168" s="276" t="str">
        <f>IF(C168="","",IF(N168=$Q$1,"コード",IF(N168=#REF!,"P-","")))</f>
        <v/>
      </c>
      <c r="P168" s="278" t="str">
        <f>IF(C168="","",IF(N168=$Q$1,#REF!,IF(N168=#REF!,#REF!,IF(N168=#REF!,#REF!,""))))</f>
        <v/>
      </c>
    </row>
    <row r="169" spans="1:16" ht="12.75" customHeight="1">
      <c r="A169" s="177"/>
      <c r="B169" s="416"/>
      <c r="C169" s="163"/>
      <c r="D169" s="229"/>
      <c r="E169" s="163"/>
      <c r="F169" s="163"/>
      <c r="G169" s="163"/>
      <c r="H169" s="230"/>
      <c r="I169" s="404"/>
      <c r="J169" s="160"/>
      <c r="K169" s="183"/>
      <c r="L169" s="184"/>
      <c r="M169" s="163"/>
      <c r="N169" s="164"/>
      <c r="O169" s="165"/>
      <c r="P169" s="166"/>
    </row>
    <row r="170" spans="1:16" ht="12.75" customHeight="1">
      <c r="A170" s="349"/>
      <c r="B170" s="350"/>
      <c r="C170" s="169" t="s">
        <v>275</v>
      </c>
      <c r="D170" s="356" t="s">
        <v>275</v>
      </c>
      <c r="E170" s="357"/>
      <c r="F170" s="357"/>
      <c r="G170" s="357"/>
      <c r="H170" s="358"/>
      <c r="I170" s="225" t="s">
        <v>275</v>
      </c>
      <c r="J170" s="174" t="s">
        <v>275</v>
      </c>
      <c r="K170" s="175">
        <f>IF(C170="",0,#REF!)</f>
        <v>0</v>
      </c>
      <c r="L170" s="176">
        <f>IF(C170="",0,ROUND(I170*K170,0))</f>
        <v>0</v>
      </c>
      <c r="M170" s="168"/>
      <c r="N170" s="240" t="e">
        <f>IF(#REF!&gt;0,#REF!,IF(#REF!&gt;0,$Q$1,IF(C170="","",#REF!)))</f>
        <v>#REF!</v>
      </c>
      <c r="O170" s="276" t="str">
        <f>IF(C170="","",IF(N170=$Q$1,"コード",IF(N170=#REF!,"P-","")))</f>
        <v/>
      </c>
      <c r="P170" s="278" t="str">
        <f>IF(C170="","",IF(N170=$Q$1,#REF!,IF(N170=#REF!,#REF!,IF(N170=#REF!,#REF!,""))))</f>
        <v/>
      </c>
    </row>
    <row r="171" spans="1:16" ht="12.75" customHeight="1">
      <c r="A171" s="177"/>
      <c r="B171" s="416"/>
      <c r="C171" s="163"/>
      <c r="D171" s="229"/>
      <c r="E171" s="163"/>
      <c r="F171" s="163"/>
      <c r="G171" s="163"/>
      <c r="H171" s="230"/>
      <c r="I171" s="404"/>
      <c r="J171" s="160"/>
      <c r="K171" s="183"/>
      <c r="L171" s="184"/>
      <c r="M171" s="163"/>
      <c r="N171" s="164"/>
      <c r="O171" s="165"/>
      <c r="P171" s="166"/>
    </row>
    <row r="172" spans="1:16" ht="12.75" customHeight="1">
      <c r="A172" s="349"/>
      <c r="B172" s="350"/>
      <c r="C172" s="169" t="s">
        <v>275</v>
      </c>
      <c r="D172" s="356" t="s">
        <v>275</v>
      </c>
      <c r="E172" s="357"/>
      <c r="F172" s="357"/>
      <c r="G172" s="357"/>
      <c r="H172" s="358"/>
      <c r="I172" s="225" t="s">
        <v>275</v>
      </c>
      <c r="J172" s="174" t="s">
        <v>275</v>
      </c>
      <c r="K172" s="175">
        <f>IF(C172="",0,#REF!)</f>
        <v>0</v>
      </c>
      <c r="L172" s="176">
        <f>IF(C172="",0,ROUND(I172*K172,0))</f>
        <v>0</v>
      </c>
      <c r="M172" s="168"/>
      <c r="N172" s="240" t="e">
        <f>IF(#REF!&gt;0,#REF!,IF(#REF!&gt;0,$Q$1,IF(C172="","",#REF!)))</f>
        <v>#REF!</v>
      </c>
      <c r="O172" s="276" t="str">
        <f>IF(C172="","",IF(N172=$Q$1,"コード",IF(N172=#REF!,"P-","")))</f>
        <v/>
      </c>
      <c r="P172" s="278" t="str">
        <f>IF(C172="","",IF(N172=$Q$1,#REF!,IF(N172=#REF!,#REF!,IF(N172=#REF!,#REF!,""))))</f>
        <v/>
      </c>
    </row>
    <row r="173" spans="1:16" ht="12.75" customHeight="1">
      <c r="A173" s="177"/>
      <c r="B173" s="416"/>
      <c r="C173" s="163"/>
      <c r="D173" s="229"/>
      <c r="E173" s="163"/>
      <c r="F173" s="163"/>
      <c r="G173" s="163"/>
      <c r="H173" s="230"/>
      <c r="I173" s="404"/>
      <c r="J173" s="160"/>
      <c r="K173" s="161"/>
      <c r="L173" s="184"/>
      <c r="M173" s="163"/>
      <c r="N173" s="248"/>
      <c r="O173" s="165"/>
      <c r="P173" s="166"/>
    </row>
    <row r="174" spans="1:16" ht="12.75" customHeight="1">
      <c r="A174" s="349"/>
      <c r="B174" s="350"/>
      <c r="C174" s="169" t="s">
        <v>275</v>
      </c>
      <c r="D174" s="356" t="s">
        <v>275</v>
      </c>
      <c r="E174" s="357"/>
      <c r="F174" s="357"/>
      <c r="G174" s="357"/>
      <c r="H174" s="358"/>
      <c r="I174" s="225" t="s">
        <v>275</v>
      </c>
      <c r="J174" s="174" t="s">
        <v>275</v>
      </c>
      <c r="K174" s="175">
        <f>IF(C174="",0,#REF!)</f>
        <v>0</v>
      </c>
      <c r="L174" s="176">
        <f>IF(C174="",0,ROUND(I174*K174,0))</f>
        <v>0</v>
      </c>
      <c r="M174" s="168"/>
      <c r="N174" s="240" t="e">
        <f>IF(#REF!&gt;0,#REF!,IF(#REF!&gt;0,$Q$1,IF(C174="","",#REF!)))</f>
        <v>#REF!</v>
      </c>
      <c r="O174" s="276" t="str">
        <f>IF(C174="","",IF(N174=$Q$1,"コード",IF(N174=#REF!,"P-","")))</f>
        <v/>
      </c>
      <c r="P174" s="278" t="str">
        <f>IF(C174="","",IF(N174=$Q$1,#REF!,IF(N174=#REF!,#REF!,IF(N174=#REF!,#REF!,""))))</f>
        <v/>
      </c>
    </row>
    <row r="175" spans="1:16" ht="12.75" customHeight="1">
      <c r="A175" s="177"/>
      <c r="B175" s="416"/>
      <c r="C175" s="163"/>
      <c r="D175" s="353" t="s">
        <v>275</v>
      </c>
      <c r="E175" s="360"/>
      <c r="F175" s="360"/>
      <c r="G175" s="360"/>
      <c r="H175" s="361"/>
      <c r="I175" s="404"/>
      <c r="J175" s="160"/>
      <c r="K175" s="161"/>
      <c r="L175" s="184"/>
      <c r="M175" s="163"/>
      <c r="N175" s="248"/>
      <c r="O175" s="165"/>
      <c r="P175" s="166"/>
    </row>
    <row r="176" spans="1:16" ht="12.75" customHeight="1">
      <c r="A176" s="349"/>
      <c r="B176" s="350"/>
      <c r="C176" s="169" t="s">
        <v>275</v>
      </c>
      <c r="D176" s="356" t="s">
        <v>275</v>
      </c>
      <c r="E176" s="357"/>
      <c r="F176" s="357"/>
      <c r="G176" s="357"/>
      <c r="H176" s="358"/>
      <c r="I176" s="225" t="s">
        <v>275</v>
      </c>
      <c r="J176" s="174" t="s">
        <v>275</v>
      </c>
      <c r="K176" s="175">
        <f>IF(C176="",0,#REF!)</f>
        <v>0</v>
      </c>
      <c r="L176" s="176">
        <f>IF(C176="",0,ROUND(I176*K176,0))</f>
        <v>0</v>
      </c>
      <c r="M176" s="168"/>
      <c r="N176" s="240" t="e">
        <f>IF(#REF!&gt;0,#REF!,IF(#REF!&gt;0,$Q$1,IF(C176="","",#REF!)))</f>
        <v>#REF!</v>
      </c>
      <c r="O176" s="276" t="str">
        <f>IF(C176="","",IF(N176=$Q$1,"コード",IF(N176=#REF!,"P-","")))</f>
        <v/>
      </c>
      <c r="P176" s="278" t="str">
        <f>IF(C176="","",IF(N176=$Q$1,#REF!,IF(N176=#REF!,#REF!,IF(N176=#REF!,#REF!,""))))</f>
        <v/>
      </c>
    </row>
    <row r="177" spans="1:16" ht="12.75" customHeight="1">
      <c r="A177" s="177"/>
      <c r="B177" s="154"/>
      <c r="C177" s="163"/>
      <c r="D177" s="353" t="s">
        <v>275</v>
      </c>
      <c r="E177" s="360"/>
      <c r="F177" s="360"/>
      <c r="G177" s="360"/>
      <c r="H177" s="361"/>
      <c r="I177" s="404"/>
      <c r="J177" s="160"/>
      <c r="K177" s="161"/>
      <c r="L177" s="184"/>
      <c r="M177" s="163"/>
      <c r="N177" s="248"/>
      <c r="O177" s="165"/>
      <c r="P177" s="166"/>
    </row>
    <row r="178" spans="1:16" ht="12.75" customHeight="1">
      <c r="A178" s="349"/>
      <c r="B178" s="194"/>
      <c r="C178" s="169" t="s">
        <v>275</v>
      </c>
      <c r="D178" s="356" t="s">
        <v>275</v>
      </c>
      <c r="E178" s="357"/>
      <c r="F178" s="357"/>
      <c r="G178" s="357"/>
      <c r="H178" s="358"/>
      <c r="I178" s="225" t="s">
        <v>275</v>
      </c>
      <c r="J178" s="174" t="s">
        <v>275</v>
      </c>
      <c r="K178" s="175">
        <f>IF(C178="",0,#REF!)</f>
        <v>0</v>
      </c>
      <c r="L178" s="176">
        <f>IF(C178="",0,ROUND(I178*K178,0))</f>
        <v>0</v>
      </c>
      <c r="M178" s="168"/>
      <c r="N178" s="240"/>
      <c r="O178" s="276" t="str">
        <f>IF(C178="","",IF(N178=$Q$1,"コード",IF(N178=#REF!,"P-","")))</f>
        <v/>
      </c>
      <c r="P178" s="278" t="str">
        <f>IF(C178="","",IF(N178=$Q$1,#REF!,IF(N178=#REF!,#REF!,IF(N178=#REF!,#REF!,""))))</f>
        <v/>
      </c>
    </row>
    <row r="179" spans="1:16" ht="12.75" customHeight="1">
      <c r="A179" s="177"/>
      <c r="B179" s="154"/>
      <c r="C179" s="163"/>
      <c r="D179" s="229"/>
      <c r="E179" s="163"/>
      <c r="F179" s="163"/>
      <c r="G179" s="163"/>
      <c r="H179" s="230"/>
      <c r="I179" s="404"/>
      <c r="J179" s="160"/>
      <c r="K179" s="161"/>
      <c r="L179" s="184"/>
      <c r="M179" s="163"/>
      <c r="N179" s="248"/>
      <c r="O179" s="165"/>
      <c r="P179" s="166"/>
    </row>
    <row r="180" spans="1:16" ht="12.75" customHeight="1">
      <c r="A180" s="349"/>
      <c r="B180" s="194"/>
      <c r="C180" s="169" t="s">
        <v>275</v>
      </c>
      <c r="D180" s="356" t="s">
        <v>275</v>
      </c>
      <c r="E180" s="357"/>
      <c r="F180" s="357"/>
      <c r="G180" s="357"/>
      <c r="H180" s="358"/>
      <c r="I180" s="423" t="s">
        <v>275</v>
      </c>
      <c r="J180" s="174" t="s">
        <v>275</v>
      </c>
      <c r="K180" s="175">
        <f>IF(C180="",0,#REF!)</f>
        <v>0</v>
      </c>
      <c r="L180" s="176">
        <f>IF(C180="",0,ROUND(I180*K180,0))</f>
        <v>0</v>
      </c>
      <c r="M180" s="168"/>
      <c r="N180" s="240" t="e">
        <f>IF(#REF!&gt;0,#REF!,IF(#REF!&gt;0,$Q$1,IF(C180="","",#REF!)))</f>
        <v>#REF!</v>
      </c>
      <c r="O180" s="276" t="str">
        <f>IF(C180="","",IF(N180=$Q$1,"コード",IF(N180=#REF!,"P-","")))</f>
        <v/>
      </c>
      <c r="P180" s="278" t="str">
        <f>IF(C180="","",IF(N180=$Q$1,#REF!,IF(N180=#REF!,#REF!,IF(N180=#REF!,#REF!,""))))</f>
        <v/>
      </c>
    </row>
    <row r="181" spans="1:16" ht="12.75" customHeight="1">
      <c r="A181" s="177"/>
      <c r="B181" s="154"/>
      <c r="C181" s="408" t="s">
        <v>275</v>
      </c>
      <c r="D181" s="353" t="s">
        <v>275</v>
      </c>
      <c r="E181" s="354"/>
      <c r="F181" s="354"/>
      <c r="G181" s="354"/>
      <c r="H181" s="355"/>
      <c r="I181" s="404"/>
      <c r="J181" s="160"/>
      <c r="K181" s="161"/>
      <c r="L181" s="184"/>
      <c r="M181" s="163"/>
      <c r="N181" s="248"/>
      <c r="O181" s="165"/>
      <c r="P181" s="166"/>
    </row>
    <row r="182" spans="1:16" ht="12.75" customHeight="1">
      <c r="A182" s="349"/>
      <c r="B182" s="194"/>
      <c r="C182" s="410"/>
      <c r="D182" s="356" t="s">
        <v>275</v>
      </c>
      <c r="E182" s="357"/>
      <c r="F182" s="357"/>
      <c r="G182" s="357"/>
      <c r="H182" s="358"/>
      <c r="I182" s="217" t="s">
        <v>275</v>
      </c>
      <c r="J182" s="174" t="s">
        <v>275</v>
      </c>
      <c r="K182" s="175">
        <f>IF(C182="",0,#REF!)</f>
        <v>0</v>
      </c>
      <c r="L182" s="176">
        <f>IF(C182="",0,ROUND(I182*K182,0))</f>
        <v>0</v>
      </c>
      <c r="M182" s="168"/>
      <c r="N182" s="240" t="e">
        <f>IF(#REF!&gt;0,#REF!,IF(#REF!&gt;0,$Q$1,IF(C182="","",#REF!)))</f>
        <v>#REF!</v>
      </c>
      <c r="O182" s="276" t="str">
        <f>IF(C182="","",IF(N182=$Q$1,"コード",IF(N182=#REF!,"P-","")))</f>
        <v/>
      </c>
      <c r="P182" s="278" t="str">
        <f>IF(C182="","",IF(N182=$Q$1,#REF!,IF(N182=#REF!,#REF!,IF(N182=#REF!,#REF!,""))))</f>
        <v/>
      </c>
    </row>
    <row r="183" spans="1:16" ht="12.75" customHeight="1">
      <c r="A183" s="177"/>
      <c r="B183" s="154"/>
      <c r="C183" s="408" t="s">
        <v>275</v>
      </c>
      <c r="D183" s="353" t="s">
        <v>275</v>
      </c>
      <c r="E183" s="354"/>
      <c r="F183" s="354"/>
      <c r="G183" s="354"/>
      <c r="H183" s="355"/>
      <c r="I183" s="404"/>
      <c r="J183" s="160"/>
      <c r="K183" s="161"/>
      <c r="L183" s="184"/>
      <c r="M183" s="163"/>
      <c r="N183" s="248"/>
      <c r="O183" s="165"/>
      <c r="P183" s="166"/>
    </row>
    <row r="184" spans="1:16" ht="12.75" customHeight="1">
      <c r="A184" s="349"/>
      <c r="B184" s="194"/>
      <c r="C184" s="169" t="s">
        <v>275</v>
      </c>
      <c r="D184" s="356" t="s">
        <v>275</v>
      </c>
      <c r="E184" s="357"/>
      <c r="F184" s="357"/>
      <c r="G184" s="357"/>
      <c r="H184" s="358"/>
      <c r="I184" s="225" t="s">
        <v>275</v>
      </c>
      <c r="J184" s="174" t="s">
        <v>275</v>
      </c>
      <c r="K184" s="175">
        <f>IF(C184="",0,#REF!)</f>
        <v>0</v>
      </c>
      <c r="L184" s="176">
        <f>IF(C184="",0,ROUND(I184*K184,0))</f>
        <v>0</v>
      </c>
      <c r="M184" s="168"/>
      <c r="N184" s="240" t="e">
        <f>IF(#REF!&gt;0,#REF!,IF(#REF!&gt;0,$Q$1,IF(C184="","",#REF!)))</f>
        <v>#REF!</v>
      </c>
      <c r="O184" s="276" t="str">
        <f>IF(C184="","",IF(N184=$Q$1,"コード",IF(N184=#REF!,"P-","")))</f>
        <v/>
      </c>
      <c r="P184" s="278" t="str">
        <f>IF(C184="","",IF(N184=$Q$1,#REF!,IF(N184=#REF!,#REF!,IF(N184=#REF!,#REF!,""))))</f>
        <v/>
      </c>
    </row>
    <row r="185" spans="1:16" ht="12.75" customHeight="1">
      <c r="A185" s="177"/>
      <c r="B185" s="154"/>
      <c r="C185" s="408" t="s">
        <v>275</v>
      </c>
      <c r="D185" s="353" t="s">
        <v>275</v>
      </c>
      <c r="E185" s="354"/>
      <c r="F185" s="354"/>
      <c r="G185" s="354"/>
      <c r="H185" s="355"/>
      <c r="I185" s="404"/>
      <c r="J185" s="160"/>
      <c r="K185" s="161"/>
      <c r="L185" s="184"/>
      <c r="M185" s="163"/>
      <c r="N185" s="248"/>
      <c r="O185" s="165"/>
      <c r="P185" s="166"/>
    </row>
    <row r="186" spans="1:16" ht="12.75" customHeight="1">
      <c r="A186" s="349"/>
      <c r="B186" s="194"/>
      <c r="C186" s="169" t="s">
        <v>275</v>
      </c>
      <c r="D186" s="356" t="s">
        <v>275</v>
      </c>
      <c r="E186" s="357"/>
      <c r="F186" s="357"/>
      <c r="G186" s="357"/>
      <c r="H186" s="358"/>
      <c r="I186" s="225" t="s">
        <v>275</v>
      </c>
      <c r="J186" s="174" t="s">
        <v>275</v>
      </c>
      <c r="K186" s="175">
        <f>IF(C186="",0,#REF!)</f>
        <v>0</v>
      </c>
      <c r="L186" s="176">
        <f>IF(C186="",0,ROUND(I186*K186,0))</f>
        <v>0</v>
      </c>
      <c r="M186" s="168"/>
      <c r="N186" s="240"/>
      <c r="O186" s="276" t="str">
        <f>IF(C186="","",IF(N186=$Q$1,"コード",IF(N186=#REF!,"P-","")))</f>
        <v/>
      </c>
      <c r="P186" s="278" t="str">
        <f>IF(C186="","",IF(N186=$Q$1,#REF!,IF(N186=#REF!,#REF!,IF(N186=#REF!,#REF!,""))))</f>
        <v/>
      </c>
    </row>
    <row r="187" spans="1:16" ht="12.75" customHeight="1">
      <c r="A187" s="177"/>
      <c r="B187" s="154"/>
      <c r="C187" s="163"/>
      <c r="D187" s="229"/>
      <c r="E187" s="163"/>
      <c r="F187" s="163"/>
      <c r="G187" s="163"/>
      <c r="H187" s="230"/>
      <c r="I187" s="213"/>
      <c r="J187" s="160"/>
      <c r="K187" s="161"/>
      <c r="L187" s="184"/>
      <c r="M187" s="163"/>
      <c r="N187" s="248"/>
      <c r="O187" s="165"/>
      <c r="P187" s="166"/>
    </row>
    <row r="188" spans="1:16" ht="12.75" customHeight="1">
      <c r="A188" s="349"/>
      <c r="B188" s="194"/>
      <c r="C188" s="169" t="s">
        <v>275</v>
      </c>
      <c r="D188" s="356" t="s">
        <v>275</v>
      </c>
      <c r="E188" s="357"/>
      <c r="F188" s="357"/>
      <c r="G188" s="357"/>
      <c r="H188" s="358"/>
      <c r="I188" s="424" t="s">
        <v>275</v>
      </c>
      <c r="J188" s="174" t="s">
        <v>275</v>
      </c>
      <c r="K188" s="175">
        <f>IF(C188="",0,#REF!)</f>
        <v>0</v>
      </c>
      <c r="L188" s="176">
        <f>IF(C188="",0,ROUND(I188*K188,0))</f>
        <v>0</v>
      </c>
      <c r="M188" s="168"/>
      <c r="N188" s="240" t="e">
        <f>IF(#REF!&gt;0,#REF!,IF(#REF!&gt;0,$Q$1,IF(C188="","",#REF!)))</f>
        <v>#REF!</v>
      </c>
      <c r="O188" s="276" t="str">
        <f>IF(C188="","",IF(N188=$Q$1,"コード",IF(N188=#REF!,"P-","")))</f>
        <v/>
      </c>
      <c r="P188" s="278" t="str">
        <f>IF(C188="","",IF(N188=$Q$1,#REF!,IF(N188=#REF!,#REF!,IF(N188=#REF!,#REF!,""))))</f>
        <v/>
      </c>
    </row>
    <row r="189" spans="1:16" ht="12.75" customHeight="1">
      <c r="A189" s="177"/>
      <c r="B189" s="154"/>
      <c r="C189" s="163" t="s">
        <v>275</v>
      </c>
      <c r="D189" s="229"/>
      <c r="E189" s="163"/>
      <c r="F189" s="163"/>
      <c r="G189" s="163"/>
      <c r="H189" s="230"/>
      <c r="I189" s="213"/>
      <c r="J189" s="160"/>
      <c r="K189" s="161"/>
      <c r="L189" s="184"/>
      <c r="M189" s="163"/>
      <c r="N189" s="248"/>
      <c r="O189" s="165"/>
      <c r="P189" s="166"/>
    </row>
    <row r="190" spans="1:16" ht="12.75" customHeight="1">
      <c r="A190" s="349"/>
      <c r="B190" s="194"/>
      <c r="C190" s="168" t="s">
        <v>275</v>
      </c>
      <c r="D190" s="356" t="s">
        <v>275</v>
      </c>
      <c r="E190" s="357"/>
      <c r="F190" s="357"/>
      <c r="G190" s="357"/>
      <c r="H190" s="358"/>
      <c r="I190" s="424" t="s">
        <v>275</v>
      </c>
      <c r="J190" s="174" t="s">
        <v>275</v>
      </c>
      <c r="K190" s="175">
        <f>IF(C190="",0,#REF!)</f>
        <v>0</v>
      </c>
      <c r="L190" s="176">
        <f>IF(C190="",0,ROUND(I190*K190,0))</f>
        <v>0</v>
      </c>
      <c r="M190" s="168"/>
      <c r="N190" s="240" t="e">
        <f>IF(#REF!&gt;0,#REF!,IF(#REF!&gt;0,$Q$1,IF(C190="","",#REF!)))</f>
        <v>#REF!</v>
      </c>
      <c r="O190" s="276" t="str">
        <f>IF(C190="","",IF(N190=$Q$1,"コード",IF(N190=#REF!,"P-","")))</f>
        <v/>
      </c>
      <c r="P190" s="278" t="str">
        <f>IF(C190="","",IF(N190=$Q$1,#REF!,IF(N190=#REF!,#REF!,IF(N190=#REF!,#REF!,""))))</f>
        <v/>
      </c>
    </row>
    <row r="191" spans="1:16" ht="12.75" customHeight="1">
      <c r="A191" s="177"/>
      <c r="B191" s="154"/>
      <c r="C191" s="163" t="s">
        <v>275</v>
      </c>
      <c r="D191" s="365"/>
      <c r="E191" s="366"/>
      <c r="F191" s="366"/>
      <c r="G191" s="366"/>
      <c r="H191" s="347"/>
      <c r="I191" s="425"/>
      <c r="J191" s="160"/>
      <c r="K191" s="161"/>
      <c r="L191" s="184"/>
      <c r="M191" s="163"/>
      <c r="N191" s="248"/>
      <c r="O191" s="165"/>
      <c r="P191" s="166"/>
    </row>
    <row r="192" spans="1:16" ht="12.75" customHeight="1">
      <c r="A192" s="349"/>
      <c r="B192" s="194"/>
      <c r="C192" s="168" t="s">
        <v>275</v>
      </c>
      <c r="D192" s="356" t="s">
        <v>275</v>
      </c>
      <c r="E192" s="357"/>
      <c r="F192" s="357"/>
      <c r="G192" s="357"/>
      <c r="H192" s="358"/>
      <c r="I192" s="424" t="s">
        <v>275</v>
      </c>
      <c r="J192" s="174" t="s">
        <v>275</v>
      </c>
      <c r="K192" s="175">
        <f>IF(C192="",0,#REF!)</f>
        <v>0</v>
      </c>
      <c r="L192" s="176">
        <f>IF(C192="",0,ROUND(I192*K192,0))</f>
        <v>0</v>
      </c>
      <c r="M192" s="168"/>
      <c r="N192" s="240" t="e">
        <f>IF(#REF!&gt;0,#REF!,IF(#REF!&gt;0,$Q$1,IF(C192="","",#REF!)))</f>
        <v>#REF!</v>
      </c>
      <c r="O192" s="276" t="str">
        <f>IF(C192="","",IF(N192=$Q$1,"コード",IF(N192=#REF!,"P-","")))</f>
        <v/>
      </c>
      <c r="P192" s="278" t="str">
        <f>IF(C192="","",IF(N192=$Q$1,#REF!,IF(N192=#REF!,#REF!,IF(N192=#REF!,#REF!,""))))</f>
        <v/>
      </c>
    </row>
    <row r="193" spans="1:16" ht="12.75" customHeight="1">
      <c r="A193" s="177"/>
      <c r="B193" s="154"/>
      <c r="C193" s="163" t="s">
        <v>275</v>
      </c>
      <c r="D193" s="346"/>
      <c r="E193" s="178"/>
      <c r="F193" s="178"/>
      <c r="G193" s="178"/>
      <c r="H193" s="347"/>
      <c r="I193" s="425"/>
      <c r="J193" s="160"/>
      <c r="K193" s="161"/>
      <c r="L193" s="184"/>
      <c r="M193" s="163"/>
      <c r="N193" s="248"/>
      <c r="O193" s="165"/>
      <c r="P193" s="166"/>
    </row>
    <row r="194" spans="1:16" ht="12.75" customHeight="1">
      <c r="A194" s="349"/>
      <c r="B194" s="194"/>
      <c r="C194" s="168"/>
      <c r="D194" s="356" t="s">
        <v>275</v>
      </c>
      <c r="E194" s="357"/>
      <c r="F194" s="357"/>
      <c r="G194" s="357"/>
      <c r="H194" s="358"/>
      <c r="I194" s="424" t="s">
        <v>275</v>
      </c>
      <c r="J194" s="174" t="s">
        <v>275</v>
      </c>
      <c r="K194" s="175">
        <f>IF(C194="",0,#REF!)</f>
        <v>0</v>
      </c>
      <c r="L194" s="176">
        <f>IF(C194="",0,ROUND(I194*K194,0))</f>
        <v>0</v>
      </c>
      <c r="M194" s="168"/>
      <c r="N194" s="240" t="e">
        <f>IF(#REF!&gt;0,#REF!,IF(#REF!&gt;0,$Q$1,IF(C194="","",#REF!)))</f>
        <v>#REF!</v>
      </c>
      <c r="O194" s="276" t="str">
        <f>IF(C194="","",IF(N194=$Q$1,"コード",IF(N194=#REF!,"P-","")))</f>
        <v/>
      </c>
      <c r="P194" s="278" t="str">
        <f>IF(C194="","",IF(N194=$Q$1,#REF!,IF(N194=#REF!,#REF!,IF(N194=#REF!,#REF!,""))))</f>
        <v/>
      </c>
    </row>
    <row r="195" spans="1:16" ht="12.75" customHeight="1">
      <c r="A195" s="177"/>
      <c r="B195" s="154"/>
      <c r="C195" s="163"/>
      <c r="D195" s="346"/>
      <c r="E195" s="178"/>
      <c r="F195" s="178"/>
      <c r="G195" s="178"/>
      <c r="H195" s="347"/>
      <c r="I195" s="425"/>
      <c r="J195" s="160"/>
      <c r="K195" s="161"/>
      <c r="L195" s="184"/>
      <c r="M195" s="163"/>
      <c r="N195" s="164"/>
      <c r="O195" s="165"/>
      <c r="P195" s="166"/>
    </row>
    <row r="196" spans="1:16" ht="12.75" customHeight="1">
      <c r="A196" s="349"/>
      <c r="B196" s="194"/>
      <c r="C196" s="168" t="s">
        <v>275</v>
      </c>
      <c r="D196" s="356" t="s">
        <v>275</v>
      </c>
      <c r="E196" s="357"/>
      <c r="F196" s="357"/>
      <c r="G196" s="357"/>
      <c r="H196" s="358"/>
      <c r="I196" s="426" t="s">
        <v>275</v>
      </c>
      <c r="J196" s="174" t="s">
        <v>275</v>
      </c>
      <c r="K196" s="175">
        <f>IF(C196="",0,#REF!)</f>
        <v>0</v>
      </c>
      <c r="L196" s="176">
        <f>IF(C196="",0,ROUND(I196*K196,0))</f>
        <v>0</v>
      </c>
      <c r="M196" s="168"/>
      <c r="N196" s="240" t="e">
        <f>IF(#REF!&gt;0,#REF!,IF(#REF!&gt;0,$Q$1,IF(C196="","",#REF!)))</f>
        <v>#REF!</v>
      </c>
      <c r="O196" s="276" t="str">
        <f>IF(C196="","",IF(N196=$Q$1,"コード",IF(N196=#REF!,"P-","")))</f>
        <v/>
      </c>
      <c r="P196" s="278" t="str">
        <f>IF(C196="","",IF(N196=$Q$1,#REF!,IF(N196=#REF!,#REF!,IF(N196=#REF!,#REF!,""))))</f>
        <v/>
      </c>
    </row>
    <row r="197" spans="1:16" ht="12.75" customHeight="1">
      <c r="A197" s="177"/>
      <c r="B197" s="154"/>
      <c r="C197" s="163"/>
      <c r="D197" s="346"/>
      <c r="E197" s="178"/>
      <c r="F197" s="178"/>
      <c r="G197" s="178"/>
      <c r="H197" s="347"/>
      <c r="I197" s="425"/>
      <c r="J197" s="160"/>
      <c r="K197" s="161"/>
      <c r="L197" s="184"/>
      <c r="M197" s="163"/>
      <c r="N197" s="164"/>
      <c r="O197" s="165"/>
      <c r="P197" s="166"/>
    </row>
    <row r="198" spans="1:16" ht="12.75" customHeight="1">
      <c r="A198" s="349"/>
      <c r="B198" s="194"/>
      <c r="C198" s="410"/>
      <c r="D198" s="224"/>
      <c r="E198" s="267"/>
      <c r="F198" s="267"/>
      <c r="G198" s="267"/>
      <c r="H198" s="358"/>
      <c r="I198" s="426"/>
      <c r="J198" s="174"/>
      <c r="K198" s="175">
        <f>IF(C198="",0,#REF!)</f>
        <v>0</v>
      </c>
      <c r="L198" s="176"/>
      <c r="M198" s="168"/>
      <c r="N198" s="240"/>
      <c r="O198" s="276" t="str">
        <f>IF(C198="","",IF(N198=$Q$1,"コード",IF(N198=#REF!,"P-","")))</f>
        <v/>
      </c>
      <c r="P198" s="278" t="str">
        <f>IF(C198="","",IF(N198=$Q$1,#REF!,IF(N198=#REF!,#REF!,IF(N198=#REF!,#REF!,""))))</f>
        <v/>
      </c>
    </row>
    <row r="199" spans="1:16" ht="12.75" customHeight="1">
      <c r="A199" s="177"/>
      <c r="B199" s="163"/>
      <c r="C199" s="163"/>
      <c r="D199" s="346"/>
      <c r="E199" s="178"/>
      <c r="F199" s="178"/>
      <c r="G199" s="178"/>
      <c r="H199" s="347"/>
      <c r="I199" s="425"/>
      <c r="J199" s="160"/>
      <c r="K199" s="161"/>
      <c r="L199" s="184"/>
      <c r="M199" s="163"/>
      <c r="N199" s="164"/>
      <c r="O199" s="165"/>
      <c r="P199" s="166"/>
    </row>
    <row r="200" spans="1:16" ht="12.75" customHeight="1">
      <c r="A200" s="349"/>
      <c r="B200" s="168"/>
      <c r="C200" s="169"/>
      <c r="D200" s="224"/>
      <c r="E200" s="267"/>
      <c r="F200" s="267"/>
      <c r="G200" s="267"/>
      <c r="H200" s="358"/>
      <c r="I200" s="426"/>
      <c r="J200" s="174"/>
      <c r="K200" s="175"/>
      <c r="L200" s="176">
        <f>IF(C200="",0,ROUND(I200*K200,0))</f>
        <v>0</v>
      </c>
      <c r="M200" s="168"/>
      <c r="N200" s="240"/>
      <c r="O200" s="249"/>
      <c r="P200" s="278"/>
    </row>
    <row r="201" spans="1:16" ht="12.75" customHeight="1">
      <c r="A201" s="177"/>
      <c r="B201" s="163"/>
      <c r="C201" s="163"/>
      <c r="D201" s="346"/>
      <c r="E201" s="178"/>
      <c r="F201" s="178"/>
      <c r="G201" s="178"/>
      <c r="H201" s="347"/>
      <c r="I201" s="425"/>
      <c r="J201" s="160"/>
      <c r="K201" s="161"/>
      <c r="L201" s="370"/>
      <c r="M201" s="163"/>
      <c r="N201" s="164"/>
      <c r="O201" s="164"/>
      <c r="P201" s="427"/>
    </row>
    <row r="202" spans="1:16" ht="12.75" customHeight="1">
      <c r="A202" s="349"/>
      <c r="B202" s="168"/>
      <c r="C202" s="410"/>
      <c r="D202" s="407"/>
      <c r="E202" s="168"/>
      <c r="F202" s="168"/>
      <c r="G202" s="168"/>
      <c r="H202" s="417"/>
      <c r="I202" s="217"/>
      <c r="J202" s="174"/>
      <c r="K202" s="175"/>
      <c r="L202" s="176"/>
      <c r="M202" s="168"/>
      <c r="N202" s="240"/>
      <c r="O202" s="240"/>
      <c r="P202" s="428"/>
    </row>
    <row r="203" spans="1:16" ht="12.75" customHeight="1">
      <c r="A203" s="177"/>
      <c r="B203" s="163"/>
      <c r="C203" s="163"/>
      <c r="D203" s="229"/>
      <c r="E203" s="163"/>
      <c r="F203" s="163"/>
      <c r="G203" s="163"/>
      <c r="H203" s="230"/>
      <c r="I203" s="213"/>
      <c r="J203" s="160"/>
      <c r="K203" s="161"/>
      <c r="L203" s="370"/>
      <c r="M203" s="163"/>
      <c r="N203" s="164"/>
      <c r="O203" s="164"/>
      <c r="P203" s="427"/>
    </row>
    <row r="204" spans="1:16" ht="12.75" customHeight="1">
      <c r="A204" s="429"/>
      <c r="B204" s="261"/>
      <c r="C204" s="372" t="s">
        <v>321</v>
      </c>
      <c r="D204" s="373"/>
      <c r="E204" s="261"/>
      <c r="F204" s="261"/>
      <c r="G204" s="261"/>
      <c r="H204" s="374"/>
      <c r="I204" s="375"/>
      <c r="J204" s="258"/>
      <c r="K204" s="376"/>
      <c r="L204" s="260">
        <f>SUM(L143:L180)</f>
        <v>0</v>
      </c>
      <c r="M204" s="261"/>
      <c r="N204" s="377"/>
      <c r="O204" s="378"/>
      <c r="P204" s="379"/>
    </row>
    <row r="205" spans="1:16" ht="30" customHeight="1">
      <c r="A205" s="120" t="s">
        <v>25</v>
      </c>
      <c r="B205" s="121"/>
      <c r="C205" s="380"/>
      <c r="D205" s="380"/>
      <c r="E205" s="380"/>
      <c r="F205" s="380"/>
      <c r="G205" s="380"/>
      <c r="H205" s="380"/>
      <c r="I205" s="380"/>
      <c r="J205" s="380"/>
      <c r="K205" s="380"/>
      <c r="L205" s="380"/>
      <c r="M205" s="380"/>
      <c r="N205" s="381"/>
      <c r="O205" s="381"/>
      <c r="P205" s="380"/>
    </row>
    <row r="206" spans="1:16" ht="15.95" customHeight="1">
      <c r="A206" s="109"/>
      <c r="B206" s="110"/>
      <c r="C206" s="110" t="str">
        <f>C70</f>
        <v>沖縄県立芸術大学管理棟・一般教育棟給排水設備改修工事（機械）</v>
      </c>
      <c r="D206" s="110"/>
      <c r="E206" s="111"/>
      <c r="F206" s="118"/>
      <c r="G206" s="111"/>
      <c r="H206" s="111"/>
      <c r="I206" s="113"/>
      <c r="J206" s="114"/>
      <c r="K206" s="111"/>
      <c r="L206" s="111"/>
      <c r="M206" s="111"/>
      <c r="N206" s="119"/>
      <c r="O206" s="119"/>
    </row>
    <row r="207" spans="1:16">
      <c r="A207" s="335"/>
      <c r="B207" s="336"/>
      <c r="C207" s="336"/>
      <c r="D207" s="337"/>
      <c r="E207" s="338"/>
      <c r="F207" s="339"/>
      <c r="G207" s="338"/>
      <c r="H207" s="340"/>
      <c r="I207" s="341"/>
      <c r="J207" s="342"/>
      <c r="K207" s="338"/>
      <c r="L207" s="343"/>
      <c r="M207" s="338"/>
      <c r="N207" s="344"/>
      <c r="O207" s="344"/>
      <c r="P207" s="345"/>
    </row>
    <row r="208" spans="1:16">
      <c r="A208" s="143" t="s">
        <v>26</v>
      </c>
      <c r="B208" s="144" t="s">
        <v>27</v>
      </c>
      <c r="C208" s="144"/>
      <c r="D208" s="145" t="s">
        <v>28</v>
      </c>
      <c r="E208" s="144"/>
      <c r="F208" s="144"/>
      <c r="G208" s="144"/>
      <c r="H208" s="146"/>
      <c r="I208" s="147" t="s">
        <v>29</v>
      </c>
      <c r="J208" s="148" t="s">
        <v>30</v>
      </c>
      <c r="K208" s="149" t="s">
        <v>31</v>
      </c>
      <c r="L208" s="150" t="s">
        <v>32</v>
      </c>
      <c r="M208" s="151" t="s">
        <v>33</v>
      </c>
      <c r="N208" s="151"/>
      <c r="O208" s="151"/>
      <c r="P208" s="152"/>
    </row>
    <row r="209" spans="1:16" ht="12.75" customHeight="1">
      <c r="A209" s="418"/>
      <c r="B209" s="346"/>
      <c r="C209" s="178"/>
      <c r="D209" s="346"/>
      <c r="E209" s="178"/>
      <c r="F209" s="178"/>
      <c r="G209" s="178"/>
      <c r="H209" s="347"/>
      <c r="I209" s="348"/>
      <c r="J209" s="160"/>
      <c r="K209" s="183"/>
      <c r="L209" s="184"/>
      <c r="M209" s="183"/>
      <c r="N209" s="183"/>
      <c r="O209" s="183"/>
      <c r="P209" s="185"/>
    </row>
    <row r="210" spans="1:16" ht="12.75" customHeight="1">
      <c r="A210" s="405">
        <v>4</v>
      </c>
      <c r="B210" s="406"/>
      <c r="C210" s="430" t="s">
        <v>322</v>
      </c>
      <c r="D210" s="407"/>
      <c r="E210" s="168"/>
      <c r="F210" s="168"/>
      <c r="G210" s="168"/>
      <c r="H210" s="417"/>
      <c r="I210" s="217"/>
      <c r="J210" s="174"/>
      <c r="K210" s="168"/>
      <c r="L210" s="431"/>
      <c r="M210" s="168"/>
      <c r="N210" s="240"/>
      <c r="O210" s="240"/>
      <c r="P210" s="432"/>
    </row>
    <row r="211" spans="1:16" ht="12.75" customHeight="1">
      <c r="A211" s="418"/>
      <c r="B211" s="416"/>
      <c r="C211" s="163" t="s">
        <v>275</v>
      </c>
      <c r="D211" s="353" t="s">
        <v>275</v>
      </c>
      <c r="E211" s="354"/>
      <c r="F211" s="354"/>
      <c r="G211" s="354"/>
      <c r="H211" s="355"/>
      <c r="I211" s="213"/>
      <c r="J211" s="160"/>
      <c r="K211" s="163"/>
      <c r="L211" s="162"/>
      <c r="M211" s="163"/>
      <c r="N211" s="164"/>
      <c r="O211" s="164"/>
      <c r="P211" s="166"/>
    </row>
    <row r="212" spans="1:16" ht="12.75" customHeight="1">
      <c r="A212" s="405"/>
      <c r="B212" s="350"/>
      <c r="C212" s="169" t="s">
        <v>323</v>
      </c>
      <c r="D212" s="356">
        <v>0</v>
      </c>
      <c r="E212" s="357"/>
      <c r="F212" s="357"/>
      <c r="G212" s="357"/>
      <c r="H212" s="358"/>
      <c r="I212" s="423">
        <v>0</v>
      </c>
      <c r="J212" s="174">
        <v>0</v>
      </c>
      <c r="K212" s="175" t="e">
        <f>IF(C212="",0,#REF!)</f>
        <v>#REF!</v>
      </c>
      <c r="L212" s="176" t="e">
        <f>IF(C212="",0,ROUND(I212*K212,0))</f>
        <v>#REF!</v>
      </c>
      <c r="M212" s="168"/>
      <c r="N212" s="240"/>
      <c r="O212" s="276"/>
      <c r="P212" s="278" t="e">
        <f>IF(C212="","",IF(N212=$Q$1,#REF!,IF(N212=#REF!,#REF!,IF(N212=#REF!,#REF!,""))))</f>
        <v>#REF!</v>
      </c>
    </row>
    <row r="213" spans="1:16" ht="12.75" customHeight="1">
      <c r="A213" s="418"/>
      <c r="B213" s="416"/>
      <c r="C213" s="163">
        <v>0</v>
      </c>
      <c r="D213" s="353" t="s">
        <v>324</v>
      </c>
      <c r="E213" s="354"/>
      <c r="F213" s="354"/>
      <c r="G213" s="354"/>
      <c r="H213" s="355"/>
      <c r="I213" s="213"/>
      <c r="J213" s="160"/>
      <c r="K213" s="161"/>
      <c r="L213" s="162"/>
      <c r="M213" s="163"/>
      <c r="N213" s="164"/>
      <c r="O213" s="165"/>
      <c r="P213" s="166"/>
    </row>
    <row r="214" spans="1:16" ht="12.75" customHeight="1">
      <c r="A214" s="349"/>
      <c r="B214" s="350"/>
      <c r="C214" s="168" t="s">
        <v>325</v>
      </c>
      <c r="D214" s="356" t="s">
        <v>326</v>
      </c>
      <c r="E214" s="357"/>
      <c r="F214" s="357"/>
      <c r="G214" s="357"/>
      <c r="H214" s="358"/>
      <c r="I214" s="225">
        <v>11</v>
      </c>
      <c r="J214" s="174" t="s">
        <v>235</v>
      </c>
      <c r="K214" s="175"/>
      <c r="L214" s="176"/>
      <c r="M214" s="168"/>
      <c r="N214" s="240"/>
      <c r="O214" s="276"/>
      <c r="P214" s="278"/>
    </row>
    <row r="215" spans="1:16" ht="12.75" customHeight="1">
      <c r="A215" s="177"/>
      <c r="B215" s="154"/>
      <c r="C215" s="163">
        <v>0</v>
      </c>
      <c r="D215" s="353" t="s">
        <v>327</v>
      </c>
      <c r="E215" s="354"/>
      <c r="F215" s="354"/>
      <c r="G215" s="354"/>
      <c r="H215" s="355"/>
      <c r="I215" s="213"/>
      <c r="J215" s="160"/>
      <c r="K215" s="161"/>
      <c r="L215" s="162"/>
      <c r="M215" s="163"/>
      <c r="N215" s="164"/>
      <c r="O215" s="165"/>
      <c r="P215" s="166"/>
    </row>
    <row r="216" spans="1:16" ht="12.75" customHeight="1">
      <c r="A216" s="349"/>
      <c r="B216" s="194"/>
      <c r="C216" s="169" t="s">
        <v>328</v>
      </c>
      <c r="D216" s="356" t="s">
        <v>326</v>
      </c>
      <c r="E216" s="357"/>
      <c r="F216" s="357"/>
      <c r="G216" s="357"/>
      <c r="H216" s="358"/>
      <c r="I216" s="225">
        <v>11</v>
      </c>
      <c r="J216" s="174" t="s">
        <v>235</v>
      </c>
      <c r="K216" s="175"/>
      <c r="L216" s="176"/>
      <c r="M216" s="168"/>
      <c r="N216" s="240"/>
      <c r="O216" s="276"/>
      <c r="P216" s="278"/>
    </row>
    <row r="217" spans="1:16" ht="12.75" customHeight="1">
      <c r="A217" s="177"/>
      <c r="B217" s="416"/>
      <c r="C217" s="163">
        <v>0</v>
      </c>
      <c r="D217" s="353" t="s">
        <v>329</v>
      </c>
      <c r="E217" s="354"/>
      <c r="F217" s="354"/>
      <c r="G217" s="354"/>
      <c r="H217" s="355"/>
      <c r="I217" s="213"/>
      <c r="J217" s="160"/>
      <c r="K217" s="161"/>
      <c r="L217" s="162"/>
      <c r="M217" s="163"/>
      <c r="N217" s="164"/>
      <c r="O217" s="165"/>
      <c r="P217" s="166"/>
    </row>
    <row r="218" spans="1:16" ht="12.75" customHeight="1">
      <c r="A218" s="349"/>
      <c r="B218" s="194"/>
      <c r="C218" s="169" t="s">
        <v>328</v>
      </c>
      <c r="D218" s="356" t="s">
        <v>326</v>
      </c>
      <c r="E218" s="357"/>
      <c r="F218" s="357"/>
      <c r="G218" s="357"/>
      <c r="H218" s="358"/>
      <c r="I218" s="225">
        <v>3</v>
      </c>
      <c r="J218" s="174" t="s">
        <v>235</v>
      </c>
      <c r="K218" s="175"/>
      <c r="L218" s="176"/>
      <c r="M218" s="168"/>
      <c r="N218" s="240"/>
      <c r="O218" s="276"/>
      <c r="P218" s="278"/>
    </row>
    <row r="219" spans="1:16" ht="12.75" customHeight="1">
      <c r="A219" s="177"/>
      <c r="B219" s="154"/>
      <c r="C219" s="163">
        <v>0</v>
      </c>
      <c r="D219" s="353" t="s">
        <v>330</v>
      </c>
      <c r="E219" s="354"/>
      <c r="F219" s="354"/>
      <c r="G219" s="354"/>
      <c r="H219" s="355"/>
      <c r="I219" s="213"/>
      <c r="J219" s="160"/>
      <c r="K219" s="161"/>
      <c r="L219" s="162"/>
      <c r="M219" s="163"/>
      <c r="N219" s="164"/>
      <c r="O219" s="165"/>
      <c r="P219" s="166"/>
    </row>
    <row r="220" spans="1:16" ht="12.75" customHeight="1">
      <c r="A220" s="349"/>
      <c r="B220" s="194"/>
      <c r="C220" s="169" t="s">
        <v>331</v>
      </c>
      <c r="D220" s="356" t="s">
        <v>332</v>
      </c>
      <c r="E220" s="357"/>
      <c r="F220" s="357"/>
      <c r="G220" s="357"/>
      <c r="H220" s="358"/>
      <c r="I220" s="225">
        <v>25</v>
      </c>
      <c r="J220" s="174" t="s">
        <v>235</v>
      </c>
      <c r="K220" s="175"/>
      <c r="L220" s="176"/>
      <c r="M220" s="168"/>
      <c r="N220" s="240"/>
      <c r="O220" s="276"/>
      <c r="P220" s="278"/>
    </row>
    <row r="221" spans="1:16" ht="12.75" customHeight="1">
      <c r="A221" s="177"/>
      <c r="B221" s="416"/>
      <c r="C221" s="163">
        <v>0</v>
      </c>
      <c r="D221" s="353" t="s">
        <v>333</v>
      </c>
      <c r="E221" s="354"/>
      <c r="F221" s="354"/>
      <c r="G221" s="354"/>
      <c r="H221" s="355"/>
      <c r="I221" s="213"/>
      <c r="J221" s="160"/>
      <c r="K221" s="161"/>
      <c r="L221" s="162"/>
      <c r="M221" s="163"/>
      <c r="N221" s="164"/>
      <c r="O221" s="165"/>
      <c r="P221" s="166"/>
    </row>
    <row r="222" spans="1:16" ht="12.75" customHeight="1">
      <c r="A222" s="349"/>
      <c r="B222" s="194"/>
      <c r="C222" s="169" t="s">
        <v>334</v>
      </c>
      <c r="D222" s="356" t="s">
        <v>332</v>
      </c>
      <c r="E222" s="357"/>
      <c r="F222" s="357"/>
      <c r="G222" s="357"/>
      <c r="H222" s="358"/>
      <c r="I222" s="225">
        <v>2</v>
      </c>
      <c r="J222" s="174" t="s">
        <v>235</v>
      </c>
      <c r="K222" s="175"/>
      <c r="L222" s="176"/>
      <c r="M222" s="168"/>
      <c r="N222" s="240"/>
      <c r="O222" s="276"/>
      <c r="P222" s="278"/>
    </row>
    <row r="223" spans="1:16" ht="12.75" customHeight="1">
      <c r="A223" s="177"/>
      <c r="B223" s="154"/>
      <c r="C223" s="163">
        <v>0</v>
      </c>
      <c r="D223" s="353" t="s">
        <v>335</v>
      </c>
      <c r="E223" s="354"/>
      <c r="F223" s="354"/>
      <c r="G223" s="354"/>
      <c r="H223" s="355"/>
      <c r="I223" s="213"/>
      <c r="J223" s="160"/>
      <c r="K223" s="161"/>
      <c r="L223" s="162"/>
      <c r="M223" s="163"/>
      <c r="N223" s="164"/>
      <c r="O223" s="165"/>
      <c r="P223" s="166"/>
    </row>
    <row r="224" spans="1:16" ht="12.75" customHeight="1">
      <c r="A224" s="349"/>
      <c r="B224" s="194"/>
      <c r="C224" s="168" t="s">
        <v>336</v>
      </c>
      <c r="D224" s="356" t="s">
        <v>332</v>
      </c>
      <c r="E224" s="357"/>
      <c r="F224" s="357"/>
      <c r="G224" s="357"/>
      <c r="H224" s="358"/>
      <c r="I224" s="426">
        <v>4</v>
      </c>
      <c r="J224" s="174" t="s">
        <v>235</v>
      </c>
      <c r="K224" s="175"/>
      <c r="L224" s="176"/>
      <c r="M224" s="168"/>
      <c r="N224" s="240"/>
      <c r="O224" s="276"/>
      <c r="P224" s="278"/>
    </row>
    <row r="225" spans="1:16" ht="12.75" customHeight="1">
      <c r="A225" s="177"/>
      <c r="B225" s="416"/>
      <c r="C225" s="163">
        <v>0</v>
      </c>
      <c r="D225" s="353" t="s">
        <v>337</v>
      </c>
      <c r="E225" s="360"/>
      <c r="F225" s="360"/>
      <c r="G225" s="360"/>
      <c r="H225" s="361"/>
      <c r="I225" s="213"/>
      <c r="J225" s="160"/>
      <c r="K225" s="161"/>
      <c r="L225" s="162"/>
      <c r="M225" s="163"/>
      <c r="N225" s="248"/>
      <c r="O225" s="165"/>
      <c r="P225" s="166"/>
    </row>
    <row r="226" spans="1:16" ht="12.75" customHeight="1">
      <c r="A226" s="349"/>
      <c r="B226" s="194"/>
      <c r="C226" s="169" t="s">
        <v>338</v>
      </c>
      <c r="D226" s="356" t="s">
        <v>332</v>
      </c>
      <c r="E226" s="357"/>
      <c r="F226" s="357"/>
      <c r="G226" s="357"/>
      <c r="H226" s="358"/>
      <c r="I226" s="426">
        <v>2</v>
      </c>
      <c r="J226" s="174" t="s">
        <v>235</v>
      </c>
      <c r="K226" s="175"/>
      <c r="L226" s="176"/>
      <c r="M226" s="168"/>
      <c r="N226" s="240"/>
      <c r="O226" s="276"/>
      <c r="P226" s="278"/>
    </row>
    <row r="227" spans="1:16" ht="12.75" customHeight="1">
      <c r="A227" s="177"/>
      <c r="B227" s="154"/>
      <c r="C227" s="163">
        <v>0</v>
      </c>
      <c r="D227" s="353" t="s">
        <v>339</v>
      </c>
      <c r="E227" s="360"/>
      <c r="F227" s="360"/>
      <c r="G227" s="360"/>
      <c r="H227" s="361"/>
      <c r="I227" s="213"/>
      <c r="J227" s="160"/>
      <c r="K227" s="161"/>
      <c r="L227" s="162"/>
      <c r="M227" s="163"/>
      <c r="N227" s="248"/>
      <c r="O227" s="165"/>
      <c r="P227" s="166"/>
    </row>
    <row r="228" spans="1:16" ht="12.75" customHeight="1">
      <c r="A228" s="349"/>
      <c r="B228" s="194"/>
      <c r="C228" s="169" t="s">
        <v>340</v>
      </c>
      <c r="D228" s="356" t="s">
        <v>332</v>
      </c>
      <c r="E228" s="357"/>
      <c r="F228" s="357"/>
      <c r="G228" s="357"/>
      <c r="H228" s="358"/>
      <c r="I228" s="426">
        <v>10</v>
      </c>
      <c r="J228" s="174" t="s">
        <v>235</v>
      </c>
      <c r="K228" s="175"/>
      <c r="L228" s="176"/>
      <c r="M228" s="168"/>
      <c r="N228" s="240"/>
      <c r="O228" s="276"/>
      <c r="P228" s="278"/>
    </row>
    <row r="229" spans="1:16" ht="12.75" customHeight="1">
      <c r="A229" s="177"/>
      <c r="B229" s="416"/>
      <c r="C229" s="163">
        <v>0</v>
      </c>
      <c r="D229" s="353">
        <v>0</v>
      </c>
      <c r="E229" s="360"/>
      <c r="F229" s="360"/>
      <c r="G229" s="360"/>
      <c r="H229" s="361"/>
      <c r="I229" s="213"/>
      <c r="J229" s="160"/>
      <c r="K229" s="161"/>
      <c r="L229" s="162"/>
      <c r="M229" s="163"/>
      <c r="N229" s="248"/>
      <c r="O229" s="165"/>
      <c r="P229" s="166"/>
    </row>
    <row r="230" spans="1:16" ht="12.75" customHeight="1">
      <c r="A230" s="349"/>
      <c r="B230" s="194"/>
      <c r="C230" s="169" t="s">
        <v>341</v>
      </c>
      <c r="D230" s="356" t="s">
        <v>332</v>
      </c>
      <c r="E230" s="357"/>
      <c r="F230" s="357"/>
      <c r="G230" s="357"/>
      <c r="H230" s="358"/>
      <c r="I230" s="426">
        <v>21</v>
      </c>
      <c r="J230" s="174" t="s">
        <v>270</v>
      </c>
      <c r="K230" s="175"/>
      <c r="L230" s="176"/>
      <c r="M230" s="168"/>
      <c r="N230" s="240"/>
      <c r="O230" s="276"/>
      <c r="P230" s="278"/>
    </row>
    <row r="231" spans="1:16" ht="12.75" customHeight="1">
      <c r="A231" s="177"/>
      <c r="B231" s="154"/>
      <c r="C231" s="163">
        <v>0</v>
      </c>
      <c r="D231" s="353">
        <v>0</v>
      </c>
      <c r="E231" s="360"/>
      <c r="F231" s="360"/>
      <c r="G231" s="360"/>
      <c r="H231" s="361"/>
      <c r="I231" s="213"/>
      <c r="J231" s="160"/>
      <c r="K231" s="161"/>
      <c r="L231" s="162"/>
      <c r="M231" s="163"/>
      <c r="N231" s="248"/>
      <c r="O231" s="165"/>
      <c r="P231" s="166"/>
    </row>
    <row r="232" spans="1:16" ht="12.75" customHeight="1">
      <c r="A232" s="349"/>
      <c r="B232" s="194"/>
      <c r="C232" s="169" t="s">
        <v>342</v>
      </c>
      <c r="D232" s="356" t="s">
        <v>332</v>
      </c>
      <c r="E232" s="357"/>
      <c r="F232" s="357"/>
      <c r="G232" s="357"/>
      <c r="H232" s="358"/>
      <c r="I232" s="426">
        <v>18</v>
      </c>
      <c r="J232" s="174" t="s">
        <v>235</v>
      </c>
      <c r="K232" s="175"/>
      <c r="L232" s="176"/>
      <c r="M232" s="168"/>
      <c r="N232" s="240"/>
      <c r="O232" s="276"/>
      <c r="P232" s="278"/>
    </row>
    <row r="233" spans="1:16" ht="12.75" customHeight="1">
      <c r="A233" s="177"/>
      <c r="B233" s="416"/>
      <c r="C233" s="163">
        <v>0</v>
      </c>
      <c r="D233" s="353">
        <v>0</v>
      </c>
      <c r="E233" s="360"/>
      <c r="F233" s="360"/>
      <c r="G233" s="360"/>
      <c r="H233" s="361"/>
      <c r="I233" s="213"/>
      <c r="J233" s="160"/>
      <c r="K233" s="161"/>
      <c r="L233" s="162"/>
      <c r="M233" s="163"/>
      <c r="N233" s="164"/>
      <c r="O233" s="165"/>
      <c r="P233" s="166"/>
    </row>
    <row r="234" spans="1:16" ht="12.75" customHeight="1">
      <c r="A234" s="349"/>
      <c r="B234" s="194"/>
      <c r="C234" s="169" t="s">
        <v>343</v>
      </c>
      <c r="D234" s="356" t="s">
        <v>332</v>
      </c>
      <c r="E234" s="357"/>
      <c r="F234" s="357"/>
      <c r="G234" s="357"/>
      <c r="H234" s="358"/>
      <c r="I234" s="426">
        <v>3</v>
      </c>
      <c r="J234" s="174" t="s">
        <v>235</v>
      </c>
      <c r="K234" s="175"/>
      <c r="L234" s="176"/>
      <c r="M234" s="168"/>
      <c r="N234" s="240"/>
      <c r="O234" s="276"/>
      <c r="P234" s="278"/>
    </row>
    <row r="235" spans="1:16" ht="12.75" customHeight="1">
      <c r="A235" s="177"/>
      <c r="B235" s="154"/>
      <c r="C235" s="163">
        <v>0</v>
      </c>
      <c r="D235" s="433">
        <v>0</v>
      </c>
      <c r="E235" s="434"/>
      <c r="F235" s="434"/>
      <c r="G235" s="434"/>
      <c r="H235" s="435"/>
      <c r="I235" s="222"/>
      <c r="J235" s="160"/>
      <c r="K235" s="161"/>
      <c r="L235" s="162"/>
      <c r="M235" s="436"/>
      <c r="N235" s="437"/>
      <c r="O235" s="438"/>
      <c r="P235" s="439"/>
    </row>
    <row r="236" spans="1:16" ht="12.75" customHeight="1">
      <c r="A236" s="349"/>
      <c r="B236" s="194"/>
      <c r="C236" s="169" t="s">
        <v>344</v>
      </c>
      <c r="D236" s="311" t="s">
        <v>332</v>
      </c>
      <c r="E236" s="440"/>
      <c r="F236" s="440"/>
      <c r="G236" s="440"/>
      <c r="H236" s="358"/>
      <c r="I236" s="225">
        <v>17</v>
      </c>
      <c r="J236" s="174" t="s">
        <v>270</v>
      </c>
      <c r="K236" s="175"/>
      <c r="L236" s="176"/>
      <c r="M236" s="168"/>
      <c r="N236" s="240"/>
      <c r="O236" s="276"/>
      <c r="P236" s="278"/>
    </row>
    <row r="237" spans="1:16" ht="12.75" customHeight="1">
      <c r="A237" s="177"/>
      <c r="B237" s="154"/>
      <c r="C237" s="163">
        <v>0</v>
      </c>
      <c r="D237" s="353" t="s">
        <v>345</v>
      </c>
      <c r="E237" s="360"/>
      <c r="F237" s="360"/>
      <c r="G237" s="360"/>
      <c r="H237" s="361"/>
      <c r="I237" s="222"/>
      <c r="J237" s="160"/>
      <c r="K237" s="161"/>
      <c r="L237" s="162"/>
      <c r="M237" s="436"/>
      <c r="N237" s="437"/>
      <c r="O237" s="438"/>
      <c r="P237" s="439"/>
    </row>
    <row r="238" spans="1:16" ht="12.75" customHeight="1">
      <c r="A238" s="349"/>
      <c r="B238" s="194"/>
      <c r="C238" s="168" t="s">
        <v>346</v>
      </c>
      <c r="D238" s="311" t="s">
        <v>332</v>
      </c>
      <c r="E238" s="440"/>
      <c r="F238" s="440"/>
      <c r="G238" s="440"/>
      <c r="H238" s="358"/>
      <c r="I238" s="225">
        <v>4</v>
      </c>
      <c r="J238" s="174" t="s">
        <v>270</v>
      </c>
      <c r="K238" s="175"/>
      <c r="L238" s="176"/>
      <c r="M238" s="168"/>
      <c r="N238" s="240"/>
      <c r="O238" s="276"/>
      <c r="P238" s="278"/>
    </row>
    <row r="239" spans="1:16" ht="12.75" customHeight="1">
      <c r="A239" s="177"/>
      <c r="B239" s="154"/>
      <c r="C239" s="163">
        <v>0</v>
      </c>
      <c r="D239" s="353" t="s">
        <v>347</v>
      </c>
      <c r="E239" s="360"/>
      <c r="F239" s="360"/>
      <c r="G239" s="360"/>
      <c r="H239" s="361"/>
      <c r="I239" s="222"/>
      <c r="J239" s="160"/>
      <c r="K239" s="161"/>
      <c r="L239" s="162"/>
      <c r="M239" s="436"/>
      <c r="N239" s="437"/>
      <c r="O239" s="165"/>
      <c r="P239" s="166"/>
    </row>
    <row r="240" spans="1:16" ht="12.75" customHeight="1">
      <c r="A240" s="349"/>
      <c r="B240" s="194"/>
      <c r="C240" s="168" t="s">
        <v>346</v>
      </c>
      <c r="D240" s="311" t="s">
        <v>332</v>
      </c>
      <c r="E240" s="440"/>
      <c r="F240" s="440"/>
      <c r="G240" s="440"/>
      <c r="H240" s="358"/>
      <c r="I240" s="225">
        <v>8</v>
      </c>
      <c r="J240" s="174" t="s">
        <v>270</v>
      </c>
      <c r="K240" s="175"/>
      <c r="L240" s="176"/>
      <c r="M240" s="168"/>
      <c r="N240" s="240"/>
      <c r="O240" s="276"/>
      <c r="P240" s="278"/>
    </row>
    <row r="241" spans="1:16" ht="12.75" customHeight="1">
      <c r="A241" s="177"/>
      <c r="B241" s="154"/>
      <c r="C241" s="163" t="s">
        <v>275</v>
      </c>
      <c r="D241" s="433"/>
      <c r="E241" s="434"/>
      <c r="F241" s="434"/>
      <c r="G241" s="434"/>
      <c r="H241" s="435"/>
      <c r="I241" s="222"/>
      <c r="J241" s="160"/>
      <c r="K241" s="161"/>
      <c r="L241" s="162"/>
      <c r="M241" s="163"/>
      <c r="N241" s="164"/>
      <c r="O241" s="165"/>
      <c r="P241" s="166"/>
    </row>
    <row r="242" spans="1:16" ht="12.75" customHeight="1">
      <c r="A242" s="349"/>
      <c r="B242" s="194"/>
      <c r="C242" s="168" t="s">
        <v>275</v>
      </c>
      <c r="D242" s="311"/>
      <c r="E242" s="440"/>
      <c r="F242" s="440"/>
      <c r="G242" s="440"/>
      <c r="H242" s="358"/>
      <c r="I242" s="225" t="s">
        <v>275</v>
      </c>
      <c r="J242" s="174" t="s">
        <v>275</v>
      </c>
      <c r="K242" s="175"/>
      <c r="L242" s="176"/>
      <c r="M242" s="168"/>
      <c r="N242" s="304"/>
      <c r="O242" s="299"/>
      <c r="P242" s="441"/>
    </row>
    <row r="243" spans="1:16" ht="12.75" customHeight="1">
      <c r="A243" s="177"/>
      <c r="B243" s="154"/>
      <c r="C243" s="163" t="s">
        <v>275</v>
      </c>
      <c r="D243" s="433"/>
      <c r="E243" s="434"/>
      <c r="F243" s="434"/>
      <c r="G243" s="434"/>
      <c r="H243" s="435"/>
      <c r="I243" s="222"/>
      <c r="J243" s="160"/>
      <c r="K243" s="161"/>
      <c r="L243" s="162"/>
      <c r="M243" s="163"/>
      <c r="N243" s="164"/>
      <c r="O243" s="165"/>
      <c r="P243" s="166"/>
    </row>
    <row r="244" spans="1:16" ht="12.75" customHeight="1">
      <c r="A244" s="349"/>
      <c r="B244" s="194"/>
      <c r="C244" s="410" t="s">
        <v>348</v>
      </c>
      <c r="D244" s="311"/>
      <c r="E244" s="440"/>
      <c r="F244" s="440"/>
      <c r="G244" s="440"/>
      <c r="H244" s="358"/>
      <c r="I244" s="225" t="s">
        <v>275</v>
      </c>
      <c r="J244" s="174" t="s">
        <v>275</v>
      </c>
      <c r="K244" s="175"/>
      <c r="L244" s="176"/>
      <c r="M244" s="168"/>
      <c r="N244" s="304"/>
      <c r="O244" s="299"/>
      <c r="P244" s="441"/>
    </row>
    <row r="245" spans="1:16" ht="12.75" customHeight="1">
      <c r="A245" s="177"/>
      <c r="B245" s="154"/>
      <c r="C245" s="163" t="s">
        <v>275</v>
      </c>
      <c r="D245" s="433"/>
      <c r="E245" s="434"/>
      <c r="F245" s="434"/>
      <c r="G245" s="434"/>
      <c r="H245" s="435"/>
      <c r="I245" s="222"/>
      <c r="J245" s="160"/>
      <c r="K245" s="161"/>
      <c r="L245" s="162"/>
      <c r="M245" s="163"/>
      <c r="N245" s="164"/>
      <c r="O245" s="165"/>
      <c r="P245" s="166"/>
    </row>
    <row r="246" spans="1:16" ht="12.75" customHeight="1">
      <c r="A246" s="349"/>
      <c r="B246" s="194"/>
      <c r="C246" s="410"/>
      <c r="D246" s="311"/>
      <c r="E246" s="440"/>
      <c r="F246" s="440"/>
      <c r="G246" s="440"/>
      <c r="H246" s="358"/>
      <c r="I246" s="225" t="s">
        <v>275</v>
      </c>
      <c r="J246" s="174" t="s">
        <v>275</v>
      </c>
      <c r="K246" s="175">
        <f>IF(C246="",0,#REF!)</f>
        <v>0</v>
      </c>
      <c r="L246" s="176"/>
      <c r="M246" s="168"/>
      <c r="N246" s="304"/>
      <c r="O246" s="299"/>
      <c r="P246" s="441"/>
    </row>
    <row r="247" spans="1:16" ht="12.75" customHeight="1">
      <c r="A247" s="177"/>
      <c r="B247" s="154"/>
      <c r="C247" s="163" t="s">
        <v>275</v>
      </c>
      <c r="D247" s="433" t="s">
        <v>275</v>
      </c>
      <c r="E247" s="434"/>
      <c r="F247" s="434"/>
      <c r="G247" s="434"/>
      <c r="H247" s="435"/>
      <c r="I247" s="222"/>
      <c r="J247" s="160"/>
      <c r="K247" s="161"/>
      <c r="L247" s="162"/>
      <c r="M247" s="436"/>
      <c r="N247" s="437"/>
      <c r="O247" s="438"/>
      <c r="P247" s="439"/>
    </row>
    <row r="248" spans="1:16" ht="12.75" customHeight="1">
      <c r="A248" s="349"/>
      <c r="B248" s="194"/>
      <c r="C248" s="168" t="s">
        <v>275</v>
      </c>
      <c r="D248" s="311" t="s">
        <v>275</v>
      </c>
      <c r="E248" s="440"/>
      <c r="F248" s="440"/>
      <c r="G248" s="440"/>
      <c r="H248" s="358"/>
      <c r="I248" s="225" t="s">
        <v>275</v>
      </c>
      <c r="J248" s="174" t="s">
        <v>275</v>
      </c>
      <c r="K248" s="175">
        <f>IF(C248="",0,#REF!)</f>
        <v>0</v>
      </c>
      <c r="L248" s="176">
        <f>IF(C248="",0,ROUND(I248*K248,0))</f>
        <v>0</v>
      </c>
      <c r="M248" s="168"/>
      <c r="N248" s="304"/>
      <c r="O248" s="299"/>
      <c r="P248" s="441"/>
    </row>
    <row r="249" spans="1:16" ht="12.75" customHeight="1">
      <c r="A249" s="177"/>
      <c r="B249" s="154"/>
      <c r="C249" s="163" t="s">
        <v>275</v>
      </c>
      <c r="D249" s="433" t="s">
        <v>275</v>
      </c>
      <c r="E249" s="434"/>
      <c r="F249" s="434"/>
      <c r="G249" s="434"/>
      <c r="H249" s="435"/>
      <c r="I249" s="222"/>
      <c r="J249" s="160"/>
      <c r="K249" s="161"/>
      <c r="L249" s="162"/>
      <c r="M249" s="436"/>
      <c r="N249" s="437"/>
      <c r="O249" s="438"/>
      <c r="P249" s="439"/>
    </row>
    <row r="250" spans="1:16" ht="12.75" customHeight="1">
      <c r="A250" s="349"/>
      <c r="B250" s="194"/>
      <c r="C250" s="168" t="s">
        <v>349</v>
      </c>
      <c r="D250" s="311">
        <v>0</v>
      </c>
      <c r="E250" s="440"/>
      <c r="F250" s="440"/>
      <c r="G250" s="440"/>
      <c r="H250" s="358"/>
      <c r="I250" s="225">
        <v>0</v>
      </c>
      <c r="J250" s="174">
        <v>0</v>
      </c>
      <c r="K250" s="175" t="e">
        <f>IF(C250="",0,#REF!)</f>
        <v>#REF!</v>
      </c>
      <c r="L250" s="176" t="e">
        <f>IF(C250="",0,ROUND(I250*K250,0))</f>
        <v>#REF!</v>
      </c>
      <c r="M250" s="168"/>
      <c r="N250" s="304"/>
      <c r="O250" s="299"/>
      <c r="P250" s="441"/>
    </row>
    <row r="251" spans="1:16" ht="12.75" customHeight="1">
      <c r="A251" s="177"/>
      <c r="B251" s="154"/>
      <c r="C251" s="163">
        <v>0</v>
      </c>
      <c r="D251" s="433" t="s">
        <v>350</v>
      </c>
      <c r="E251" s="434"/>
      <c r="F251" s="434"/>
      <c r="G251" s="434"/>
      <c r="H251" s="435"/>
      <c r="I251" s="222"/>
      <c r="J251" s="160"/>
      <c r="K251" s="161"/>
      <c r="L251" s="162"/>
      <c r="M251" s="436"/>
      <c r="N251" s="437"/>
      <c r="O251" s="438"/>
      <c r="P251" s="439"/>
    </row>
    <row r="252" spans="1:16" ht="12.75" customHeight="1">
      <c r="A252" s="349"/>
      <c r="B252" s="194"/>
      <c r="C252" s="168" t="s">
        <v>351</v>
      </c>
      <c r="D252" s="311" t="s">
        <v>332</v>
      </c>
      <c r="E252" s="440"/>
      <c r="F252" s="440"/>
      <c r="G252" s="440"/>
      <c r="H252" s="358"/>
      <c r="I252" s="225">
        <v>1</v>
      </c>
      <c r="J252" s="174" t="s">
        <v>281</v>
      </c>
      <c r="K252" s="175"/>
      <c r="L252" s="176"/>
      <c r="M252" s="168"/>
      <c r="N252" s="304"/>
      <c r="O252" s="299"/>
      <c r="P252" s="441"/>
    </row>
    <row r="253" spans="1:16" ht="12.75" customHeight="1">
      <c r="A253" s="177"/>
      <c r="B253" s="154"/>
      <c r="C253" s="163">
        <v>0</v>
      </c>
      <c r="D253" s="433" t="s">
        <v>352</v>
      </c>
      <c r="E253" s="434"/>
      <c r="F253" s="434"/>
      <c r="G253" s="434"/>
      <c r="H253" s="435"/>
      <c r="I253" s="222"/>
      <c r="J253" s="160"/>
      <c r="K253" s="161"/>
      <c r="L253" s="162"/>
      <c r="M253" s="436"/>
      <c r="N253" s="437"/>
      <c r="O253" s="438"/>
      <c r="P253" s="439"/>
    </row>
    <row r="254" spans="1:16" ht="12.75" customHeight="1">
      <c r="A254" s="349"/>
      <c r="B254" s="194"/>
      <c r="C254" s="168" t="s">
        <v>351</v>
      </c>
      <c r="D254" s="311" t="s">
        <v>332</v>
      </c>
      <c r="E254" s="440"/>
      <c r="F254" s="440"/>
      <c r="G254" s="440"/>
      <c r="H254" s="358"/>
      <c r="I254" s="225">
        <v>2</v>
      </c>
      <c r="J254" s="174" t="s">
        <v>281</v>
      </c>
      <c r="K254" s="175"/>
      <c r="L254" s="176"/>
      <c r="M254" s="168"/>
      <c r="N254" s="304"/>
      <c r="O254" s="299"/>
      <c r="P254" s="441"/>
    </row>
    <row r="255" spans="1:16" ht="12.75" customHeight="1">
      <c r="A255" s="177"/>
      <c r="B255" s="154"/>
      <c r="C255" s="163">
        <v>0</v>
      </c>
      <c r="D255" s="433" t="s">
        <v>287</v>
      </c>
      <c r="E255" s="434"/>
      <c r="F255" s="434"/>
      <c r="G255" s="434"/>
      <c r="H255" s="435"/>
      <c r="I255" s="222"/>
      <c r="J255" s="160"/>
      <c r="K255" s="161"/>
      <c r="L255" s="162"/>
      <c r="M255" s="163"/>
      <c r="N255" s="164"/>
      <c r="O255" s="165"/>
      <c r="P255" s="166"/>
    </row>
    <row r="256" spans="1:16" ht="12.75" customHeight="1">
      <c r="A256" s="349"/>
      <c r="B256" s="194"/>
      <c r="C256" s="168" t="s">
        <v>353</v>
      </c>
      <c r="D256" s="311" t="s">
        <v>332</v>
      </c>
      <c r="E256" s="440"/>
      <c r="F256" s="440"/>
      <c r="G256" s="440"/>
      <c r="H256" s="358"/>
      <c r="I256" s="225">
        <v>2</v>
      </c>
      <c r="J256" s="174" t="s">
        <v>270</v>
      </c>
      <c r="K256" s="175"/>
      <c r="L256" s="176"/>
      <c r="M256" s="168"/>
      <c r="N256" s="304"/>
      <c r="O256" s="299"/>
      <c r="P256" s="441"/>
    </row>
    <row r="257" spans="1:16" ht="12.75" customHeight="1">
      <c r="A257" s="177"/>
      <c r="B257" s="154"/>
      <c r="C257" s="163">
        <v>0</v>
      </c>
      <c r="D257" s="353" t="s">
        <v>291</v>
      </c>
      <c r="E257" s="420"/>
      <c r="F257" s="420"/>
      <c r="G257" s="420"/>
      <c r="H257" s="230"/>
      <c r="I257" s="222"/>
      <c r="J257" s="160"/>
      <c r="K257" s="161"/>
      <c r="L257" s="162"/>
      <c r="M257" s="163"/>
      <c r="N257" s="164"/>
      <c r="O257" s="165"/>
      <c r="P257" s="166"/>
    </row>
    <row r="258" spans="1:16" ht="12.75" customHeight="1">
      <c r="A258" s="349"/>
      <c r="B258" s="194"/>
      <c r="C258" s="169" t="s">
        <v>354</v>
      </c>
      <c r="D258" s="356" t="s">
        <v>332</v>
      </c>
      <c r="E258" s="357"/>
      <c r="F258" s="357"/>
      <c r="G258" s="357"/>
      <c r="H258" s="358"/>
      <c r="I258" s="217">
        <v>1.8</v>
      </c>
      <c r="J258" s="174" t="s">
        <v>290</v>
      </c>
      <c r="K258" s="175"/>
      <c r="L258" s="176"/>
      <c r="M258" s="168"/>
      <c r="N258" s="304"/>
      <c r="O258" s="299"/>
      <c r="P258" s="441"/>
    </row>
    <row r="259" spans="1:16" ht="12.75" customHeight="1">
      <c r="A259" s="177"/>
      <c r="B259" s="154"/>
      <c r="C259" s="163">
        <v>0</v>
      </c>
      <c r="D259" s="353" t="s">
        <v>355</v>
      </c>
      <c r="E259" s="420"/>
      <c r="F259" s="420"/>
      <c r="G259" s="420"/>
      <c r="H259" s="230"/>
      <c r="I259" s="222"/>
      <c r="J259" s="160"/>
      <c r="K259" s="161"/>
      <c r="L259" s="162"/>
      <c r="M259" s="163"/>
      <c r="N259" s="164"/>
      <c r="O259" s="165"/>
      <c r="P259" s="166"/>
    </row>
    <row r="260" spans="1:16" ht="12.75" customHeight="1">
      <c r="A260" s="349"/>
      <c r="B260" s="194"/>
      <c r="C260" s="169" t="s">
        <v>354</v>
      </c>
      <c r="D260" s="356" t="s">
        <v>332</v>
      </c>
      <c r="E260" s="357"/>
      <c r="F260" s="357"/>
      <c r="G260" s="357"/>
      <c r="H260" s="358"/>
      <c r="I260" s="217">
        <v>0.8</v>
      </c>
      <c r="J260" s="174" t="s">
        <v>290</v>
      </c>
      <c r="K260" s="175"/>
      <c r="L260" s="176"/>
      <c r="M260" s="168"/>
      <c r="N260" s="304"/>
      <c r="O260" s="299"/>
      <c r="P260" s="441"/>
    </row>
    <row r="261" spans="1:16" ht="12.75" customHeight="1">
      <c r="A261" s="177"/>
      <c r="B261" s="154"/>
      <c r="C261" s="163">
        <v>0</v>
      </c>
      <c r="D261" s="353" t="s">
        <v>294</v>
      </c>
      <c r="E261" s="354"/>
      <c r="F261" s="354"/>
      <c r="G261" s="354"/>
      <c r="H261" s="355"/>
      <c r="I261" s="222"/>
      <c r="J261" s="160"/>
      <c r="K261" s="161"/>
      <c r="L261" s="162"/>
      <c r="M261" s="163"/>
      <c r="N261" s="164"/>
      <c r="O261" s="165"/>
      <c r="P261" s="166"/>
    </row>
    <row r="262" spans="1:16" ht="12.75" customHeight="1">
      <c r="A262" s="349"/>
      <c r="B262" s="194"/>
      <c r="C262" s="169" t="s">
        <v>354</v>
      </c>
      <c r="D262" s="311" t="s">
        <v>332</v>
      </c>
      <c r="E262" s="299"/>
      <c r="F262" s="299"/>
      <c r="G262" s="299"/>
      <c r="H262" s="300"/>
      <c r="I262" s="217">
        <v>2.8</v>
      </c>
      <c r="J262" s="174" t="s">
        <v>290</v>
      </c>
      <c r="K262" s="175"/>
      <c r="L262" s="176"/>
      <c r="M262" s="168"/>
      <c r="N262" s="304"/>
      <c r="O262" s="299"/>
      <c r="P262" s="441"/>
    </row>
    <row r="263" spans="1:16" ht="12.75" customHeight="1">
      <c r="A263" s="177"/>
      <c r="B263" s="154"/>
      <c r="C263" s="163">
        <v>0</v>
      </c>
      <c r="D263" s="353" t="s">
        <v>295</v>
      </c>
      <c r="E263" s="354"/>
      <c r="F263" s="354"/>
      <c r="G263" s="354"/>
      <c r="H263" s="355"/>
      <c r="I263" s="222"/>
      <c r="J263" s="160"/>
      <c r="K263" s="161"/>
      <c r="L263" s="162"/>
      <c r="M263" s="163"/>
      <c r="N263" s="164"/>
      <c r="O263" s="165"/>
      <c r="P263" s="166"/>
    </row>
    <row r="264" spans="1:16" ht="12.75" customHeight="1">
      <c r="A264" s="349"/>
      <c r="B264" s="194"/>
      <c r="C264" s="169" t="s">
        <v>354</v>
      </c>
      <c r="D264" s="311" t="s">
        <v>332</v>
      </c>
      <c r="E264" s="299"/>
      <c r="F264" s="299"/>
      <c r="G264" s="299"/>
      <c r="H264" s="300"/>
      <c r="I264" s="217">
        <v>16.3</v>
      </c>
      <c r="J264" s="174" t="s">
        <v>290</v>
      </c>
      <c r="K264" s="175"/>
      <c r="L264" s="176"/>
      <c r="M264" s="168"/>
      <c r="N264" s="304"/>
      <c r="O264" s="299"/>
      <c r="P264" s="441"/>
    </row>
    <row r="265" spans="1:16" ht="12.75" customHeight="1">
      <c r="A265" s="177"/>
      <c r="B265" s="154"/>
      <c r="C265" s="163">
        <v>0</v>
      </c>
      <c r="D265" s="353" t="s">
        <v>356</v>
      </c>
      <c r="E265" s="354"/>
      <c r="F265" s="354"/>
      <c r="G265" s="354"/>
      <c r="H265" s="355"/>
      <c r="I265" s="222"/>
      <c r="J265" s="160"/>
      <c r="K265" s="161"/>
      <c r="L265" s="162"/>
      <c r="M265" s="163"/>
      <c r="N265" s="164"/>
      <c r="O265" s="165"/>
      <c r="P265" s="166"/>
    </row>
    <row r="266" spans="1:16" ht="12.75" customHeight="1">
      <c r="A266" s="349"/>
      <c r="B266" s="194"/>
      <c r="C266" s="169" t="s">
        <v>354</v>
      </c>
      <c r="D266" s="356" t="s">
        <v>332</v>
      </c>
      <c r="E266" s="357"/>
      <c r="F266" s="357"/>
      <c r="G266" s="357"/>
      <c r="H266" s="358"/>
      <c r="I266" s="217">
        <v>58.1</v>
      </c>
      <c r="J266" s="174" t="s">
        <v>290</v>
      </c>
      <c r="K266" s="175"/>
      <c r="L266" s="176"/>
      <c r="M266" s="168"/>
      <c r="N266" s="304"/>
      <c r="O266" s="299"/>
      <c r="P266" s="441"/>
    </row>
    <row r="267" spans="1:16" ht="12.75" customHeight="1">
      <c r="A267" s="177"/>
      <c r="B267" s="163"/>
      <c r="C267" s="163">
        <v>0</v>
      </c>
      <c r="D267" s="353" t="s">
        <v>299</v>
      </c>
      <c r="E267" s="354"/>
      <c r="F267" s="354"/>
      <c r="G267" s="354"/>
      <c r="H267" s="355"/>
      <c r="I267" s="222"/>
      <c r="J267" s="160"/>
      <c r="K267" s="161"/>
      <c r="L267" s="162"/>
      <c r="M267" s="163"/>
      <c r="N267" s="164"/>
      <c r="O267" s="165"/>
      <c r="P267" s="166"/>
    </row>
    <row r="268" spans="1:16" ht="12.75" customHeight="1">
      <c r="A268" s="349"/>
      <c r="B268" s="168"/>
      <c r="C268" s="168" t="s">
        <v>357</v>
      </c>
      <c r="D268" s="311" t="s">
        <v>332</v>
      </c>
      <c r="E268" s="299"/>
      <c r="F268" s="299"/>
      <c r="G268" s="299"/>
      <c r="H268" s="300"/>
      <c r="I268" s="225">
        <v>1</v>
      </c>
      <c r="J268" s="174" t="s">
        <v>270</v>
      </c>
      <c r="K268" s="175"/>
      <c r="L268" s="176"/>
      <c r="M268" s="168"/>
      <c r="N268" s="304"/>
      <c r="O268" s="299"/>
      <c r="P268" s="441"/>
    </row>
    <row r="269" spans="1:16" ht="12.75" customHeight="1">
      <c r="A269" s="177"/>
      <c r="B269" s="163"/>
      <c r="C269" s="163"/>
      <c r="D269" s="353" t="s">
        <v>300</v>
      </c>
      <c r="E269" s="354"/>
      <c r="F269" s="354"/>
      <c r="G269" s="354"/>
      <c r="H269" s="355"/>
      <c r="I269" s="425"/>
      <c r="J269" s="160"/>
      <c r="K269" s="161"/>
      <c r="L269" s="370"/>
      <c r="M269" s="163"/>
      <c r="N269" s="164"/>
      <c r="O269" s="164"/>
      <c r="P269" s="427"/>
    </row>
    <row r="270" spans="1:16" ht="12.75" customHeight="1">
      <c r="A270" s="349"/>
      <c r="B270" s="168"/>
      <c r="C270" s="168" t="s">
        <v>357</v>
      </c>
      <c r="D270" s="311" t="s">
        <v>332</v>
      </c>
      <c r="E270" s="299"/>
      <c r="F270" s="299"/>
      <c r="G270" s="299"/>
      <c r="H270" s="300"/>
      <c r="I270" s="225">
        <v>3</v>
      </c>
      <c r="J270" s="174" t="s">
        <v>270</v>
      </c>
      <c r="K270" s="175"/>
      <c r="L270" s="176"/>
      <c r="M270" s="168"/>
      <c r="N270" s="240"/>
      <c r="O270" s="240"/>
      <c r="P270" s="428"/>
    </row>
    <row r="271" spans="1:16" ht="12.75" customHeight="1">
      <c r="A271" s="177"/>
      <c r="B271" s="163"/>
      <c r="C271" s="163"/>
      <c r="D271" s="229"/>
      <c r="E271" s="163"/>
      <c r="F271" s="163"/>
      <c r="G271" s="163"/>
      <c r="H271" s="230"/>
      <c r="I271" s="213"/>
      <c r="J271" s="160"/>
      <c r="K271" s="161"/>
      <c r="L271" s="370"/>
      <c r="M271" s="163"/>
      <c r="N271" s="164"/>
      <c r="O271" s="164"/>
      <c r="P271" s="427"/>
    </row>
    <row r="272" spans="1:16" ht="12.75" customHeight="1">
      <c r="A272" s="429"/>
      <c r="B272" s="261"/>
      <c r="C272" s="442"/>
      <c r="D272" s="373"/>
      <c r="E272" s="261"/>
      <c r="F272" s="261"/>
      <c r="G272" s="261"/>
      <c r="H272" s="374"/>
      <c r="I272" s="375"/>
      <c r="J272" s="258"/>
      <c r="K272" s="376"/>
      <c r="L272" s="260"/>
      <c r="M272" s="261"/>
      <c r="N272" s="377"/>
      <c r="O272" s="378"/>
      <c r="P272" s="379"/>
    </row>
    <row r="273" spans="1:19" ht="30" customHeight="1">
      <c r="A273" s="120" t="s">
        <v>25</v>
      </c>
      <c r="B273" s="121"/>
      <c r="C273" s="380"/>
      <c r="D273" s="380"/>
      <c r="E273" s="380"/>
      <c r="F273" s="380"/>
      <c r="G273" s="380"/>
      <c r="H273" s="380"/>
      <c r="I273" s="380"/>
      <c r="J273" s="380"/>
      <c r="K273" s="380"/>
      <c r="L273" s="380"/>
      <c r="M273" s="380"/>
      <c r="N273" s="381"/>
      <c r="O273" s="381"/>
      <c r="P273" s="380"/>
    </row>
    <row r="274" spans="1:19" ht="15.95" customHeight="1">
      <c r="A274" s="109"/>
      <c r="B274" s="110"/>
      <c r="C274" s="110" t="str">
        <f>C138</f>
        <v>沖縄県立芸術大学管理棟・一般教育棟給排水設備改修工事（機械）</v>
      </c>
      <c r="D274" s="110"/>
      <c r="E274" s="111"/>
      <c r="F274" s="118"/>
      <c r="G274" s="111"/>
      <c r="H274" s="111"/>
      <c r="I274" s="113"/>
      <c r="J274" s="114"/>
      <c r="K274" s="111"/>
      <c r="L274" s="111"/>
      <c r="M274" s="111"/>
      <c r="N274" s="119"/>
      <c r="O274" s="119"/>
    </row>
    <row r="275" spans="1:19">
      <c r="A275" s="335"/>
      <c r="B275" s="336"/>
      <c r="C275" s="336"/>
      <c r="D275" s="337"/>
      <c r="E275" s="338"/>
      <c r="F275" s="339"/>
      <c r="G275" s="338"/>
      <c r="H275" s="340"/>
      <c r="I275" s="341"/>
      <c r="J275" s="342"/>
      <c r="K275" s="338"/>
      <c r="L275" s="343"/>
      <c r="M275" s="338"/>
      <c r="N275" s="344"/>
      <c r="O275" s="344"/>
      <c r="P275" s="345"/>
    </row>
    <row r="276" spans="1:19">
      <c r="A276" s="143" t="s">
        <v>26</v>
      </c>
      <c r="B276" s="144" t="s">
        <v>27</v>
      </c>
      <c r="C276" s="144"/>
      <c r="D276" s="145" t="s">
        <v>28</v>
      </c>
      <c r="E276" s="144"/>
      <c r="F276" s="144"/>
      <c r="G276" s="144"/>
      <c r="H276" s="146"/>
      <c r="I276" s="147" t="s">
        <v>29</v>
      </c>
      <c r="J276" s="148" t="s">
        <v>30</v>
      </c>
      <c r="K276" s="149" t="s">
        <v>31</v>
      </c>
      <c r="L276" s="150" t="s">
        <v>32</v>
      </c>
      <c r="M276" s="151" t="s">
        <v>33</v>
      </c>
      <c r="N276" s="151"/>
      <c r="O276" s="151"/>
      <c r="P276" s="152"/>
    </row>
    <row r="277" spans="1:19" ht="12.75" customHeight="1">
      <c r="A277" s="418"/>
      <c r="B277" s="346"/>
      <c r="C277" s="178"/>
      <c r="D277" s="353" t="s">
        <v>303</v>
      </c>
      <c r="E277" s="354"/>
      <c r="F277" s="354"/>
      <c r="G277" s="354"/>
      <c r="H277" s="355"/>
      <c r="I277" s="348"/>
      <c r="J277" s="160"/>
      <c r="K277" s="183"/>
      <c r="L277" s="184"/>
      <c r="M277" s="183"/>
      <c r="N277" s="183"/>
      <c r="O277" s="183"/>
      <c r="P277" s="185"/>
    </row>
    <row r="278" spans="1:19" ht="12.75" customHeight="1">
      <c r="A278" s="405"/>
      <c r="B278" s="406"/>
      <c r="C278" s="169" t="s">
        <v>357</v>
      </c>
      <c r="D278" s="311" t="s">
        <v>332</v>
      </c>
      <c r="E278" s="440"/>
      <c r="F278" s="440"/>
      <c r="G278" s="440"/>
      <c r="H278" s="358"/>
      <c r="I278" s="426">
        <v>1</v>
      </c>
      <c r="J278" s="174" t="s">
        <v>270</v>
      </c>
      <c r="K278" s="175"/>
      <c r="L278" s="176"/>
      <c r="M278" s="168"/>
      <c r="N278" s="240"/>
      <c r="O278" s="276"/>
      <c r="P278" s="278"/>
      <c r="R278" s="443"/>
      <c r="S278" s="443"/>
    </row>
    <row r="279" spans="1:19" ht="12.75" customHeight="1">
      <c r="A279" s="418"/>
      <c r="B279" s="416"/>
      <c r="C279" s="408">
        <v>0</v>
      </c>
      <c r="D279" s="353" t="s">
        <v>300</v>
      </c>
      <c r="E279" s="354"/>
      <c r="F279" s="354"/>
      <c r="G279" s="354"/>
      <c r="H279" s="355"/>
      <c r="I279" s="213"/>
      <c r="J279" s="160"/>
      <c r="K279" s="163"/>
      <c r="L279" s="162"/>
      <c r="M279" s="163"/>
      <c r="N279" s="164"/>
      <c r="O279" s="164"/>
      <c r="P279" s="166"/>
    </row>
    <row r="280" spans="1:19" ht="12.75" customHeight="1">
      <c r="A280" s="405"/>
      <c r="B280" s="350"/>
      <c r="C280" s="169" t="s">
        <v>358</v>
      </c>
      <c r="D280" s="311" t="s">
        <v>332</v>
      </c>
      <c r="E280" s="299"/>
      <c r="F280" s="299"/>
      <c r="G280" s="299"/>
      <c r="H280" s="300"/>
      <c r="I280" s="426">
        <v>1</v>
      </c>
      <c r="J280" s="174" t="s">
        <v>270</v>
      </c>
      <c r="K280" s="175"/>
      <c r="L280" s="176"/>
      <c r="M280" s="168"/>
      <c r="N280" s="240"/>
      <c r="O280" s="276"/>
      <c r="P280" s="278"/>
    </row>
    <row r="281" spans="1:19" ht="12.75" customHeight="1">
      <c r="A281" s="418"/>
      <c r="B281" s="416"/>
      <c r="C281" s="444">
        <v>0</v>
      </c>
      <c r="D281" s="353" t="s">
        <v>303</v>
      </c>
      <c r="E281" s="354"/>
      <c r="F281" s="354"/>
      <c r="G281" s="354"/>
      <c r="H281" s="355"/>
      <c r="I281" s="213"/>
      <c r="J281" s="160"/>
      <c r="K281" s="163"/>
      <c r="L281" s="162"/>
      <c r="M281" s="163"/>
      <c r="N281" s="419"/>
      <c r="O281" s="165"/>
      <c r="P281" s="166"/>
    </row>
    <row r="282" spans="1:19" ht="12.75" customHeight="1">
      <c r="A282" s="405"/>
      <c r="B282" s="350"/>
      <c r="C282" s="169" t="s">
        <v>358</v>
      </c>
      <c r="D282" s="356" t="s">
        <v>332</v>
      </c>
      <c r="E282" s="357"/>
      <c r="F282" s="357"/>
      <c r="G282" s="357"/>
      <c r="H282" s="358"/>
      <c r="I282" s="426">
        <v>1</v>
      </c>
      <c r="J282" s="174" t="s">
        <v>270</v>
      </c>
      <c r="K282" s="175"/>
      <c r="L282" s="176"/>
      <c r="M282" s="168"/>
      <c r="N282" s="240"/>
      <c r="O282" s="276"/>
      <c r="P282" s="278"/>
    </row>
    <row r="283" spans="1:19" ht="12.75" customHeight="1">
      <c r="A283" s="177"/>
      <c r="B283" s="416"/>
      <c r="C283" s="444" t="s">
        <v>275</v>
      </c>
      <c r="D283" s="353" t="s">
        <v>275</v>
      </c>
      <c r="E283" s="354"/>
      <c r="F283" s="354"/>
      <c r="G283" s="354"/>
      <c r="H283" s="355"/>
      <c r="I283" s="213"/>
      <c r="J283" s="160"/>
      <c r="K283" s="183"/>
      <c r="L283" s="162"/>
      <c r="M283" s="163"/>
      <c r="N283" s="419"/>
      <c r="O283" s="183"/>
      <c r="P283" s="166"/>
    </row>
    <row r="284" spans="1:19" ht="12.75" customHeight="1">
      <c r="A284" s="405"/>
      <c r="B284" s="350"/>
      <c r="C284" s="169" t="s">
        <v>275</v>
      </c>
      <c r="D284" s="311" t="s">
        <v>275</v>
      </c>
      <c r="E284" s="302"/>
      <c r="F284" s="302"/>
      <c r="G284" s="302"/>
      <c r="H284" s="303"/>
      <c r="I284" s="426" t="s">
        <v>275</v>
      </c>
      <c r="J284" s="174" t="s">
        <v>275</v>
      </c>
      <c r="K284" s="175">
        <f>IF(C284="",0,#REF!)</f>
        <v>0</v>
      </c>
      <c r="L284" s="176">
        <f>IF(C284="",0,ROUND(I284*K284,0))</f>
        <v>0</v>
      </c>
      <c r="M284" s="168"/>
      <c r="N284" s="240" t="e">
        <f>IF(#REF!&gt;0,#REF!,IF(#REF!&gt;0,$Q$1,IF(C284="","",#REF!)))</f>
        <v>#REF!</v>
      </c>
      <c r="O284" s="276" t="str">
        <f>IF(C284="","",IF(N284=$Q$1,"コード",IF(N284=#REF!,"P-","")))</f>
        <v/>
      </c>
      <c r="P284" s="278" t="str">
        <f>IF(C284="","",IF(N284=$Q$1,#REF!,IF(N284=#REF!,#REF!,IF(N284=#REF!,#REF!,""))))</f>
        <v/>
      </c>
    </row>
    <row r="285" spans="1:19" ht="12.75" customHeight="1">
      <c r="A285" s="177"/>
      <c r="B285" s="416"/>
      <c r="C285" s="163"/>
      <c r="D285" s="353" t="s">
        <v>275</v>
      </c>
      <c r="E285" s="354"/>
      <c r="F285" s="354"/>
      <c r="G285" s="354"/>
      <c r="H285" s="355"/>
      <c r="I285" s="213"/>
      <c r="J285" s="160"/>
      <c r="K285" s="163"/>
      <c r="L285" s="162"/>
      <c r="M285" s="163"/>
      <c r="N285" s="419"/>
      <c r="O285" s="183"/>
      <c r="P285" s="166"/>
    </row>
    <row r="286" spans="1:19" ht="12.75" customHeight="1">
      <c r="A286" s="405"/>
      <c r="B286" s="350"/>
      <c r="C286" s="410" t="s">
        <v>359</v>
      </c>
      <c r="D286" s="311" t="s">
        <v>275</v>
      </c>
      <c r="E286" s="299"/>
      <c r="F286" s="299"/>
      <c r="G286" s="299"/>
      <c r="H286" s="300"/>
      <c r="I286" s="423" t="s">
        <v>275</v>
      </c>
      <c r="J286" s="174" t="s">
        <v>275</v>
      </c>
      <c r="K286" s="175" t="e">
        <f>IF(C286="",0,#REF!)</f>
        <v>#REF!</v>
      </c>
      <c r="L286" s="176"/>
      <c r="M286" s="168"/>
      <c r="N286" s="240"/>
      <c r="O286" s="276"/>
      <c r="P286" s="278" t="e">
        <f>IF(C286="","",IF(N286=$Q$1,#REF!,IF(N286=#REF!,#REF!,IF(N286=#REF!,#REF!,""))))</f>
        <v>#REF!</v>
      </c>
    </row>
    <row r="287" spans="1:19" ht="12.75" customHeight="1">
      <c r="A287" s="177"/>
      <c r="B287" s="416"/>
      <c r="C287" s="163"/>
      <c r="D287" s="353" t="s">
        <v>275</v>
      </c>
      <c r="E287" s="354"/>
      <c r="F287" s="354"/>
      <c r="G287" s="354"/>
      <c r="H287" s="355"/>
      <c r="I287" s="213"/>
      <c r="J287" s="160"/>
      <c r="K287" s="163"/>
      <c r="L287" s="162"/>
      <c r="M287" s="163"/>
      <c r="N287" s="419"/>
      <c r="O287" s="183"/>
      <c r="P287" s="166"/>
    </row>
    <row r="288" spans="1:19" ht="12.75" customHeight="1">
      <c r="A288" s="405"/>
      <c r="B288" s="350"/>
      <c r="C288" s="169" t="s">
        <v>275</v>
      </c>
      <c r="D288" s="356" t="s">
        <v>275</v>
      </c>
      <c r="E288" s="357"/>
      <c r="F288" s="357"/>
      <c r="G288" s="357"/>
      <c r="H288" s="358"/>
      <c r="I288" s="423" t="s">
        <v>275</v>
      </c>
      <c r="J288" s="174" t="s">
        <v>275</v>
      </c>
      <c r="K288" s="175"/>
      <c r="L288" s="176"/>
      <c r="M288" s="168"/>
      <c r="N288" s="240" t="e">
        <f>IF(#REF!&gt;0,#REF!,IF(#REF!&gt;0,$Q$1,IF(C288="","",#REF!)))</f>
        <v>#REF!</v>
      </c>
      <c r="O288" s="276" t="str">
        <f>IF(C288="","",IF(N288=$Q$1,"コード",IF(N288=#REF!,"P-","")))</f>
        <v/>
      </c>
      <c r="P288" s="278" t="str">
        <f>IF(C288="","",IF(N288=$Q$1,#REF!,IF(N288=#REF!,#REF!,IF(N288=#REF!,#REF!,""))))</f>
        <v/>
      </c>
    </row>
    <row r="289" spans="1:16" ht="12.75" customHeight="1">
      <c r="A289" s="177"/>
      <c r="B289" s="416"/>
      <c r="C289" s="163"/>
      <c r="D289" s="353" t="s">
        <v>275</v>
      </c>
      <c r="E289" s="354"/>
      <c r="F289" s="354"/>
      <c r="G289" s="354"/>
      <c r="H289" s="355"/>
      <c r="I289" s="213"/>
      <c r="J289" s="160"/>
      <c r="K289" s="163"/>
      <c r="L289" s="162"/>
      <c r="M289" s="163"/>
      <c r="N289" s="419"/>
      <c r="O289" s="183"/>
      <c r="P289" s="166"/>
    </row>
    <row r="290" spans="1:16" ht="12.75" customHeight="1">
      <c r="A290" s="405"/>
      <c r="B290" s="350"/>
      <c r="C290" s="169" t="s">
        <v>275</v>
      </c>
      <c r="D290" s="311" t="s">
        <v>275</v>
      </c>
      <c r="E290" s="299"/>
      <c r="F290" s="299"/>
      <c r="G290" s="299"/>
      <c r="H290" s="300"/>
      <c r="I290" s="423" t="s">
        <v>275</v>
      </c>
      <c r="J290" s="174" t="s">
        <v>275</v>
      </c>
      <c r="K290" s="175">
        <f>IF(C290="",0,#REF!)</f>
        <v>0</v>
      </c>
      <c r="L290" s="176">
        <f>IF(C290="",0,ROUND(I290*K290,0))</f>
        <v>0</v>
      </c>
      <c r="M290" s="168"/>
      <c r="N290" s="240" t="e">
        <f>IF(#REF!&gt;0,#REF!,IF(#REF!&gt;0,$Q$1,IF(C290="","",#REF!)))</f>
        <v>#REF!</v>
      </c>
      <c r="O290" s="276" t="str">
        <f>IF(C290="","",IF(N290=$Q$1,"コード",IF(N290=#REF!,"P-","")))</f>
        <v/>
      </c>
      <c r="P290" s="278" t="str">
        <f>IF(C290="","",IF(N290=$Q$1,#REF!,IF(N290=#REF!,#REF!,IF(N290=#REF!,#REF!,""))))</f>
        <v/>
      </c>
    </row>
    <row r="291" spans="1:16" ht="12.75" customHeight="1">
      <c r="A291" s="177"/>
      <c r="B291" s="416"/>
      <c r="C291" s="163"/>
      <c r="D291" s="346"/>
      <c r="E291" s="178"/>
      <c r="F291" s="178"/>
      <c r="G291" s="178"/>
      <c r="H291" s="230"/>
      <c r="I291" s="222"/>
      <c r="J291" s="160"/>
      <c r="K291" s="163"/>
      <c r="L291" s="162"/>
      <c r="M291" s="163"/>
      <c r="N291" s="419"/>
      <c r="O291" s="165"/>
      <c r="P291" s="166"/>
    </row>
    <row r="292" spans="1:16" ht="12.75" customHeight="1">
      <c r="A292" s="349"/>
      <c r="B292" s="350"/>
      <c r="C292" s="169" t="s">
        <v>360</v>
      </c>
      <c r="D292" s="224">
        <v>0</v>
      </c>
      <c r="E292" s="233"/>
      <c r="F292" s="233"/>
      <c r="G292" s="233"/>
      <c r="H292" s="234"/>
      <c r="I292" s="426">
        <v>0</v>
      </c>
      <c r="J292" s="174">
        <v>0</v>
      </c>
      <c r="K292" s="175" t="e">
        <f>IF(C292="",0,#REF!)</f>
        <v>#REF!</v>
      </c>
      <c r="L292" s="176" t="e">
        <f>IF(C292="",0,ROUND(I292*K292,0))</f>
        <v>#REF!</v>
      </c>
      <c r="M292" s="168"/>
      <c r="N292" s="240"/>
      <c r="O292" s="276"/>
      <c r="P292" s="278" t="e">
        <f>IF(C292="","",IF(N292=$Q$1,#REF!,IF(N292=#REF!,#REF!,IF(N292=#REF!,#REF!,""))))</f>
        <v>#REF!</v>
      </c>
    </row>
    <row r="293" spans="1:16" ht="12.75" customHeight="1">
      <c r="A293" s="177"/>
      <c r="B293" s="416"/>
      <c r="C293" s="163"/>
      <c r="D293" s="353" t="s">
        <v>315</v>
      </c>
      <c r="E293" s="354"/>
      <c r="F293" s="354"/>
      <c r="G293" s="354"/>
      <c r="H293" s="355"/>
      <c r="I293" s="222"/>
      <c r="J293" s="160"/>
      <c r="K293" s="163"/>
      <c r="L293" s="162"/>
      <c r="M293" s="163"/>
      <c r="N293" s="419"/>
      <c r="O293" s="165"/>
      <c r="P293" s="166"/>
    </row>
    <row r="294" spans="1:16" ht="12.75" customHeight="1">
      <c r="A294" s="349"/>
      <c r="B294" s="350"/>
      <c r="C294" s="169" t="s">
        <v>361</v>
      </c>
      <c r="D294" s="311" t="s">
        <v>332</v>
      </c>
      <c r="E294" s="299"/>
      <c r="F294" s="299"/>
      <c r="G294" s="299"/>
      <c r="H294" s="300"/>
      <c r="I294" s="426">
        <v>3</v>
      </c>
      <c r="J294" s="174" t="s">
        <v>270</v>
      </c>
      <c r="K294" s="175"/>
      <c r="L294" s="176"/>
      <c r="M294" s="168"/>
      <c r="N294" s="240"/>
      <c r="O294" s="276"/>
      <c r="P294" s="278"/>
    </row>
    <row r="295" spans="1:16" ht="12.75" customHeight="1">
      <c r="A295" s="177"/>
      <c r="B295" s="416"/>
      <c r="C295" s="163"/>
      <c r="D295" s="353" t="s">
        <v>316</v>
      </c>
      <c r="E295" s="354"/>
      <c r="F295" s="354"/>
      <c r="G295" s="354"/>
      <c r="H295" s="355"/>
      <c r="I295" s="222"/>
      <c r="J295" s="160"/>
      <c r="K295" s="163"/>
      <c r="L295" s="162"/>
      <c r="M295" s="163"/>
      <c r="N295" s="419"/>
      <c r="O295" s="165"/>
      <c r="P295" s="166"/>
    </row>
    <row r="296" spans="1:16" ht="12.75" customHeight="1">
      <c r="A296" s="349"/>
      <c r="B296" s="194"/>
      <c r="C296" s="169" t="s">
        <v>361</v>
      </c>
      <c r="D296" s="311" t="s">
        <v>332</v>
      </c>
      <c r="E296" s="299"/>
      <c r="F296" s="299"/>
      <c r="G296" s="299"/>
      <c r="H296" s="300"/>
      <c r="I296" s="426">
        <v>8</v>
      </c>
      <c r="J296" s="174" t="s">
        <v>270</v>
      </c>
      <c r="K296" s="175"/>
      <c r="L296" s="176"/>
      <c r="M296" s="168"/>
      <c r="N296" s="240"/>
      <c r="O296" s="276"/>
      <c r="P296" s="278"/>
    </row>
    <row r="297" spans="1:16" ht="12.75" customHeight="1">
      <c r="A297" s="177"/>
      <c r="B297" s="154"/>
      <c r="C297" s="163"/>
      <c r="D297" s="353" t="s">
        <v>317</v>
      </c>
      <c r="E297" s="354"/>
      <c r="F297" s="354"/>
      <c r="G297" s="354"/>
      <c r="H297" s="355"/>
      <c r="I297" s="222"/>
      <c r="J297" s="160"/>
      <c r="K297" s="163"/>
      <c r="L297" s="162"/>
      <c r="M297" s="163"/>
      <c r="N297" s="419"/>
      <c r="O297" s="165"/>
      <c r="P297" s="166"/>
    </row>
    <row r="298" spans="1:16" ht="12.75" customHeight="1">
      <c r="A298" s="349"/>
      <c r="B298" s="194"/>
      <c r="C298" s="169" t="s">
        <v>361</v>
      </c>
      <c r="D298" s="311" t="s">
        <v>332</v>
      </c>
      <c r="E298" s="302"/>
      <c r="F298" s="302"/>
      <c r="G298" s="302"/>
      <c r="H298" s="303"/>
      <c r="I298" s="426">
        <v>9</v>
      </c>
      <c r="J298" s="174" t="s">
        <v>270</v>
      </c>
      <c r="K298" s="175"/>
      <c r="L298" s="176"/>
      <c r="M298" s="168"/>
      <c r="N298" s="240"/>
      <c r="O298" s="276"/>
      <c r="P298" s="445"/>
    </row>
    <row r="299" spans="1:16" ht="12.75" customHeight="1">
      <c r="A299" s="177"/>
      <c r="B299" s="154"/>
      <c r="C299" s="163"/>
      <c r="D299" s="353" t="s">
        <v>362</v>
      </c>
      <c r="E299" s="354"/>
      <c r="F299" s="354"/>
      <c r="G299" s="354"/>
      <c r="H299" s="355"/>
      <c r="I299" s="222"/>
      <c r="J299" s="160"/>
      <c r="K299" s="163"/>
      <c r="L299" s="162"/>
      <c r="M299" s="163"/>
      <c r="N299" s="419"/>
      <c r="O299" s="165"/>
      <c r="P299" s="166"/>
    </row>
    <row r="300" spans="1:16" ht="12.75" customHeight="1">
      <c r="A300" s="349"/>
      <c r="B300" s="194"/>
      <c r="C300" s="169" t="s">
        <v>363</v>
      </c>
      <c r="D300" s="311" t="s">
        <v>332</v>
      </c>
      <c r="E300" s="302"/>
      <c r="F300" s="302"/>
      <c r="G300" s="302"/>
      <c r="H300" s="303"/>
      <c r="I300" s="423">
        <v>0.30000000000000004</v>
      </c>
      <c r="J300" s="174" t="s">
        <v>290</v>
      </c>
      <c r="K300" s="175"/>
      <c r="L300" s="176"/>
      <c r="M300" s="168"/>
      <c r="N300" s="240"/>
      <c r="O300" s="276"/>
      <c r="P300" s="445"/>
    </row>
    <row r="301" spans="1:16" ht="12.75" customHeight="1">
      <c r="A301" s="177"/>
      <c r="B301" s="154"/>
      <c r="C301" s="163"/>
      <c r="D301" s="353" t="s">
        <v>364</v>
      </c>
      <c r="E301" s="360"/>
      <c r="F301" s="360"/>
      <c r="G301" s="360"/>
      <c r="H301" s="361"/>
      <c r="I301" s="222"/>
      <c r="J301" s="160"/>
      <c r="K301" s="163"/>
      <c r="L301" s="162"/>
      <c r="M301" s="446"/>
      <c r="N301" s="447"/>
      <c r="O301" s="448"/>
      <c r="P301" s="449"/>
    </row>
    <row r="302" spans="1:16" ht="12.75" customHeight="1">
      <c r="A302" s="349"/>
      <c r="B302" s="194"/>
      <c r="C302" s="169" t="s">
        <v>363</v>
      </c>
      <c r="D302" s="311" t="s">
        <v>332</v>
      </c>
      <c r="E302" s="302"/>
      <c r="F302" s="302"/>
      <c r="G302" s="302"/>
      <c r="H302" s="303"/>
      <c r="I302" s="423">
        <v>0.79999999999999993</v>
      </c>
      <c r="J302" s="174" t="s">
        <v>290</v>
      </c>
      <c r="K302" s="175"/>
      <c r="L302" s="176"/>
      <c r="M302" s="168"/>
      <c r="N302" s="304"/>
      <c r="O302" s="299"/>
      <c r="P302" s="441"/>
    </row>
    <row r="303" spans="1:16" ht="12.75" customHeight="1">
      <c r="A303" s="177"/>
      <c r="B303" s="154"/>
      <c r="C303" s="163"/>
      <c r="D303" s="353" t="s">
        <v>365</v>
      </c>
      <c r="E303" s="362"/>
      <c r="F303" s="362"/>
      <c r="G303" s="362"/>
      <c r="H303" s="230"/>
      <c r="I303" s="222"/>
      <c r="J303" s="160"/>
      <c r="K303" s="163"/>
      <c r="L303" s="162"/>
      <c r="M303" s="436"/>
      <c r="N303" s="437"/>
      <c r="O303" s="438"/>
      <c r="P303" s="439"/>
    </row>
    <row r="304" spans="1:16" ht="12.75" customHeight="1">
      <c r="A304" s="349"/>
      <c r="B304" s="194"/>
      <c r="C304" s="169" t="s">
        <v>363</v>
      </c>
      <c r="D304" s="311" t="s">
        <v>332</v>
      </c>
      <c r="E304" s="450"/>
      <c r="F304" s="450"/>
      <c r="G304" s="450"/>
      <c r="H304" s="358"/>
      <c r="I304" s="423">
        <v>0.89999999999999991</v>
      </c>
      <c r="J304" s="174" t="s">
        <v>290</v>
      </c>
      <c r="K304" s="175"/>
      <c r="L304" s="176"/>
      <c r="M304" s="168"/>
      <c r="N304" s="304"/>
      <c r="O304" s="299"/>
      <c r="P304" s="441"/>
    </row>
    <row r="305" spans="1:16" ht="12.75" customHeight="1">
      <c r="A305" s="177"/>
      <c r="B305" s="154"/>
      <c r="C305" s="163"/>
      <c r="D305" s="353"/>
      <c r="E305" s="362"/>
      <c r="F305" s="362"/>
      <c r="G305" s="362"/>
      <c r="H305" s="230"/>
      <c r="I305" s="222"/>
      <c r="J305" s="160"/>
      <c r="K305" s="163"/>
      <c r="L305" s="162"/>
      <c r="M305" s="436"/>
      <c r="N305" s="437"/>
      <c r="O305" s="438"/>
      <c r="P305" s="439"/>
    </row>
    <row r="306" spans="1:16" ht="12.75" customHeight="1">
      <c r="A306" s="349"/>
      <c r="B306" s="194"/>
      <c r="C306" s="410"/>
      <c r="D306" s="311"/>
      <c r="E306" s="450"/>
      <c r="F306" s="450"/>
      <c r="G306" s="450"/>
      <c r="H306" s="358"/>
      <c r="I306" s="423" t="s">
        <v>275</v>
      </c>
      <c r="J306" s="174" t="s">
        <v>275</v>
      </c>
      <c r="K306" s="175"/>
      <c r="L306" s="176"/>
      <c r="M306" s="168"/>
      <c r="N306" s="304"/>
      <c r="O306" s="299"/>
      <c r="P306" s="441"/>
    </row>
    <row r="307" spans="1:16" ht="12.75" customHeight="1">
      <c r="A307" s="177"/>
      <c r="B307" s="154"/>
      <c r="C307" s="163"/>
      <c r="D307" s="353"/>
      <c r="E307" s="362"/>
      <c r="F307" s="362"/>
      <c r="G307" s="362"/>
      <c r="H307" s="347"/>
      <c r="I307" s="222"/>
      <c r="J307" s="160"/>
      <c r="K307" s="163"/>
      <c r="L307" s="162"/>
      <c r="M307" s="436"/>
      <c r="N307" s="437"/>
      <c r="O307" s="165"/>
      <c r="P307" s="166"/>
    </row>
    <row r="308" spans="1:16" ht="12.75" customHeight="1">
      <c r="A308" s="349"/>
      <c r="B308" s="194"/>
      <c r="C308" s="410" t="s">
        <v>366</v>
      </c>
      <c r="D308" s="311"/>
      <c r="E308" s="450"/>
      <c r="F308" s="450"/>
      <c r="G308" s="450"/>
      <c r="H308" s="358"/>
      <c r="I308" s="225"/>
      <c r="J308" s="174"/>
      <c r="K308" s="175"/>
      <c r="L308" s="176"/>
      <c r="M308" s="168"/>
      <c r="N308" s="304"/>
      <c r="O308" s="299"/>
      <c r="P308" s="441"/>
    </row>
    <row r="309" spans="1:16" ht="12.75" customHeight="1">
      <c r="A309" s="177"/>
      <c r="B309" s="416"/>
      <c r="C309" s="163"/>
      <c r="D309" s="353"/>
      <c r="E309" s="362"/>
      <c r="F309" s="362"/>
      <c r="G309" s="362"/>
      <c r="H309" s="230"/>
      <c r="I309" s="222"/>
      <c r="J309" s="160"/>
      <c r="K309" s="163"/>
      <c r="L309" s="162"/>
      <c r="M309" s="163"/>
      <c r="N309" s="419"/>
      <c r="O309" s="165"/>
      <c r="P309" s="166"/>
    </row>
    <row r="310" spans="1:16" ht="12.75" customHeight="1">
      <c r="A310" s="349"/>
      <c r="B310" s="350"/>
      <c r="C310" s="169"/>
      <c r="D310" s="356" t="s">
        <v>275</v>
      </c>
      <c r="E310" s="357"/>
      <c r="F310" s="357"/>
      <c r="G310" s="357"/>
      <c r="H310" s="358"/>
      <c r="I310" s="225"/>
      <c r="J310" s="174"/>
      <c r="K310" s="175"/>
      <c r="L310" s="176"/>
      <c r="M310" s="168"/>
      <c r="N310" s="451"/>
      <c r="O310" s="240"/>
      <c r="P310" s="278"/>
    </row>
    <row r="311" spans="1:16" ht="12.75" customHeight="1">
      <c r="A311" s="177"/>
      <c r="B311" s="416"/>
      <c r="C311" s="163"/>
      <c r="D311" s="346"/>
      <c r="E311" s="178"/>
      <c r="F311" s="178"/>
      <c r="G311" s="178"/>
      <c r="H311" s="230"/>
      <c r="I311" s="222"/>
      <c r="J311" s="160"/>
      <c r="K311" s="163"/>
      <c r="L311" s="162"/>
      <c r="M311" s="163"/>
      <c r="N311" s="419"/>
      <c r="O311" s="165"/>
      <c r="P311" s="166"/>
    </row>
    <row r="312" spans="1:16" ht="12.75" customHeight="1">
      <c r="A312" s="349"/>
      <c r="B312" s="350"/>
      <c r="C312" s="169" t="s">
        <v>275</v>
      </c>
      <c r="D312" s="224" t="s">
        <v>275</v>
      </c>
      <c r="E312" s="233"/>
      <c r="F312" s="233"/>
      <c r="G312" s="233"/>
      <c r="H312" s="234"/>
      <c r="I312" s="426" t="s">
        <v>275</v>
      </c>
      <c r="J312" s="174" t="s">
        <v>275</v>
      </c>
      <c r="K312" s="175">
        <f>IF(C312="",0,#REF!)</f>
        <v>0</v>
      </c>
      <c r="L312" s="176">
        <f>IF(C312="",0,ROUND(I312*K312,0))</f>
        <v>0</v>
      </c>
      <c r="M312" s="168"/>
      <c r="N312" s="240"/>
      <c r="O312" s="276"/>
      <c r="P312" s="278" t="str">
        <f>IF(C312="","",IF(N312=$Q$1,#REF!,IF(N312=#REF!,#REF!,IF(N312=#REF!,#REF!,""))))</f>
        <v/>
      </c>
    </row>
    <row r="313" spans="1:16" ht="12.75" customHeight="1">
      <c r="A313" s="177"/>
      <c r="B313" s="154"/>
      <c r="C313" s="163"/>
      <c r="D313" s="353"/>
      <c r="E313" s="362"/>
      <c r="F313" s="362"/>
      <c r="G313" s="362"/>
      <c r="H313" s="347"/>
      <c r="I313" s="222"/>
      <c r="J313" s="160"/>
      <c r="K313" s="163"/>
      <c r="L313" s="162"/>
      <c r="M313" s="163"/>
      <c r="N313" s="164"/>
      <c r="O313" s="165"/>
      <c r="P313" s="166"/>
    </row>
    <row r="314" spans="1:16" ht="12.75" customHeight="1">
      <c r="A314" s="349"/>
      <c r="B314" s="194"/>
      <c r="C314" s="169" t="s">
        <v>367</v>
      </c>
      <c r="D314" s="311"/>
      <c r="E314" s="450"/>
      <c r="F314" s="450"/>
      <c r="G314" s="450"/>
      <c r="H314" s="358"/>
      <c r="I314" s="225"/>
      <c r="J314" s="174"/>
      <c r="K314" s="175"/>
      <c r="L314" s="176"/>
      <c r="M314" s="168"/>
      <c r="N314" s="304"/>
      <c r="O314" s="299"/>
      <c r="P314" s="441"/>
    </row>
    <row r="315" spans="1:16" ht="12.75" customHeight="1">
      <c r="A315" s="177"/>
      <c r="B315" s="154"/>
      <c r="C315" s="163"/>
      <c r="D315" s="346"/>
      <c r="E315" s="178"/>
      <c r="F315" s="178"/>
      <c r="G315" s="178"/>
      <c r="H315" s="347"/>
      <c r="I315" s="213"/>
      <c r="J315" s="160"/>
      <c r="K315" s="163"/>
      <c r="L315" s="162"/>
      <c r="M315" s="446"/>
      <c r="N315" s="452"/>
      <c r="O315" s="165"/>
      <c r="P315" s="166"/>
    </row>
    <row r="316" spans="1:16" ht="12.75" customHeight="1">
      <c r="A316" s="349"/>
      <c r="B316" s="194"/>
      <c r="C316" s="169" t="s">
        <v>368</v>
      </c>
      <c r="D316" s="311" t="s">
        <v>369</v>
      </c>
      <c r="E316" s="302"/>
      <c r="F316" s="302"/>
      <c r="G316" s="302"/>
      <c r="H316" s="303"/>
      <c r="I316" s="252">
        <v>2224</v>
      </c>
      <c r="J316" s="174" t="s">
        <v>370</v>
      </c>
      <c r="K316" s="175"/>
      <c r="L316" s="176"/>
      <c r="M316" s="168"/>
      <c r="N316" s="453"/>
      <c r="O316" s="368"/>
      <c r="P316" s="454"/>
    </row>
    <row r="317" spans="1:16" ht="12.75" customHeight="1">
      <c r="A317" s="177"/>
      <c r="B317" s="154"/>
      <c r="C317" s="163"/>
      <c r="D317" s="353"/>
      <c r="E317" s="354"/>
      <c r="F317" s="354"/>
      <c r="G317" s="354"/>
      <c r="H317" s="355"/>
      <c r="I317" s="222"/>
      <c r="J317" s="160"/>
      <c r="K317" s="163"/>
      <c r="L317" s="162"/>
      <c r="M317" s="163"/>
      <c r="N317" s="419"/>
      <c r="O317" s="165"/>
      <c r="P317" s="166"/>
    </row>
    <row r="318" spans="1:16" ht="12.75" customHeight="1">
      <c r="A318" s="349"/>
      <c r="B318" s="194"/>
      <c r="C318" s="169" t="s">
        <v>371</v>
      </c>
      <c r="D318" s="311"/>
      <c r="E318" s="302"/>
      <c r="F318" s="302"/>
      <c r="G318" s="302"/>
      <c r="H318" s="303"/>
      <c r="I318" s="455">
        <v>2224</v>
      </c>
      <c r="J318" s="174" t="s">
        <v>221</v>
      </c>
      <c r="K318" s="456"/>
      <c r="L318" s="176"/>
      <c r="M318" s="168"/>
      <c r="N318" s="240"/>
      <c r="O318" s="276"/>
      <c r="P318" s="278"/>
    </row>
    <row r="319" spans="1:16" ht="12.75" customHeight="1">
      <c r="A319" s="177"/>
      <c r="B319" s="154"/>
      <c r="C319" s="163"/>
      <c r="D319" s="353"/>
      <c r="E319" s="354"/>
      <c r="F319" s="354"/>
      <c r="G319" s="354"/>
      <c r="H319" s="355"/>
      <c r="I319" s="222"/>
      <c r="J319" s="160"/>
      <c r="K319" s="163"/>
      <c r="L319" s="162"/>
      <c r="M319" s="163"/>
      <c r="N319" s="419"/>
      <c r="O319" s="165"/>
      <c r="P319" s="166"/>
    </row>
    <row r="320" spans="1:16" ht="12.75" customHeight="1">
      <c r="A320" s="349"/>
      <c r="B320" s="194"/>
      <c r="C320" s="410"/>
      <c r="D320" s="311"/>
      <c r="E320" s="302"/>
      <c r="F320" s="302"/>
      <c r="G320" s="302"/>
      <c r="H320" s="303"/>
      <c r="I320" s="423" t="s">
        <v>275</v>
      </c>
      <c r="J320" s="174" t="s">
        <v>275</v>
      </c>
      <c r="K320" s="175"/>
      <c r="L320" s="176"/>
      <c r="M320" s="168"/>
      <c r="N320" s="240"/>
      <c r="O320" s="233"/>
      <c r="P320" s="445"/>
    </row>
    <row r="321" spans="1:16" ht="12.75" customHeight="1">
      <c r="A321" s="177"/>
      <c r="B321" s="154"/>
      <c r="C321" s="163"/>
      <c r="D321" s="353"/>
      <c r="E321" s="360"/>
      <c r="F321" s="360"/>
      <c r="G321" s="360"/>
      <c r="H321" s="361"/>
      <c r="I321" s="222"/>
      <c r="J321" s="160"/>
      <c r="K321" s="163"/>
      <c r="L321" s="162"/>
      <c r="M321" s="446"/>
      <c r="N321" s="447"/>
      <c r="O321" s="448"/>
      <c r="P321" s="449"/>
    </row>
    <row r="322" spans="1:16" ht="12.75" customHeight="1">
      <c r="A322" s="349"/>
      <c r="B322" s="194"/>
      <c r="C322" s="410" t="s">
        <v>372</v>
      </c>
      <c r="D322" s="311"/>
      <c r="E322" s="302"/>
      <c r="F322" s="302"/>
      <c r="G322" s="302"/>
      <c r="H322" s="303"/>
      <c r="I322" s="423" t="s">
        <v>275</v>
      </c>
      <c r="J322" s="174" t="s">
        <v>275</v>
      </c>
      <c r="K322" s="175"/>
      <c r="L322" s="176"/>
      <c r="M322" s="168"/>
      <c r="N322" s="240"/>
      <c r="O322" s="233"/>
      <c r="P322" s="445"/>
    </row>
    <row r="323" spans="1:16" ht="12.75" customHeight="1">
      <c r="A323" s="177"/>
      <c r="B323" s="154"/>
      <c r="C323" s="163"/>
      <c r="D323" s="353"/>
      <c r="E323" s="362"/>
      <c r="F323" s="362"/>
      <c r="G323" s="362"/>
      <c r="H323" s="230"/>
      <c r="I323" s="222"/>
      <c r="J323" s="160"/>
      <c r="K323" s="163"/>
      <c r="L323" s="162"/>
      <c r="M323" s="436"/>
      <c r="N323" s="437"/>
      <c r="O323" s="438"/>
      <c r="P323" s="439"/>
    </row>
    <row r="324" spans="1:16" ht="12.75" customHeight="1">
      <c r="A324" s="349"/>
      <c r="B324" s="194"/>
      <c r="C324" s="169" t="s">
        <v>275</v>
      </c>
      <c r="D324" s="311"/>
      <c r="E324" s="450"/>
      <c r="F324" s="450"/>
      <c r="G324" s="450"/>
      <c r="H324" s="358"/>
      <c r="I324" s="423" t="s">
        <v>275</v>
      </c>
      <c r="J324" s="174" t="s">
        <v>275</v>
      </c>
      <c r="K324" s="175"/>
      <c r="L324" s="176"/>
      <c r="M324" s="168"/>
      <c r="N324" s="304"/>
      <c r="O324" s="299"/>
      <c r="P324" s="441"/>
    </row>
    <row r="325" spans="1:16" ht="12.75" customHeight="1">
      <c r="A325" s="177"/>
      <c r="B325" s="154"/>
      <c r="C325" s="163"/>
      <c r="D325" s="353"/>
      <c r="E325" s="362"/>
      <c r="F325" s="362"/>
      <c r="G325" s="362"/>
      <c r="H325" s="230"/>
      <c r="I325" s="222"/>
      <c r="J325" s="160"/>
      <c r="K325" s="163"/>
      <c r="L325" s="162"/>
      <c r="M325" s="436"/>
      <c r="N325" s="437"/>
      <c r="O325" s="438"/>
      <c r="P325" s="439"/>
    </row>
    <row r="326" spans="1:16" ht="12.75" customHeight="1">
      <c r="A326" s="349"/>
      <c r="B326" s="194"/>
      <c r="C326" s="410"/>
      <c r="D326" s="311"/>
      <c r="E326" s="450"/>
      <c r="F326" s="450"/>
      <c r="G326" s="450"/>
      <c r="H326" s="358"/>
      <c r="I326" s="423" t="s">
        <v>275</v>
      </c>
      <c r="J326" s="174" t="s">
        <v>275</v>
      </c>
      <c r="K326" s="175"/>
      <c r="L326" s="176"/>
      <c r="M326" s="168"/>
      <c r="N326" s="304"/>
      <c r="O326" s="299"/>
      <c r="P326" s="441"/>
    </row>
    <row r="327" spans="1:16" ht="12.75" customHeight="1">
      <c r="A327" s="177"/>
      <c r="B327" s="154"/>
      <c r="C327" s="163"/>
      <c r="D327" s="353"/>
      <c r="E327" s="362"/>
      <c r="F327" s="362"/>
      <c r="G327" s="362"/>
      <c r="H327" s="347"/>
      <c r="I327" s="222"/>
      <c r="J327" s="160"/>
      <c r="K327" s="163"/>
      <c r="L327" s="162"/>
      <c r="M327" s="436"/>
      <c r="N327" s="437"/>
      <c r="O327" s="165"/>
      <c r="P327" s="166"/>
    </row>
    <row r="328" spans="1:16" ht="12.75" customHeight="1">
      <c r="A328" s="349"/>
      <c r="B328" s="194"/>
      <c r="C328" s="410"/>
      <c r="D328" s="311"/>
      <c r="E328" s="450"/>
      <c r="F328" s="450"/>
      <c r="G328" s="450"/>
      <c r="H328" s="358"/>
      <c r="I328" s="225"/>
      <c r="J328" s="174"/>
      <c r="K328" s="175"/>
      <c r="L328" s="176"/>
      <c r="M328" s="168"/>
      <c r="N328" s="304"/>
      <c r="O328" s="299"/>
      <c r="P328" s="441"/>
    </row>
    <row r="329" spans="1:16" ht="12.75" customHeight="1">
      <c r="A329" s="177"/>
      <c r="B329" s="154"/>
      <c r="C329" s="163"/>
      <c r="D329" s="353"/>
      <c r="E329" s="362"/>
      <c r="F329" s="362"/>
      <c r="G329" s="362"/>
      <c r="H329" s="347"/>
      <c r="I329" s="222"/>
      <c r="J329" s="160"/>
      <c r="K329" s="163"/>
      <c r="L329" s="162"/>
      <c r="M329" s="163"/>
      <c r="N329" s="164"/>
      <c r="O329" s="165"/>
      <c r="P329" s="166"/>
    </row>
    <row r="330" spans="1:16" ht="12.75" customHeight="1">
      <c r="A330" s="349"/>
      <c r="B330" s="194"/>
      <c r="C330" s="169"/>
      <c r="D330" s="311"/>
      <c r="E330" s="450"/>
      <c r="F330" s="450"/>
      <c r="G330" s="450"/>
      <c r="H330" s="358"/>
      <c r="I330" s="225"/>
      <c r="J330" s="174"/>
      <c r="K330" s="175"/>
      <c r="L330" s="176"/>
      <c r="M330" s="168"/>
      <c r="N330" s="304"/>
      <c r="O330" s="299"/>
      <c r="P330" s="441"/>
    </row>
    <row r="331" spans="1:16" ht="12.75" customHeight="1">
      <c r="A331" s="177"/>
      <c r="B331" s="154"/>
      <c r="C331" s="163"/>
      <c r="D331" s="353"/>
      <c r="E331" s="362"/>
      <c r="F331" s="362"/>
      <c r="G331" s="362"/>
      <c r="H331" s="347"/>
      <c r="I331" s="222"/>
      <c r="J331" s="160"/>
      <c r="K331" s="163"/>
      <c r="L331" s="162"/>
      <c r="M331" s="163"/>
      <c r="N331" s="164"/>
      <c r="O331" s="165"/>
      <c r="P331" s="166"/>
    </row>
    <row r="332" spans="1:16" ht="12.75" customHeight="1">
      <c r="A332" s="349"/>
      <c r="B332" s="194"/>
      <c r="C332" s="169" t="s">
        <v>275</v>
      </c>
      <c r="D332" s="311"/>
      <c r="E332" s="450"/>
      <c r="F332" s="450"/>
      <c r="G332" s="450"/>
      <c r="H332" s="358"/>
      <c r="I332" s="225"/>
      <c r="J332" s="174"/>
      <c r="K332" s="175"/>
      <c r="L332" s="176"/>
      <c r="M332" s="168"/>
      <c r="N332" s="304"/>
      <c r="O332" s="299"/>
      <c r="P332" s="441"/>
    </row>
    <row r="333" spans="1:16" ht="12.75" customHeight="1">
      <c r="A333" s="177"/>
      <c r="B333" s="154"/>
      <c r="C333" s="163"/>
      <c r="D333" s="346"/>
      <c r="E333" s="178"/>
      <c r="F333" s="178"/>
      <c r="G333" s="178"/>
      <c r="H333" s="347"/>
      <c r="I333" s="213"/>
      <c r="J333" s="160"/>
      <c r="K333" s="163"/>
      <c r="L333" s="162"/>
      <c r="M333" s="446"/>
      <c r="N333" s="452"/>
      <c r="O333" s="165"/>
      <c r="P333" s="166"/>
    </row>
    <row r="334" spans="1:16" ht="12.75" customHeight="1">
      <c r="A334" s="349"/>
      <c r="B334" s="194"/>
      <c r="C334" s="169"/>
      <c r="D334" s="311"/>
      <c r="E334" s="302"/>
      <c r="F334" s="302"/>
      <c r="G334" s="302"/>
      <c r="H334" s="303"/>
      <c r="I334" s="225"/>
      <c r="J334" s="174"/>
      <c r="K334" s="175"/>
      <c r="L334" s="176"/>
      <c r="M334" s="168"/>
      <c r="N334" s="240"/>
      <c r="O334" s="276"/>
      <c r="P334" s="278"/>
    </row>
    <row r="335" spans="1:16" ht="12.75" customHeight="1">
      <c r="A335" s="177"/>
      <c r="B335" s="163"/>
      <c r="C335" s="163"/>
      <c r="D335" s="353"/>
      <c r="E335" s="362"/>
      <c r="F335" s="362"/>
      <c r="G335" s="362"/>
      <c r="H335" s="347"/>
      <c r="I335" s="213"/>
      <c r="J335" s="160"/>
      <c r="K335" s="163"/>
      <c r="L335" s="162"/>
      <c r="M335" s="163"/>
      <c r="N335" s="164"/>
      <c r="O335" s="165"/>
      <c r="P335" s="166"/>
    </row>
    <row r="336" spans="1:16" ht="12.75" customHeight="1">
      <c r="A336" s="349"/>
      <c r="B336" s="168"/>
      <c r="C336" s="410"/>
      <c r="D336" s="311"/>
      <c r="E336" s="450"/>
      <c r="F336" s="450"/>
      <c r="G336" s="450"/>
      <c r="H336" s="358"/>
      <c r="I336" s="281"/>
      <c r="J336" s="174"/>
      <c r="K336" s="175"/>
      <c r="L336" s="176"/>
      <c r="M336" s="168"/>
      <c r="N336" s="240"/>
      <c r="O336" s="276"/>
      <c r="P336" s="278"/>
    </row>
    <row r="337" spans="1:16" ht="12.75" customHeight="1">
      <c r="A337" s="177"/>
      <c r="B337" s="163"/>
      <c r="C337" s="163"/>
      <c r="D337" s="346"/>
      <c r="E337" s="178"/>
      <c r="F337" s="178"/>
      <c r="G337" s="178"/>
      <c r="H337" s="347"/>
      <c r="I337" s="425"/>
      <c r="J337" s="160"/>
      <c r="K337" s="163"/>
      <c r="L337" s="162"/>
      <c r="M337" s="457"/>
      <c r="N337" s="458"/>
      <c r="O337" s="459"/>
      <c r="P337" s="460"/>
    </row>
    <row r="338" spans="1:16" ht="12.75" customHeight="1">
      <c r="A338" s="349"/>
      <c r="B338" s="168"/>
      <c r="C338" s="410"/>
      <c r="D338" s="407"/>
      <c r="E338" s="168"/>
      <c r="F338" s="168"/>
      <c r="G338" s="168"/>
      <c r="H338" s="417"/>
      <c r="I338" s="217"/>
      <c r="J338" s="174"/>
      <c r="K338" s="175"/>
      <c r="L338" s="176"/>
      <c r="M338" s="168"/>
      <c r="N338" s="240"/>
      <c r="O338" s="276"/>
      <c r="P338" s="278"/>
    </row>
    <row r="339" spans="1:16" ht="12.75" customHeight="1">
      <c r="A339" s="177"/>
      <c r="B339" s="163"/>
      <c r="C339" s="163"/>
      <c r="D339" s="229"/>
      <c r="E339" s="163"/>
      <c r="F339" s="163"/>
      <c r="G339" s="163"/>
      <c r="H339" s="230"/>
      <c r="I339" s="213"/>
      <c r="J339" s="160"/>
      <c r="K339" s="161"/>
      <c r="L339" s="370"/>
      <c r="M339" s="163"/>
      <c r="N339" s="164"/>
      <c r="O339" s="164"/>
      <c r="P339" s="427"/>
    </row>
    <row r="340" spans="1:16" ht="12.75" customHeight="1">
      <c r="A340" s="429"/>
      <c r="B340" s="261"/>
      <c r="C340" s="372" t="s">
        <v>373</v>
      </c>
      <c r="D340" s="373"/>
      <c r="E340" s="261"/>
      <c r="F340" s="261"/>
      <c r="G340" s="261"/>
      <c r="H340" s="374"/>
      <c r="I340" s="375"/>
      <c r="J340" s="258"/>
      <c r="K340" s="376"/>
      <c r="L340" s="461">
        <f>L244+L286+L308+L322</f>
        <v>0</v>
      </c>
      <c r="M340" s="261"/>
      <c r="N340" s="377"/>
      <c r="O340" s="378"/>
      <c r="P340" s="379"/>
    </row>
  </sheetData>
  <mergeCells count="195">
    <mergeCell ref="D332:G332"/>
    <mergeCell ref="N332:P332"/>
    <mergeCell ref="D334:H334"/>
    <mergeCell ref="D335:G335"/>
    <mergeCell ref="D336:G336"/>
    <mergeCell ref="N340:P340"/>
    <mergeCell ref="D328:G328"/>
    <mergeCell ref="N328:P328"/>
    <mergeCell ref="D329:G329"/>
    <mergeCell ref="D330:G330"/>
    <mergeCell ref="N330:P330"/>
    <mergeCell ref="D331:G331"/>
    <mergeCell ref="D325:G325"/>
    <mergeCell ref="M325:N325"/>
    <mergeCell ref="O325:P325"/>
    <mergeCell ref="D326:G326"/>
    <mergeCell ref="N326:P326"/>
    <mergeCell ref="D327:G327"/>
    <mergeCell ref="M327:N327"/>
    <mergeCell ref="D321:H321"/>
    <mergeCell ref="D322:H322"/>
    <mergeCell ref="D323:G323"/>
    <mergeCell ref="M323:N323"/>
    <mergeCell ref="O323:P323"/>
    <mergeCell ref="D324:G324"/>
    <mergeCell ref="N324:P324"/>
    <mergeCell ref="D316:H316"/>
    <mergeCell ref="N316:P316"/>
    <mergeCell ref="D317:H317"/>
    <mergeCell ref="D318:H318"/>
    <mergeCell ref="D319:H319"/>
    <mergeCell ref="D320:H320"/>
    <mergeCell ref="D308:G308"/>
    <mergeCell ref="N308:P308"/>
    <mergeCell ref="D309:G309"/>
    <mergeCell ref="D313:G313"/>
    <mergeCell ref="D314:G314"/>
    <mergeCell ref="N314:P314"/>
    <mergeCell ref="D305:G305"/>
    <mergeCell ref="M305:N305"/>
    <mergeCell ref="O305:P305"/>
    <mergeCell ref="D306:G306"/>
    <mergeCell ref="N306:P306"/>
    <mergeCell ref="D307:G307"/>
    <mergeCell ref="M307:N307"/>
    <mergeCell ref="N302:P302"/>
    <mergeCell ref="D303:G303"/>
    <mergeCell ref="M303:N303"/>
    <mergeCell ref="O303:P303"/>
    <mergeCell ref="D304:G304"/>
    <mergeCell ref="N304:P304"/>
    <mergeCell ref="D297:H297"/>
    <mergeCell ref="D298:H298"/>
    <mergeCell ref="D299:H299"/>
    <mergeCell ref="D300:H300"/>
    <mergeCell ref="D301:H301"/>
    <mergeCell ref="D302:H302"/>
    <mergeCell ref="D289:H289"/>
    <mergeCell ref="D290:H290"/>
    <mergeCell ref="D293:H293"/>
    <mergeCell ref="D294:H294"/>
    <mergeCell ref="D295:H295"/>
    <mergeCell ref="D296:H296"/>
    <mergeCell ref="D281:H281"/>
    <mergeCell ref="D283:H283"/>
    <mergeCell ref="D284:H284"/>
    <mergeCell ref="D285:H285"/>
    <mergeCell ref="D286:H286"/>
    <mergeCell ref="D287:H287"/>
    <mergeCell ref="D270:H270"/>
    <mergeCell ref="N272:P272"/>
    <mergeCell ref="D277:H277"/>
    <mergeCell ref="D278:G278"/>
    <mergeCell ref="D279:H279"/>
    <mergeCell ref="D280:H280"/>
    <mergeCell ref="D265:H265"/>
    <mergeCell ref="N266:P266"/>
    <mergeCell ref="D267:H267"/>
    <mergeCell ref="D268:H268"/>
    <mergeCell ref="N268:P268"/>
    <mergeCell ref="D269:H269"/>
    <mergeCell ref="D261:H261"/>
    <mergeCell ref="D262:H262"/>
    <mergeCell ref="N262:P262"/>
    <mergeCell ref="D263:H263"/>
    <mergeCell ref="D264:H264"/>
    <mergeCell ref="N264:P264"/>
    <mergeCell ref="D256:G256"/>
    <mergeCell ref="N256:P256"/>
    <mergeCell ref="D257:G257"/>
    <mergeCell ref="N258:P258"/>
    <mergeCell ref="D259:G259"/>
    <mergeCell ref="N260:P260"/>
    <mergeCell ref="D253:H253"/>
    <mergeCell ref="M253:N253"/>
    <mergeCell ref="O253:P253"/>
    <mergeCell ref="D254:G254"/>
    <mergeCell ref="N254:P254"/>
    <mergeCell ref="D255:H255"/>
    <mergeCell ref="D250:G250"/>
    <mergeCell ref="N250:P250"/>
    <mergeCell ref="D251:H251"/>
    <mergeCell ref="M251:N251"/>
    <mergeCell ref="O251:P251"/>
    <mergeCell ref="D252:G252"/>
    <mergeCell ref="N252:P252"/>
    <mergeCell ref="D247:H247"/>
    <mergeCell ref="M247:N247"/>
    <mergeCell ref="O247:P247"/>
    <mergeCell ref="D248:G248"/>
    <mergeCell ref="N248:P248"/>
    <mergeCell ref="D249:H249"/>
    <mergeCell ref="M249:N249"/>
    <mergeCell ref="O249:P249"/>
    <mergeCell ref="D243:H243"/>
    <mergeCell ref="D244:G244"/>
    <mergeCell ref="N244:P244"/>
    <mergeCell ref="D245:H245"/>
    <mergeCell ref="D246:G246"/>
    <mergeCell ref="N246:P246"/>
    <mergeCell ref="D238:G238"/>
    <mergeCell ref="D239:H239"/>
    <mergeCell ref="M239:N239"/>
    <mergeCell ref="D240:G240"/>
    <mergeCell ref="D241:H241"/>
    <mergeCell ref="D242:G242"/>
    <mergeCell ref="N242:P242"/>
    <mergeCell ref="D233:H233"/>
    <mergeCell ref="D235:H235"/>
    <mergeCell ref="M235:N235"/>
    <mergeCell ref="O235:P235"/>
    <mergeCell ref="D236:G236"/>
    <mergeCell ref="D237:H237"/>
    <mergeCell ref="M237:N237"/>
    <mergeCell ref="O237:P237"/>
    <mergeCell ref="D221:H221"/>
    <mergeCell ref="D223:H223"/>
    <mergeCell ref="D225:H225"/>
    <mergeCell ref="D227:H227"/>
    <mergeCell ref="D229:H229"/>
    <mergeCell ref="D231:H231"/>
    <mergeCell ref="N204:P204"/>
    <mergeCell ref="D211:H211"/>
    <mergeCell ref="D213:H213"/>
    <mergeCell ref="D215:H215"/>
    <mergeCell ref="D217:H217"/>
    <mergeCell ref="D219:H219"/>
    <mergeCell ref="D159:H159"/>
    <mergeCell ref="D175:H175"/>
    <mergeCell ref="D177:H177"/>
    <mergeCell ref="D181:H181"/>
    <mergeCell ref="D183:H183"/>
    <mergeCell ref="D185:H185"/>
    <mergeCell ref="D130:G130"/>
    <mergeCell ref="D132:G132"/>
    <mergeCell ref="D134:G134"/>
    <mergeCell ref="D147:G147"/>
    <mergeCell ref="D151:G151"/>
    <mergeCell ref="D157:H157"/>
    <mergeCell ref="D116:H116"/>
    <mergeCell ref="D120:H120"/>
    <mergeCell ref="D122:H122"/>
    <mergeCell ref="D124:H124"/>
    <mergeCell ref="D126:H126"/>
    <mergeCell ref="D128:G128"/>
    <mergeCell ref="D104:H104"/>
    <mergeCell ref="D106:H106"/>
    <mergeCell ref="D108:H108"/>
    <mergeCell ref="D110:H110"/>
    <mergeCell ref="D112:H112"/>
    <mergeCell ref="D114:H114"/>
    <mergeCell ref="N68:P68"/>
    <mergeCell ref="D74:H74"/>
    <mergeCell ref="D75:H75"/>
    <mergeCell ref="D77:H77"/>
    <mergeCell ref="D100:H100"/>
    <mergeCell ref="D102:H102"/>
    <mergeCell ref="D41:H41"/>
    <mergeCell ref="D58:H58"/>
    <mergeCell ref="D60:H60"/>
    <mergeCell ref="D62:H62"/>
    <mergeCell ref="D64:H64"/>
    <mergeCell ref="D66:H66"/>
    <mergeCell ref="D19:H19"/>
    <mergeCell ref="D21:H21"/>
    <mergeCell ref="D23:H23"/>
    <mergeCell ref="D25:H25"/>
    <mergeCell ref="D27:H27"/>
    <mergeCell ref="D29:H29"/>
    <mergeCell ref="D7:H7"/>
    <mergeCell ref="D9:G9"/>
    <mergeCell ref="D11:H11"/>
    <mergeCell ref="D13:H13"/>
    <mergeCell ref="D15:H15"/>
    <mergeCell ref="D17:H17"/>
  </mergeCells>
  <phoneticPr fontId="2"/>
  <printOptions horizontalCentered="1" verticalCentered="1"/>
  <pageMargins left="0.59055118110236227" right="0.19685039370078741" top="0.39370078740157483" bottom="0.19685039370078741" header="0.51181102362204722" footer="0.9055118110236221"/>
  <pageSetup paperSize="9" scale="85" orientation="portrait" r:id="rId1"/>
  <headerFooter alignWithMargins="0"/>
  <rowBreaks count="4" manualBreakCount="4">
    <brk id="68" max="15" man="1"/>
    <brk id="136" max="15" man="1"/>
    <brk id="204" max="15" man="1"/>
    <brk id="27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DDC8-791C-43FA-9F77-24B8A859F0EB}">
  <dimension ref="A1:O71"/>
  <sheetViews>
    <sheetView tabSelected="1" view="pageBreakPreview" zoomScaleNormal="100" zoomScaleSheetLayoutView="100" workbookViewId="0">
      <selection activeCell="I4" sqref="I4"/>
    </sheetView>
  </sheetViews>
  <sheetFormatPr defaultColWidth="7" defaultRowHeight="11.25"/>
  <cols>
    <col min="1" max="1" width="1.875" style="462" customWidth="1"/>
    <col min="2" max="2" width="2.875" style="578" customWidth="1"/>
    <col min="3" max="3" width="1.375" style="462" customWidth="1"/>
    <col min="4" max="4" width="12" style="462" customWidth="1"/>
    <col min="5" max="5" width="2.875" style="462" customWidth="1"/>
    <col min="6" max="6" width="11.125" style="462" customWidth="1"/>
    <col min="7" max="7" width="1.375" style="462" customWidth="1"/>
    <col min="8" max="8" width="23.375" style="462" customWidth="1"/>
    <col min="9" max="9" width="8.25" style="462" customWidth="1"/>
    <col min="10" max="10" width="14" style="462" customWidth="1"/>
    <col min="11" max="11" width="2.875" style="462" customWidth="1"/>
    <col min="12" max="12" width="2.125" style="462" customWidth="1"/>
    <col min="13" max="16384" width="7" style="462"/>
  </cols>
  <sheetData>
    <row r="1" spans="1:15" ht="30.95" customHeight="1">
      <c r="A1" s="463"/>
      <c r="B1" s="464"/>
      <c r="C1" s="465"/>
      <c r="D1" s="465"/>
      <c r="E1" s="465"/>
      <c r="F1" s="465"/>
      <c r="G1" s="465"/>
      <c r="H1" s="465"/>
      <c r="I1" s="465"/>
      <c r="J1" s="465"/>
      <c r="K1" s="465"/>
      <c r="L1" s="466"/>
    </row>
    <row r="2" spans="1:15" s="467" customFormat="1" ht="30.95" customHeight="1">
      <c r="A2" s="468" t="s">
        <v>374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70"/>
    </row>
    <row r="3" spans="1:15" ht="24.6" customHeight="1">
      <c r="A3" s="471"/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4"/>
    </row>
    <row r="4" spans="1:15" ht="24.6" customHeight="1">
      <c r="A4" s="471"/>
      <c r="B4" s="472"/>
      <c r="C4" s="475"/>
      <c r="D4" s="476" t="s">
        <v>375</v>
      </c>
      <c r="E4" s="477"/>
      <c r="F4" s="478" t="s">
        <v>481</v>
      </c>
      <c r="G4" s="479"/>
      <c r="H4" s="480"/>
      <c r="I4" s="475"/>
      <c r="J4" s="475"/>
      <c r="K4" s="473"/>
      <c r="L4" s="474"/>
      <c r="N4" s="481"/>
    </row>
    <row r="5" spans="1:15" ht="24.6" customHeight="1">
      <c r="A5" s="471"/>
      <c r="B5" s="472"/>
      <c r="C5" s="475"/>
      <c r="D5" s="476" t="s">
        <v>376</v>
      </c>
      <c r="E5" s="477"/>
      <c r="F5" s="482" t="s">
        <v>377</v>
      </c>
      <c r="G5" s="483"/>
      <c r="H5" s="475"/>
      <c r="I5" s="475"/>
      <c r="J5" s="475"/>
      <c r="K5" s="473"/>
      <c r="L5" s="474"/>
      <c r="N5" s="473"/>
    </row>
    <row r="6" spans="1:15" ht="24.6" customHeight="1">
      <c r="A6" s="471"/>
      <c r="B6" s="472"/>
      <c r="C6" s="475"/>
      <c r="D6" s="476" t="s">
        <v>378</v>
      </c>
      <c r="E6" s="477"/>
      <c r="F6" s="482" t="s">
        <v>379</v>
      </c>
      <c r="G6" s="483"/>
      <c r="H6" s="484"/>
      <c r="I6" s="485"/>
      <c r="J6" s="485"/>
      <c r="K6" s="473"/>
      <c r="L6" s="474"/>
    </row>
    <row r="7" spans="1:15" ht="24.6" customHeight="1">
      <c r="A7" s="471"/>
      <c r="B7" s="472"/>
      <c r="C7" s="475"/>
      <c r="D7" s="476" t="s">
        <v>380</v>
      </c>
      <c r="E7" s="486" t="s">
        <v>381</v>
      </c>
      <c r="F7" s="487"/>
      <c r="G7" s="488"/>
      <c r="H7" s="489"/>
      <c r="I7" s="475"/>
      <c r="J7" s="475"/>
      <c r="K7" s="473"/>
      <c r="L7" s="474"/>
    </row>
    <row r="8" spans="1:15" ht="18.95" customHeight="1">
      <c r="A8" s="471"/>
      <c r="B8" s="472"/>
      <c r="C8" s="473"/>
      <c r="D8" s="473"/>
      <c r="E8" s="473"/>
      <c r="F8" s="473"/>
      <c r="G8" s="473"/>
      <c r="H8" s="473"/>
      <c r="I8" s="473"/>
      <c r="J8" s="473"/>
      <c r="K8" s="473"/>
      <c r="L8" s="474"/>
    </row>
    <row r="9" spans="1:15" s="490" customFormat="1" ht="18.95" customHeight="1">
      <c r="A9" s="468" t="s">
        <v>382</v>
      </c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2"/>
    </row>
    <row r="10" spans="1:15" ht="23.1" customHeight="1">
      <c r="A10" s="471"/>
      <c r="B10" s="472"/>
      <c r="C10" s="473"/>
      <c r="D10" s="473"/>
      <c r="E10" s="473"/>
      <c r="F10" s="473"/>
      <c r="G10" s="473"/>
      <c r="H10" s="473"/>
      <c r="I10" s="473"/>
      <c r="J10" s="473"/>
      <c r="K10" s="473"/>
      <c r="L10" s="474"/>
    </row>
    <row r="11" spans="1:15" s="502" customFormat="1" ht="21.95" customHeight="1">
      <c r="A11" s="493"/>
      <c r="B11" s="494" t="s">
        <v>26</v>
      </c>
      <c r="C11" s="495" t="s">
        <v>383</v>
      </c>
      <c r="D11" s="496"/>
      <c r="E11" s="496"/>
      <c r="F11" s="496"/>
      <c r="G11" s="497"/>
      <c r="H11" s="498" t="s">
        <v>384</v>
      </c>
      <c r="I11" s="498" t="s">
        <v>8</v>
      </c>
      <c r="J11" s="499" t="s">
        <v>385</v>
      </c>
      <c r="K11" s="500"/>
      <c r="L11" s="501"/>
    </row>
    <row r="12" spans="1:15" ht="21.95" customHeight="1">
      <c r="A12" s="471"/>
      <c r="B12" s="503">
        <v>1</v>
      </c>
      <c r="C12" s="504"/>
      <c r="D12" s="505" t="s">
        <v>386</v>
      </c>
      <c r="E12" s="506"/>
      <c r="F12" s="506"/>
      <c r="G12" s="507"/>
      <c r="H12" s="508"/>
      <c r="I12" s="509"/>
      <c r="J12" s="510"/>
      <c r="K12" s="511"/>
      <c r="L12" s="474"/>
    </row>
    <row r="13" spans="1:15" ht="21.95" customHeight="1">
      <c r="A13" s="471"/>
      <c r="B13" s="503">
        <v>2</v>
      </c>
      <c r="C13" s="504"/>
      <c r="D13" s="505" t="s">
        <v>387</v>
      </c>
      <c r="E13" s="512"/>
      <c r="F13" s="512"/>
      <c r="G13" s="507"/>
      <c r="H13" s="508"/>
      <c r="I13" s="509"/>
      <c r="J13" s="510"/>
      <c r="K13" s="513"/>
      <c r="L13" s="474"/>
    </row>
    <row r="14" spans="1:15" ht="21.95" customHeight="1">
      <c r="A14" s="471"/>
      <c r="B14" s="503">
        <v>3</v>
      </c>
      <c r="C14" s="504"/>
      <c r="D14" s="505" t="s">
        <v>388</v>
      </c>
      <c r="E14" s="505"/>
      <c r="F14" s="505"/>
      <c r="G14" s="507"/>
      <c r="H14" s="508"/>
      <c r="I14" s="509"/>
      <c r="J14" s="510"/>
      <c r="K14" s="513"/>
      <c r="L14" s="474"/>
    </row>
    <row r="15" spans="1:15" ht="21.95" customHeight="1">
      <c r="A15" s="471"/>
      <c r="B15" s="503">
        <v>4</v>
      </c>
      <c r="C15" s="504"/>
      <c r="D15" s="505" t="s">
        <v>389</v>
      </c>
      <c r="E15" s="505"/>
      <c r="F15" s="505"/>
      <c r="G15" s="507"/>
      <c r="H15" s="508"/>
      <c r="I15" s="509"/>
      <c r="J15" s="510"/>
      <c r="K15" s="513"/>
      <c r="L15" s="474"/>
      <c r="N15" s="514"/>
      <c r="O15" s="515"/>
    </row>
    <row r="16" spans="1:15" ht="21.95" customHeight="1">
      <c r="A16" s="471"/>
      <c r="B16" s="503">
        <v>5</v>
      </c>
      <c r="C16" s="504"/>
      <c r="D16" s="505" t="s">
        <v>390</v>
      </c>
      <c r="E16" s="505"/>
      <c r="F16" s="505"/>
      <c r="G16" s="507"/>
      <c r="H16" s="508"/>
      <c r="I16" s="509"/>
      <c r="J16" s="510"/>
      <c r="K16" s="513"/>
      <c r="L16" s="474"/>
      <c r="N16" s="516"/>
      <c r="O16" s="517"/>
    </row>
    <row r="17" spans="1:12" ht="21.95" customHeight="1">
      <c r="A17" s="471"/>
      <c r="B17" s="503"/>
      <c r="C17" s="504"/>
      <c r="D17" s="505"/>
      <c r="E17" s="505"/>
      <c r="F17" s="505"/>
      <c r="G17" s="507"/>
      <c r="H17" s="508"/>
      <c r="I17" s="509"/>
      <c r="J17" s="510"/>
      <c r="K17" s="513"/>
      <c r="L17" s="474"/>
    </row>
    <row r="18" spans="1:12" ht="21.95" customHeight="1">
      <c r="A18" s="471"/>
      <c r="B18" s="503"/>
      <c r="C18" s="504"/>
      <c r="D18" s="505"/>
      <c r="E18" s="505"/>
      <c r="F18" s="505"/>
      <c r="G18" s="507"/>
      <c r="H18" s="508"/>
      <c r="I18" s="509"/>
      <c r="J18" s="510"/>
      <c r="K18" s="513"/>
      <c r="L18" s="474"/>
    </row>
    <row r="19" spans="1:12" ht="21.95" customHeight="1">
      <c r="A19" s="471"/>
      <c r="B19" s="503"/>
      <c r="C19" s="504"/>
      <c r="D19" s="505"/>
      <c r="E19" s="505"/>
      <c r="F19" s="505"/>
      <c r="G19" s="507"/>
      <c r="H19" s="508"/>
      <c r="I19" s="509"/>
      <c r="J19" s="518"/>
      <c r="K19" s="513"/>
      <c r="L19" s="474"/>
    </row>
    <row r="20" spans="1:12" ht="21.95" customHeight="1">
      <c r="A20" s="471"/>
      <c r="B20" s="503"/>
      <c r="C20" s="504"/>
      <c r="D20" s="505"/>
      <c r="E20" s="506"/>
      <c r="F20" s="506"/>
      <c r="G20" s="507"/>
      <c r="H20" s="508"/>
      <c r="I20" s="509"/>
      <c r="J20" s="519"/>
      <c r="K20" s="513"/>
      <c r="L20" s="474"/>
    </row>
    <row r="21" spans="1:12" ht="21.95" customHeight="1">
      <c r="A21" s="471"/>
      <c r="B21" s="503"/>
      <c r="C21" s="504"/>
      <c r="D21" s="505"/>
      <c r="E21" s="506"/>
      <c r="F21" s="506"/>
      <c r="G21" s="520"/>
      <c r="H21" s="521"/>
      <c r="I21" s="522"/>
      <c r="J21" s="519"/>
      <c r="K21" s="513"/>
      <c r="L21" s="474"/>
    </row>
    <row r="22" spans="1:12" ht="21.95" customHeight="1">
      <c r="A22" s="471"/>
      <c r="B22" s="503"/>
      <c r="C22" s="504"/>
      <c r="D22" s="505"/>
      <c r="E22" s="506"/>
      <c r="F22" s="506"/>
      <c r="G22" s="523"/>
      <c r="H22" s="521"/>
      <c r="I22" s="522"/>
      <c r="J22" s="519"/>
      <c r="K22" s="513"/>
      <c r="L22" s="474"/>
    </row>
    <row r="23" spans="1:12" ht="21.95" customHeight="1">
      <c r="A23" s="471"/>
      <c r="B23" s="503"/>
      <c r="C23" s="504"/>
      <c r="D23" s="524"/>
      <c r="E23" s="525"/>
      <c r="F23" s="525"/>
      <c r="G23" s="523"/>
      <c r="H23" s="521"/>
      <c r="I23" s="522"/>
      <c r="J23" s="519"/>
      <c r="K23" s="513"/>
      <c r="L23" s="474"/>
    </row>
    <row r="24" spans="1:12" ht="21.95" customHeight="1">
      <c r="A24" s="471"/>
      <c r="B24" s="503"/>
      <c r="C24" s="504"/>
      <c r="D24" s="526"/>
      <c r="E24" s="527"/>
      <c r="F24" s="527"/>
      <c r="G24" s="523"/>
      <c r="H24" s="521"/>
      <c r="I24" s="528"/>
      <c r="J24" s="519"/>
      <c r="K24" s="513"/>
      <c r="L24" s="474"/>
    </row>
    <row r="25" spans="1:12" ht="21.95" customHeight="1">
      <c r="A25" s="471"/>
      <c r="B25" s="503"/>
      <c r="C25" s="504"/>
      <c r="D25" s="526"/>
      <c r="E25" s="527"/>
      <c r="F25" s="527"/>
      <c r="G25" s="523"/>
      <c r="H25" s="521"/>
      <c r="I25" s="528"/>
      <c r="J25" s="519"/>
      <c r="K25" s="513"/>
      <c r="L25" s="474"/>
    </row>
    <row r="26" spans="1:12" ht="21.95" customHeight="1">
      <c r="A26" s="471"/>
      <c r="B26" s="503"/>
      <c r="C26" s="504"/>
      <c r="D26" s="526"/>
      <c r="E26" s="527"/>
      <c r="F26" s="527"/>
      <c r="G26" s="523"/>
      <c r="H26" s="521"/>
      <c r="I26" s="528"/>
      <c r="J26" s="519"/>
      <c r="K26" s="513"/>
      <c r="L26" s="474"/>
    </row>
    <row r="27" spans="1:12" ht="21.95" customHeight="1">
      <c r="A27" s="471"/>
      <c r="B27" s="503"/>
      <c r="C27" s="504"/>
      <c r="D27" s="526"/>
      <c r="E27" s="527"/>
      <c r="F27" s="527"/>
      <c r="G27" s="523"/>
      <c r="H27" s="521"/>
      <c r="I27" s="528"/>
      <c r="J27" s="529"/>
      <c r="K27" s="513"/>
      <c r="L27" s="474"/>
    </row>
    <row r="28" spans="1:12" ht="21.95" customHeight="1">
      <c r="A28" s="471"/>
      <c r="B28" s="503"/>
      <c r="C28" s="504"/>
      <c r="D28" s="526"/>
      <c r="E28" s="527"/>
      <c r="F28" s="527"/>
      <c r="G28" s="523"/>
      <c r="H28" s="521"/>
      <c r="I28" s="528"/>
      <c r="J28" s="530"/>
      <c r="K28" s="513"/>
      <c r="L28" s="474"/>
    </row>
    <row r="29" spans="1:12" ht="21.95" customHeight="1">
      <c r="A29" s="471" t="s">
        <v>391</v>
      </c>
      <c r="B29" s="503"/>
      <c r="C29" s="504"/>
      <c r="D29" s="526"/>
      <c r="E29" s="527"/>
      <c r="F29" s="527"/>
      <c r="G29" s="523"/>
      <c r="H29" s="521"/>
      <c r="I29" s="528"/>
      <c r="J29" s="529"/>
      <c r="K29" s="513"/>
      <c r="L29" s="474"/>
    </row>
    <row r="30" spans="1:12" ht="21.95" customHeight="1">
      <c r="A30" s="471"/>
      <c r="B30" s="503"/>
      <c r="C30" s="504"/>
      <c r="D30" s="526"/>
      <c r="E30" s="527"/>
      <c r="F30" s="527"/>
      <c r="G30" s="523"/>
      <c r="H30" s="521"/>
      <c r="I30" s="528"/>
      <c r="J30" s="530"/>
      <c r="K30" s="513"/>
      <c r="L30" s="474"/>
    </row>
    <row r="31" spans="1:12" ht="21.95" customHeight="1">
      <c r="A31" s="471"/>
      <c r="B31" s="503"/>
      <c r="C31" s="504"/>
      <c r="D31" s="526"/>
      <c r="E31" s="527"/>
      <c r="F31" s="527"/>
      <c r="G31" s="523"/>
      <c r="H31" s="521"/>
      <c r="I31" s="528"/>
      <c r="J31" s="531"/>
      <c r="K31" s="513"/>
      <c r="L31" s="474"/>
    </row>
    <row r="32" spans="1:12" ht="21.95" customHeight="1">
      <c r="A32" s="471"/>
      <c r="B32" s="503"/>
      <c r="C32" s="504"/>
      <c r="D32" s="526"/>
      <c r="E32" s="527"/>
      <c r="F32" s="527"/>
      <c r="G32" s="523"/>
      <c r="H32" s="521"/>
      <c r="I32" s="528"/>
      <c r="J32" s="530"/>
      <c r="K32" s="513"/>
      <c r="L32" s="474"/>
    </row>
    <row r="33" spans="1:12" ht="21.95" customHeight="1">
      <c r="A33" s="532"/>
      <c r="B33" s="503"/>
      <c r="C33" s="533" t="s">
        <v>392</v>
      </c>
      <c r="D33" s="534"/>
      <c r="E33" s="534"/>
      <c r="F33" s="534"/>
      <c r="G33" s="535"/>
      <c r="H33" s="508"/>
      <c r="I33" s="536"/>
      <c r="J33" s="519"/>
      <c r="K33" s="513"/>
      <c r="L33" s="474"/>
    </row>
    <row r="34" spans="1:12" ht="21.95" customHeight="1">
      <c r="A34" s="471"/>
      <c r="B34" s="537"/>
      <c r="C34" s="538"/>
      <c r="D34" s="538"/>
      <c r="E34" s="538"/>
      <c r="F34" s="538"/>
      <c r="G34" s="538"/>
      <c r="H34" s="539"/>
      <c r="I34" s="539"/>
      <c r="J34" s="540"/>
      <c r="K34" s="541"/>
      <c r="L34" s="474"/>
    </row>
    <row r="35" spans="1:12" ht="11.25" customHeight="1">
      <c r="A35" s="542"/>
      <c r="B35" s="543"/>
      <c r="C35" s="538"/>
      <c r="D35" s="538"/>
      <c r="E35" s="538"/>
      <c r="F35" s="538"/>
      <c r="G35" s="538"/>
      <c r="H35" s="538"/>
      <c r="I35" s="538"/>
      <c r="J35" s="538"/>
      <c r="K35" s="538"/>
      <c r="L35" s="544"/>
    </row>
    <row r="36" spans="1:12" ht="30.95" customHeight="1">
      <c r="A36" s="473"/>
      <c r="B36" s="472"/>
      <c r="C36" s="473"/>
      <c r="D36" s="473"/>
      <c r="E36" s="473"/>
      <c r="F36" s="473"/>
      <c r="G36" s="473"/>
      <c r="H36" s="473"/>
      <c r="I36" s="473"/>
      <c r="J36" s="473"/>
      <c r="K36" s="473"/>
      <c r="L36" s="473"/>
    </row>
    <row r="37" spans="1:12" ht="30.95" customHeight="1">
      <c r="A37" s="545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</row>
    <row r="38" spans="1:12" ht="24.6" customHeight="1">
      <c r="A38" s="473"/>
      <c r="B38" s="472"/>
      <c r="C38" s="473"/>
      <c r="D38" s="473"/>
      <c r="E38" s="473"/>
      <c r="F38" s="473"/>
      <c r="G38" s="473"/>
      <c r="H38" s="473"/>
      <c r="I38" s="473"/>
      <c r="J38" s="473"/>
      <c r="K38" s="473"/>
      <c r="L38" s="473"/>
    </row>
    <row r="39" spans="1:12" ht="24.6" customHeight="1">
      <c r="A39" s="473"/>
      <c r="B39" s="472"/>
      <c r="C39" s="473"/>
      <c r="D39" s="546"/>
      <c r="E39" s="547"/>
      <c r="F39" s="548"/>
      <c r="G39" s="481"/>
      <c r="H39" s="549"/>
      <c r="I39" s="473"/>
      <c r="J39" s="473"/>
      <c r="K39" s="473"/>
      <c r="L39" s="473"/>
    </row>
    <row r="40" spans="1:12" ht="24.6" customHeight="1">
      <c r="A40" s="473"/>
      <c r="B40" s="472"/>
      <c r="C40" s="473"/>
      <c r="D40" s="546"/>
      <c r="E40" s="547"/>
      <c r="F40" s="550"/>
      <c r="G40" s="551"/>
      <c r="H40" s="473"/>
      <c r="I40" s="473"/>
      <c r="J40" s="473"/>
      <c r="K40" s="473"/>
      <c r="L40" s="473"/>
    </row>
    <row r="41" spans="1:12" ht="24.6" customHeight="1">
      <c r="A41" s="473"/>
      <c r="B41" s="472"/>
      <c r="C41" s="473"/>
      <c r="D41" s="546"/>
      <c r="E41" s="547"/>
      <c r="F41" s="550"/>
      <c r="G41" s="551"/>
      <c r="H41" s="473"/>
      <c r="I41" s="473"/>
      <c r="J41" s="473"/>
      <c r="K41" s="473"/>
      <c r="L41" s="473"/>
    </row>
    <row r="42" spans="1:12" ht="24.6" customHeight="1">
      <c r="A42" s="473"/>
      <c r="B42" s="472"/>
      <c r="C42" s="473"/>
      <c r="D42" s="546"/>
      <c r="E42" s="552"/>
      <c r="F42" s="553"/>
      <c r="G42" s="554"/>
      <c r="H42" s="555"/>
      <c r="I42" s="473"/>
      <c r="J42" s="473"/>
      <c r="K42" s="473"/>
      <c r="L42" s="473"/>
    </row>
    <row r="43" spans="1:12" ht="18.95" customHeight="1">
      <c r="A43" s="473"/>
      <c r="B43" s="472"/>
      <c r="C43" s="473"/>
      <c r="D43" s="473"/>
      <c r="E43" s="473"/>
      <c r="F43" s="473"/>
      <c r="G43" s="473"/>
      <c r="H43" s="473"/>
      <c r="I43" s="473"/>
      <c r="J43" s="473"/>
      <c r="K43" s="473"/>
      <c r="L43" s="473"/>
    </row>
    <row r="44" spans="1:12" ht="18.95" customHeight="1">
      <c r="A44" s="545"/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</row>
    <row r="45" spans="1:12" ht="23.1" customHeight="1">
      <c r="A45" s="473"/>
      <c r="B45" s="472"/>
      <c r="C45" s="473"/>
      <c r="D45" s="473"/>
      <c r="E45" s="473"/>
      <c r="F45" s="473"/>
      <c r="G45" s="473"/>
      <c r="H45" s="473"/>
      <c r="I45" s="473"/>
      <c r="J45" s="473"/>
      <c r="K45" s="473"/>
      <c r="L45" s="473"/>
    </row>
    <row r="46" spans="1:12" ht="21.95" customHeight="1">
      <c r="A46" s="556"/>
      <c r="B46" s="556"/>
      <c r="C46" s="557"/>
      <c r="D46" s="557"/>
      <c r="E46" s="557"/>
      <c r="F46" s="557"/>
      <c r="G46" s="557"/>
      <c r="H46" s="556"/>
      <c r="I46" s="556"/>
      <c r="J46" s="557"/>
      <c r="K46" s="557"/>
      <c r="L46" s="556"/>
    </row>
    <row r="47" spans="1:12" ht="21.95" customHeight="1">
      <c r="A47" s="473"/>
      <c r="B47" s="472"/>
      <c r="C47" s="473"/>
      <c r="D47" s="558"/>
      <c r="E47" s="559"/>
      <c r="F47" s="559"/>
      <c r="G47" s="560"/>
      <c r="H47" s="561"/>
      <c r="I47" s="562"/>
      <c r="J47" s="563"/>
      <c r="K47" s="564"/>
      <c r="L47" s="473"/>
    </row>
    <row r="48" spans="1:12" ht="21.95" customHeight="1">
      <c r="A48" s="473"/>
      <c r="B48" s="472"/>
      <c r="C48" s="473"/>
      <c r="D48" s="558"/>
      <c r="E48" s="559"/>
      <c r="F48" s="559"/>
      <c r="G48" s="560"/>
      <c r="H48" s="561"/>
      <c r="I48" s="562"/>
      <c r="J48" s="563"/>
      <c r="K48" s="473"/>
      <c r="L48" s="473"/>
    </row>
    <row r="49" spans="1:12" ht="21.95" customHeight="1">
      <c r="A49" s="473"/>
      <c r="B49" s="472"/>
      <c r="C49" s="473"/>
      <c r="D49" s="558"/>
      <c r="E49" s="559"/>
      <c r="F49" s="559"/>
      <c r="G49" s="560"/>
      <c r="H49" s="561"/>
      <c r="I49" s="562"/>
      <c r="J49" s="563"/>
      <c r="K49" s="473"/>
      <c r="L49" s="473"/>
    </row>
    <row r="50" spans="1:12" ht="21.95" customHeight="1">
      <c r="A50" s="473"/>
      <c r="B50" s="472"/>
      <c r="C50" s="473"/>
      <c r="D50" s="565"/>
      <c r="E50" s="566"/>
      <c r="F50" s="560"/>
      <c r="G50" s="560"/>
      <c r="H50" s="561"/>
      <c r="I50" s="562"/>
      <c r="J50" s="563"/>
      <c r="K50" s="473"/>
      <c r="L50" s="473"/>
    </row>
    <row r="51" spans="1:12" ht="21.95" customHeight="1">
      <c r="A51" s="473"/>
      <c r="B51" s="472"/>
      <c r="C51" s="473"/>
      <c r="D51" s="567"/>
      <c r="E51" s="568"/>
      <c r="F51" s="569"/>
      <c r="G51" s="569"/>
      <c r="H51" s="570"/>
      <c r="I51" s="562"/>
      <c r="J51" s="563"/>
      <c r="K51" s="473"/>
      <c r="L51" s="473"/>
    </row>
    <row r="52" spans="1:12" ht="21.95" customHeight="1">
      <c r="A52" s="473"/>
      <c r="B52" s="472"/>
      <c r="C52" s="473"/>
      <c r="D52" s="571"/>
      <c r="E52" s="568"/>
      <c r="F52" s="569"/>
      <c r="G52" s="569"/>
      <c r="H52" s="570"/>
      <c r="I52" s="562"/>
      <c r="J52" s="563"/>
      <c r="K52" s="473"/>
      <c r="L52" s="473"/>
    </row>
    <row r="53" spans="1:12" ht="21.95" customHeight="1">
      <c r="A53" s="473"/>
      <c r="B53" s="472"/>
      <c r="C53" s="473"/>
      <c r="D53" s="571"/>
      <c r="E53" s="568"/>
      <c r="F53" s="569"/>
      <c r="G53" s="569"/>
      <c r="H53" s="570"/>
      <c r="I53" s="562"/>
      <c r="J53" s="563"/>
      <c r="K53" s="473"/>
      <c r="L53" s="473"/>
    </row>
    <row r="54" spans="1:12" ht="21.95" customHeight="1">
      <c r="A54" s="473"/>
      <c r="B54" s="472"/>
      <c r="C54" s="473"/>
      <c r="D54" s="571"/>
      <c r="E54" s="568"/>
      <c r="F54" s="569"/>
      <c r="G54" s="569"/>
      <c r="H54" s="570"/>
      <c r="I54" s="473"/>
      <c r="J54" s="572"/>
      <c r="K54" s="473"/>
      <c r="L54" s="473"/>
    </row>
    <row r="55" spans="1:12" ht="21.95" customHeight="1">
      <c r="A55" s="473"/>
      <c r="B55" s="472"/>
      <c r="C55" s="473"/>
      <c r="D55" s="573"/>
      <c r="E55" s="473"/>
      <c r="F55" s="473"/>
      <c r="G55" s="473"/>
      <c r="H55" s="570"/>
      <c r="I55" s="473"/>
      <c r="J55" s="473"/>
      <c r="K55" s="473"/>
      <c r="L55" s="473"/>
    </row>
    <row r="56" spans="1:12" ht="21.95" customHeight="1">
      <c r="A56" s="473"/>
      <c r="B56" s="472"/>
      <c r="C56" s="473"/>
      <c r="D56" s="573"/>
      <c r="E56" s="473"/>
      <c r="F56" s="473"/>
      <c r="G56" s="473"/>
      <c r="H56" s="570"/>
      <c r="I56" s="473"/>
      <c r="J56" s="473"/>
      <c r="K56" s="473"/>
      <c r="L56" s="473"/>
    </row>
    <row r="57" spans="1:12" ht="21.95" customHeight="1">
      <c r="A57" s="473"/>
      <c r="B57" s="472"/>
      <c r="C57" s="473"/>
      <c r="D57" s="573"/>
      <c r="E57" s="473"/>
      <c r="F57" s="473"/>
      <c r="G57" s="473"/>
      <c r="H57" s="570"/>
      <c r="I57" s="473"/>
      <c r="J57" s="473"/>
      <c r="K57" s="473"/>
      <c r="L57" s="473"/>
    </row>
    <row r="58" spans="1:12" ht="21.95" customHeight="1">
      <c r="A58" s="473"/>
      <c r="B58" s="472"/>
      <c r="C58" s="473"/>
      <c r="D58" s="573"/>
      <c r="E58" s="473"/>
      <c r="F58" s="473"/>
      <c r="G58" s="473"/>
      <c r="H58" s="570"/>
      <c r="I58" s="473"/>
      <c r="J58" s="473"/>
      <c r="K58" s="473"/>
      <c r="L58" s="473"/>
    </row>
    <row r="59" spans="1:12" ht="21.95" customHeight="1">
      <c r="A59" s="473"/>
      <c r="B59" s="472"/>
      <c r="C59" s="473"/>
      <c r="D59" s="573"/>
      <c r="E59" s="473"/>
      <c r="F59" s="473"/>
      <c r="G59" s="473"/>
      <c r="H59" s="570"/>
      <c r="I59" s="473"/>
      <c r="J59" s="473"/>
      <c r="K59" s="473"/>
      <c r="L59" s="473"/>
    </row>
    <row r="60" spans="1:12" ht="21.95" customHeight="1">
      <c r="A60" s="473"/>
      <c r="B60" s="472"/>
      <c r="C60" s="473"/>
      <c r="D60" s="573"/>
      <c r="E60" s="473"/>
      <c r="F60" s="473"/>
      <c r="G60" s="473"/>
      <c r="H60" s="570"/>
      <c r="I60" s="473"/>
      <c r="J60" s="473"/>
      <c r="K60" s="473"/>
      <c r="L60" s="473"/>
    </row>
    <row r="61" spans="1:12" ht="21.95" customHeight="1">
      <c r="A61" s="473"/>
      <c r="B61" s="472"/>
      <c r="C61" s="473"/>
      <c r="D61" s="573"/>
      <c r="E61" s="473"/>
      <c r="F61" s="473"/>
      <c r="G61" s="473"/>
      <c r="H61" s="570"/>
      <c r="I61" s="473"/>
      <c r="J61" s="473"/>
      <c r="K61" s="473"/>
      <c r="L61" s="473"/>
    </row>
    <row r="62" spans="1:12" ht="21.95" customHeight="1">
      <c r="A62" s="473"/>
      <c r="B62" s="472"/>
      <c r="C62" s="473"/>
      <c r="D62" s="573"/>
      <c r="E62" s="473"/>
      <c r="F62" s="473"/>
      <c r="G62" s="473"/>
      <c r="H62" s="570"/>
      <c r="I62" s="473"/>
      <c r="J62" s="574"/>
      <c r="K62" s="473"/>
      <c r="L62" s="473"/>
    </row>
    <row r="63" spans="1:12" ht="21.95" customHeight="1">
      <c r="A63" s="473"/>
      <c r="B63" s="472"/>
      <c r="C63" s="473"/>
      <c r="D63" s="573"/>
      <c r="E63" s="473"/>
      <c r="F63" s="473"/>
      <c r="G63" s="473"/>
      <c r="H63" s="570"/>
      <c r="I63" s="473"/>
      <c r="J63" s="570"/>
      <c r="K63" s="473"/>
      <c r="L63" s="473"/>
    </row>
    <row r="64" spans="1:12" ht="21.95" customHeight="1">
      <c r="A64" s="473"/>
      <c r="B64" s="472"/>
      <c r="C64" s="473"/>
      <c r="D64" s="573"/>
      <c r="E64" s="473"/>
      <c r="F64" s="473"/>
      <c r="G64" s="473"/>
      <c r="H64" s="570"/>
      <c r="I64" s="473"/>
      <c r="J64" s="574"/>
      <c r="K64" s="473"/>
      <c r="L64" s="473"/>
    </row>
    <row r="65" spans="1:12" ht="21.95" customHeight="1">
      <c r="A65" s="473"/>
      <c r="B65" s="472"/>
      <c r="C65" s="473"/>
      <c r="D65" s="573"/>
      <c r="E65" s="473"/>
      <c r="F65" s="473"/>
      <c r="G65" s="473"/>
      <c r="H65" s="570"/>
      <c r="I65" s="473"/>
      <c r="J65" s="570"/>
      <c r="K65" s="473"/>
      <c r="L65" s="473"/>
    </row>
    <row r="66" spans="1:12" ht="21.95" customHeight="1">
      <c r="A66" s="473"/>
      <c r="B66" s="472"/>
      <c r="C66" s="473"/>
      <c r="D66" s="573"/>
      <c r="E66" s="473"/>
      <c r="F66" s="473"/>
      <c r="G66" s="473"/>
      <c r="H66" s="570"/>
      <c r="I66" s="473"/>
      <c r="J66" s="575"/>
      <c r="K66" s="473"/>
      <c r="L66" s="473"/>
    </row>
    <row r="67" spans="1:12" ht="21.95" customHeight="1">
      <c r="A67" s="473"/>
      <c r="B67" s="472"/>
      <c r="C67" s="473"/>
      <c r="D67" s="573"/>
      <c r="E67" s="473"/>
      <c r="F67" s="473"/>
      <c r="G67" s="473"/>
      <c r="H67" s="570"/>
      <c r="I67" s="473"/>
      <c r="J67" s="570"/>
      <c r="K67" s="473"/>
      <c r="L67" s="473"/>
    </row>
    <row r="68" spans="1:12" ht="21.95" customHeight="1">
      <c r="A68" s="473"/>
      <c r="B68" s="472"/>
      <c r="C68" s="564"/>
      <c r="D68" s="576"/>
      <c r="E68" s="576"/>
      <c r="F68" s="576"/>
      <c r="G68" s="576"/>
      <c r="H68" s="577"/>
      <c r="I68" s="473"/>
      <c r="J68" s="473"/>
      <c r="K68" s="473"/>
      <c r="L68" s="473"/>
    </row>
    <row r="69" spans="1:12" ht="21.95" customHeight="1">
      <c r="A69" s="473"/>
      <c r="B69" s="472"/>
      <c r="C69" s="473"/>
      <c r="D69" s="473"/>
      <c r="E69" s="473"/>
      <c r="F69" s="473"/>
      <c r="G69" s="473"/>
      <c r="H69" s="473"/>
      <c r="I69" s="473"/>
      <c r="J69" s="473"/>
      <c r="K69" s="473"/>
      <c r="L69" s="473"/>
    </row>
    <row r="70" spans="1:12" ht="21.95" customHeight="1">
      <c r="A70" s="473"/>
      <c r="B70" s="472"/>
      <c r="C70" s="473"/>
      <c r="D70" s="473"/>
      <c r="E70" s="473"/>
      <c r="F70" s="473"/>
      <c r="G70" s="473"/>
      <c r="H70" s="473"/>
      <c r="I70" s="473"/>
      <c r="J70" s="473"/>
      <c r="K70" s="473"/>
      <c r="L70" s="473"/>
    </row>
    <row r="71" spans="1:12" ht="11.25" customHeight="1"/>
  </sheetData>
  <mergeCells count="24">
    <mergeCell ref="D49:F49"/>
    <mergeCell ref="D50:E50"/>
    <mergeCell ref="D51:E51"/>
    <mergeCell ref="D52:E52"/>
    <mergeCell ref="D53:E53"/>
    <mergeCell ref="D54:E54"/>
    <mergeCell ref="D20:F20"/>
    <mergeCell ref="D21:F21"/>
    <mergeCell ref="D22:F22"/>
    <mergeCell ref="D23:F23"/>
    <mergeCell ref="D47:F47"/>
    <mergeCell ref="D48:F48"/>
    <mergeCell ref="N15:O15"/>
    <mergeCell ref="D16:F16"/>
    <mergeCell ref="N16:O16"/>
    <mergeCell ref="D17:F17"/>
    <mergeCell ref="D18:F18"/>
    <mergeCell ref="D19:F19"/>
    <mergeCell ref="H6:J6"/>
    <mergeCell ref="C11:F11"/>
    <mergeCell ref="D12:F12"/>
    <mergeCell ref="D13:F13"/>
    <mergeCell ref="D14:F14"/>
    <mergeCell ref="D15:F15"/>
  </mergeCells>
  <phoneticPr fontId="2"/>
  <printOptions horizontalCentered="1" verticalCentered="1" gridLinesSet="0"/>
  <pageMargins left="0.78740157480314965" right="0.31496062992125984" top="0.43307086614173229" bottom="0.31496062992125984" header="0.47244094488188981" footer="0.35433070866141736"/>
  <pageSetup paperSize="9" orientation="portrait" verticalDpi="300" r:id="rId1"/>
  <headerFooter alignWithMargins="0"/>
  <rowBreaks count="1" manualBreakCount="1">
    <brk id="3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7EE4-5D8A-4C8E-8699-C7CA37E618F6}">
  <dimension ref="A1:N174"/>
  <sheetViews>
    <sheetView showZeros="0" view="pageBreakPreview" zoomScaleNormal="75" zoomScaleSheetLayoutView="100" workbookViewId="0">
      <selection activeCell="P1" sqref="P1"/>
    </sheetView>
  </sheetViews>
  <sheetFormatPr defaultColWidth="7" defaultRowHeight="25.5" customHeight="1"/>
  <cols>
    <col min="1" max="1" width="2.875" style="578" customWidth="1"/>
    <col min="2" max="2" width="1.375" style="462" customWidth="1"/>
    <col min="3" max="3" width="18.375" style="626" customWidth="1"/>
    <col min="4" max="4" width="1.375" style="462" customWidth="1"/>
    <col min="5" max="5" width="17.125" style="462" customWidth="1"/>
    <col min="6" max="6" width="6.75" style="627" customWidth="1"/>
    <col min="7" max="7" width="3.5" style="578" customWidth="1"/>
    <col min="8" max="8" width="8.75" style="628" customWidth="1"/>
    <col min="9" max="9" width="13.125" style="628" customWidth="1"/>
    <col min="10" max="10" width="11.125" style="462" customWidth="1"/>
    <col min="11" max="16384" width="7" style="462"/>
  </cols>
  <sheetData>
    <row r="1" spans="1:14" ht="70.5" customHeight="1">
      <c r="A1" s="579" t="s">
        <v>393</v>
      </c>
      <c r="B1" s="580"/>
      <c r="C1" s="580"/>
      <c r="D1" s="580"/>
      <c r="E1" s="580"/>
      <c r="F1" s="581"/>
      <c r="G1" s="580"/>
      <c r="H1" s="582"/>
      <c r="I1" s="582"/>
      <c r="J1" s="583"/>
    </row>
    <row r="2" spans="1:14" s="578" customFormat="1" ht="25.5" customHeight="1">
      <c r="A2" s="584" t="s">
        <v>26</v>
      </c>
      <c r="B2" s="585" t="s">
        <v>394</v>
      </c>
      <c r="C2" s="585"/>
      <c r="D2" s="585" t="s">
        <v>395</v>
      </c>
      <c r="E2" s="585"/>
      <c r="F2" s="586" t="s">
        <v>396</v>
      </c>
      <c r="G2" s="587" t="s">
        <v>30</v>
      </c>
      <c r="H2" s="588" t="s">
        <v>397</v>
      </c>
      <c r="I2" s="588" t="s">
        <v>398</v>
      </c>
      <c r="J2" s="589" t="s">
        <v>399</v>
      </c>
    </row>
    <row r="3" spans="1:14" ht="25.5" customHeight="1">
      <c r="A3" s="590">
        <v>1</v>
      </c>
      <c r="B3" s="591"/>
      <c r="C3" s="592" t="s">
        <v>400</v>
      </c>
      <c r="D3" s="593"/>
      <c r="E3" s="591"/>
      <c r="F3" s="594"/>
      <c r="G3" s="595"/>
      <c r="H3" s="596"/>
      <c r="I3" s="596"/>
      <c r="J3" s="597"/>
    </row>
    <row r="4" spans="1:14" ht="25.5" customHeight="1">
      <c r="A4" s="590"/>
      <c r="B4" s="591"/>
      <c r="C4" s="598"/>
      <c r="D4" s="593"/>
      <c r="E4" s="599"/>
      <c r="F4" s="594"/>
      <c r="G4" s="600"/>
      <c r="H4" s="596"/>
      <c r="I4" s="596"/>
      <c r="J4" s="601"/>
    </row>
    <row r="5" spans="1:14" ht="25.5" customHeight="1">
      <c r="A5" s="584"/>
      <c r="B5" s="533"/>
      <c r="C5" s="598" t="s">
        <v>401</v>
      </c>
      <c r="D5" s="593"/>
      <c r="E5" s="602" t="s">
        <v>402</v>
      </c>
      <c r="F5" s="594">
        <v>10.8</v>
      </c>
      <c r="G5" s="595" t="s">
        <v>403</v>
      </c>
      <c r="H5" s="596"/>
      <c r="I5" s="596"/>
      <c r="J5" s="601"/>
    </row>
    <row r="6" spans="1:14" ht="25.5" customHeight="1">
      <c r="A6" s="584"/>
      <c r="B6" s="533"/>
      <c r="C6" s="598" t="s">
        <v>401</v>
      </c>
      <c r="D6" s="593"/>
      <c r="E6" s="602" t="s">
        <v>404</v>
      </c>
      <c r="F6" s="594">
        <v>109</v>
      </c>
      <c r="G6" s="600" t="s">
        <v>405</v>
      </c>
      <c r="H6" s="596"/>
      <c r="I6" s="596"/>
      <c r="J6" s="601"/>
    </row>
    <row r="7" spans="1:14" ht="25.5" customHeight="1">
      <c r="A7" s="584"/>
      <c r="B7" s="533"/>
      <c r="C7" s="598" t="s">
        <v>401</v>
      </c>
      <c r="D7" s="593"/>
      <c r="E7" s="602" t="s">
        <v>406</v>
      </c>
      <c r="F7" s="594">
        <v>33.5</v>
      </c>
      <c r="G7" s="600" t="s">
        <v>405</v>
      </c>
      <c r="H7" s="596"/>
      <c r="I7" s="596"/>
      <c r="J7" s="601"/>
      <c r="M7" s="603"/>
      <c r="N7" s="604"/>
    </row>
    <row r="8" spans="1:14" ht="25.5" customHeight="1">
      <c r="A8" s="584"/>
      <c r="B8" s="533"/>
      <c r="C8" s="598" t="s">
        <v>407</v>
      </c>
      <c r="D8" s="593"/>
      <c r="E8" s="605" t="s">
        <v>408</v>
      </c>
      <c r="F8" s="606">
        <v>9</v>
      </c>
      <c r="G8" s="600" t="s">
        <v>405</v>
      </c>
      <c r="H8" s="596"/>
      <c r="I8" s="596"/>
      <c r="J8" s="601"/>
    </row>
    <row r="9" spans="1:14" ht="25.5" customHeight="1">
      <c r="A9" s="584"/>
      <c r="B9" s="533"/>
      <c r="C9" s="598" t="s">
        <v>409</v>
      </c>
      <c r="D9" s="593"/>
      <c r="E9" s="605" t="s">
        <v>408</v>
      </c>
      <c r="F9" s="607">
        <v>6</v>
      </c>
      <c r="G9" s="600" t="s">
        <v>410</v>
      </c>
      <c r="H9" s="596"/>
      <c r="I9" s="596"/>
      <c r="J9" s="601"/>
    </row>
    <row r="10" spans="1:14" ht="25.5" customHeight="1">
      <c r="A10" s="584"/>
      <c r="B10" s="608"/>
      <c r="C10" s="592" t="s">
        <v>411</v>
      </c>
      <c r="D10" s="593"/>
      <c r="E10" s="592" t="s">
        <v>412</v>
      </c>
      <c r="F10" s="607">
        <v>6</v>
      </c>
      <c r="G10" s="609" t="s">
        <v>413</v>
      </c>
      <c r="H10" s="596"/>
      <c r="I10" s="596"/>
      <c r="J10" s="601"/>
      <c r="K10" s="471"/>
    </row>
    <row r="11" spans="1:14" ht="25.5" customHeight="1">
      <c r="A11" s="584"/>
      <c r="B11" s="610"/>
      <c r="C11" s="598"/>
      <c r="D11" s="593"/>
      <c r="E11" s="592"/>
      <c r="F11" s="607"/>
      <c r="G11" s="600"/>
      <c r="H11" s="596"/>
      <c r="I11" s="596"/>
      <c r="J11" s="601"/>
      <c r="K11" s="471"/>
    </row>
    <row r="12" spans="1:14" ht="25.5" customHeight="1">
      <c r="A12" s="584"/>
      <c r="B12" s="610"/>
      <c r="C12" s="598" t="s">
        <v>414</v>
      </c>
      <c r="D12" s="593"/>
      <c r="E12" s="599" t="s">
        <v>415</v>
      </c>
      <c r="F12" s="607">
        <v>1</v>
      </c>
      <c r="G12" s="600" t="s">
        <v>410</v>
      </c>
      <c r="H12" s="596"/>
      <c r="I12" s="596"/>
      <c r="J12" s="601"/>
      <c r="K12" s="471"/>
    </row>
    <row r="13" spans="1:14" ht="25.5" customHeight="1">
      <c r="A13" s="584"/>
      <c r="B13" s="533"/>
      <c r="C13" s="598" t="s">
        <v>414</v>
      </c>
      <c r="D13" s="593"/>
      <c r="E13" s="599" t="s">
        <v>416</v>
      </c>
      <c r="F13" s="607">
        <v>2</v>
      </c>
      <c r="G13" s="600" t="s">
        <v>405</v>
      </c>
      <c r="H13" s="596"/>
      <c r="I13" s="596"/>
      <c r="J13" s="601"/>
    </row>
    <row r="14" spans="1:14" ht="25.5" customHeight="1">
      <c r="A14" s="584"/>
      <c r="B14" s="533"/>
      <c r="C14" s="592" t="s">
        <v>417</v>
      </c>
      <c r="D14" s="593"/>
      <c r="E14" s="599" t="s">
        <v>418</v>
      </c>
      <c r="F14" s="607">
        <v>1</v>
      </c>
      <c r="G14" s="600" t="s">
        <v>405</v>
      </c>
      <c r="H14" s="596"/>
      <c r="I14" s="596"/>
      <c r="J14" s="601"/>
    </row>
    <row r="15" spans="1:14" ht="25.5" customHeight="1">
      <c r="A15" s="584"/>
      <c r="B15" s="533"/>
      <c r="C15" s="592" t="s">
        <v>419</v>
      </c>
      <c r="D15" s="593"/>
      <c r="E15" s="611" t="s">
        <v>420</v>
      </c>
      <c r="F15" s="612">
        <v>1</v>
      </c>
      <c r="G15" s="600" t="s">
        <v>405</v>
      </c>
      <c r="H15" s="596"/>
      <c r="I15" s="596"/>
      <c r="J15" s="601"/>
    </row>
    <row r="16" spans="1:14" ht="25.5" customHeight="1">
      <c r="A16" s="584"/>
      <c r="B16" s="533"/>
      <c r="C16" s="592"/>
      <c r="D16" s="593"/>
      <c r="E16" s="599"/>
      <c r="F16" s="612"/>
      <c r="G16" s="600"/>
      <c r="H16" s="596"/>
      <c r="I16" s="596"/>
      <c r="J16" s="601"/>
    </row>
    <row r="17" spans="1:10" ht="25.5" customHeight="1">
      <c r="A17" s="584"/>
      <c r="B17" s="533"/>
      <c r="C17" s="598"/>
      <c r="D17" s="593"/>
      <c r="E17" s="611"/>
      <c r="F17" s="613"/>
      <c r="G17" s="600"/>
      <c r="H17" s="596"/>
      <c r="I17" s="596">
        <f t="shared" ref="I17" si="0">INT(F17*H17)</f>
        <v>0</v>
      </c>
      <c r="J17" s="601"/>
    </row>
    <row r="18" spans="1:10" ht="25.5" customHeight="1">
      <c r="A18" s="584"/>
      <c r="B18" s="533"/>
      <c r="C18" s="598"/>
      <c r="D18" s="593"/>
      <c r="E18" s="611"/>
      <c r="F18" s="612"/>
      <c r="G18" s="600"/>
      <c r="H18" s="596"/>
      <c r="I18" s="596"/>
      <c r="J18" s="601"/>
    </row>
    <row r="19" spans="1:10" ht="25.5" customHeight="1">
      <c r="A19" s="584"/>
      <c r="B19" s="533"/>
      <c r="C19" s="598"/>
      <c r="D19" s="593"/>
      <c r="E19" s="611"/>
      <c r="F19" s="613"/>
      <c r="G19" s="600"/>
      <c r="H19" s="596"/>
      <c r="I19" s="596"/>
      <c r="J19" s="601"/>
    </row>
    <row r="20" spans="1:10" ht="25.5" customHeight="1">
      <c r="A20" s="584"/>
      <c r="B20" s="533"/>
      <c r="C20" s="592"/>
      <c r="D20" s="593"/>
      <c r="E20" s="611"/>
      <c r="F20" s="612"/>
      <c r="G20" s="595"/>
      <c r="H20" s="596"/>
      <c r="I20" s="596"/>
      <c r="J20" s="601"/>
    </row>
    <row r="21" spans="1:10" ht="25.5" customHeight="1">
      <c r="A21" s="584"/>
      <c r="B21" s="533"/>
      <c r="C21" s="598"/>
      <c r="D21" s="593"/>
      <c r="E21" s="611"/>
      <c r="F21" s="613"/>
      <c r="G21" s="600"/>
      <c r="H21" s="596"/>
      <c r="I21" s="596"/>
      <c r="J21" s="601"/>
    </row>
    <row r="22" spans="1:10" ht="25.5" customHeight="1">
      <c r="A22" s="584"/>
      <c r="B22" s="533"/>
      <c r="C22" s="592"/>
      <c r="D22" s="593"/>
      <c r="E22" s="611"/>
      <c r="F22" s="612"/>
      <c r="G22" s="595"/>
      <c r="H22" s="596"/>
      <c r="I22" s="596"/>
      <c r="J22" s="601"/>
    </row>
    <row r="23" spans="1:10" ht="25.5" customHeight="1">
      <c r="A23" s="584"/>
      <c r="B23" s="533"/>
      <c r="C23" s="598"/>
      <c r="D23" s="593"/>
      <c r="E23" s="599"/>
      <c r="F23" s="612"/>
      <c r="G23" s="600"/>
      <c r="H23" s="596"/>
      <c r="I23" s="596"/>
      <c r="J23" s="601"/>
    </row>
    <row r="24" spans="1:10" ht="25.5" customHeight="1">
      <c r="A24" s="584"/>
      <c r="B24" s="533"/>
      <c r="C24" s="592"/>
      <c r="D24" s="593"/>
      <c r="E24" s="611"/>
      <c r="F24" s="607"/>
      <c r="G24" s="595"/>
      <c r="H24" s="596"/>
      <c r="I24" s="596"/>
      <c r="J24" s="601"/>
    </row>
    <row r="25" spans="1:10" ht="25.5" customHeight="1">
      <c r="A25" s="584"/>
      <c r="B25" s="533"/>
      <c r="C25" s="598"/>
      <c r="D25" s="593"/>
      <c r="E25" s="611"/>
      <c r="F25" s="612"/>
      <c r="G25" s="600"/>
      <c r="H25" s="596"/>
      <c r="I25" s="596"/>
      <c r="J25" s="601"/>
    </row>
    <row r="26" spans="1:10" ht="25.5" customHeight="1">
      <c r="A26" s="584"/>
      <c r="B26" s="533"/>
      <c r="C26" s="598"/>
      <c r="D26" s="593"/>
      <c r="E26" s="611"/>
      <c r="F26" s="613"/>
      <c r="G26" s="600"/>
      <c r="H26" s="596"/>
      <c r="I26" s="596"/>
      <c r="J26" s="601"/>
    </row>
    <row r="27" spans="1:10" ht="25.5" customHeight="1">
      <c r="A27" s="584"/>
      <c r="B27" s="614"/>
      <c r="C27" s="615" t="s">
        <v>421</v>
      </c>
      <c r="D27" s="593"/>
      <c r="E27" s="591"/>
      <c r="F27" s="616"/>
      <c r="G27" s="595"/>
      <c r="H27" s="596"/>
      <c r="I27" s="596">
        <f>SUM(I5:I26)</f>
        <v>0</v>
      </c>
      <c r="J27" s="617"/>
    </row>
    <row r="28" spans="1:10" ht="25.5" customHeight="1">
      <c r="A28" s="537"/>
      <c r="B28" s="618"/>
      <c r="C28" s="619"/>
      <c r="D28" s="620"/>
      <c r="E28" s="618"/>
      <c r="F28" s="621"/>
      <c r="G28" s="622"/>
      <c r="H28" s="623"/>
      <c r="I28" s="624"/>
      <c r="J28" s="625"/>
    </row>
    <row r="29" spans="1:10" ht="12.75" customHeight="1">
      <c r="D29" s="473"/>
      <c r="J29" s="629" t="e">
        <f>#REF!</f>
        <v>#REF!</v>
      </c>
    </row>
    <row r="30" spans="1:10" ht="70.5" customHeight="1">
      <c r="A30" s="579" t="s">
        <v>422</v>
      </c>
      <c r="B30" s="580"/>
      <c r="C30" s="580"/>
      <c r="D30" s="580"/>
      <c r="E30" s="580"/>
      <c r="F30" s="581"/>
      <c r="G30" s="580"/>
      <c r="H30" s="582"/>
      <c r="I30" s="582"/>
      <c r="J30" s="583"/>
    </row>
    <row r="31" spans="1:10" ht="25.5" customHeight="1">
      <c r="A31" s="584" t="s">
        <v>26</v>
      </c>
      <c r="B31" s="585" t="s">
        <v>394</v>
      </c>
      <c r="C31" s="585"/>
      <c r="D31" s="585" t="s">
        <v>395</v>
      </c>
      <c r="E31" s="585"/>
      <c r="F31" s="586" t="s">
        <v>396</v>
      </c>
      <c r="G31" s="587" t="s">
        <v>30</v>
      </c>
      <c r="H31" s="588" t="s">
        <v>397</v>
      </c>
      <c r="I31" s="588" t="s">
        <v>398</v>
      </c>
      <c r="J31" s="589" t="s">
        <v>399</v>
      </c>
    </row>
    <row r="32" spans="1:10" ht="25.5" customHeight="1">
      <c r="A32" s="590">
        <v>2</v>
      </c>
      <c r="B32" s="591"/>
      <c r="C32" s="592" t="s">
        <v>423</v>
      </c>
      <c r="D32" s="593"/>
      <c r="E32" s="591"/>
      <c r="F32" s="594"/>
      <c r="G32" s="595"/>
      <c r="H32" s="596"/>
      <c r="I32" s="596"/>
      <c r="J32" s="597"/>
    </row>
    <row r="33" spans="1:10" ht="25.5" customHeight="1">
      <c r="A33" s="590"/>
      <c r="B33" s="591"/>
      <c r="C33" s="592"/>
      <c r="D33" s="593"/>
      <c r="E33" s="611"/>
      <c r="F33" s="612"/>
      <c r="G33" s="595"/>
      <c r="H33" s="596"/>
      <c r="I33" s="596"/>
      <c r="J33" s="601"/>
    </row>
    <row r="34" spans="1:10" ht="25.5" customHeight="1">
      <c r="A34" s="590"/>
      <c r="B34" s="591"/>
      <c r="C34" s="598" t="s">
        <v>401</v>
      </c>
      <c r="D34" s="593"/>
      <c r="E34" s="602" t="s">
        <v>402</v>
      </c>
      <c r="F34" s="594">
        <v>41</v>
      </c>
      <c r="G34" s="595" t="s">
        <v>403</v>
      </c>
      <c r="H34" s="596"/>
      <c r="I34" s="596"/>
      <c r="J34" s="601"/>
    </row>
    <row r="35" spans="1:10" ht="25.5" customHeight="1">
      <c r="A35" s="590"/>
      <c r="B35" s="591"/>
      <c r="C35" s="598" t="s">
        <v>401</v>
      </c>
      <c r="D35" s="593"/>
      <c r="E35" s="602" t="s">
        <v>406</v>
      </c>
      <c r="F35" s="594">
        <v>32.5</v>
      </c>
      <c r="G35" s="600" t="s">
        <v>405</v>
      </c>
      <c r="H35" s="596"/>
      <c r="I35" s="596"/>
      <c r="J35" s="601"/>
    </row>
    <row r="36" spans="1:10" ht="25.5" customHeight="1">
      <c r="A36" s="590"/>
      <c r="B36" s="591"/>
      <c r="C36" s="598" t="s">
        <v>407</v>
      </c>
      <c r="D36" s="593"/>
      <c r="E36" s="605" t="s">
        <v>408</v>
      </c>
      <c r="F36" s="606">
        <v>41</v>
      </c>
      <c r="G36" s="600" t="s">
        <v>405</v>
      </c>
      <c r="H36" s="596"/>
      <c r="I36" s="596"/>
      <c r="J36" s="601"/>
    </row>
    <row r="37" spans="1:10" ht="25.5" customHeight="1">
      <c r="A37" s="590"/>
      <c r="B37" s="591"/>
      <c r="C37" s="598" t="s">
        <v>424</v>
      </c>
      <c r="D37" s="593"/>
      <c r="E37" s="599" t="s">
        <v>425</v>
      </c>
      <c r="F37" s="607">
        <v>17</v>
      </c>
      <c r="G37" s="600" t="s">
        <v>410</v>
      </c>
      <c r="H37" s="596"/>
      <c r="I37" s="596"/>
      <c r="J37" s="601"/>
    </row>
    <row r="38" spans="1:10" ht="25.5" customHeight="1">
      <c r="A38" s="590"/>
      <c r="B38" s="591"/>
      <c r="C38" s="598" t="s">
        <v>409</v>
      </c>
      <c r="D38" s="593"/>
      <c r="E38" s="592"/>
      <c r="F38" s="612">
        <v>9</v>
      </c>
      <c r="G38" s="600" t="s">
        <v>405</v>
      </c>
      <c r="H38" s="596"/>
      <c r="I38" s="596"/>
      <c r="J38" s="601"/>
    </row>
    <row r="39" spans="1:10" ht="25.5" customHeight="1">
      <c r="A39" s="590"/>
      <c r="B39" s="591"/>
      <c r="C39" s="592" t="s">
        <v>426</v>
      </c>
      <c r="D39" s="593"/>
      <c r="E39" s="592"/>
      <c r="F39" s="607">
        <v>50</v>
      </c>
      <c r="G39" s="600" t="s">
        <v>405</v>
      </c>
      <c r="H39" s="596"/>
      <c r="I39" s="596"/>
      <c r="J39" s="601"/>
    </row>
    <row r="40" spans="1:10" ht="25.5" customHeight="1">
      <c r="A40" s="590"/>
      <c r="B40" s="591"/>
      <c r="C40" s="598" t="s">
        <v>427</v>
      </c>
      <c r="D40" s="593"/>
      <c r="E40" s="592" t="s">
        <v>428</v>
      </c>
      <c r="F40" s="607">
        <v>17</v>
      </c>
      <c r="G40" s="600" t="s">
        <v>405</v>
      </c>
      <c r="H40" s="596"/>
      <c r="I40" s="596"/>
      <c r="J40" s="601"/>
    </row>
    <row r="41" spans="1:10" ht="25.5" customHeight="1">
      <c r="A41" s="590"/>
      <c r="B41" s="591"/>
      <c r="C41" s="592" t="s">
        <v>429</v>
      </c>
      <c r="D41" s="630"/>
      <c r="E41" s="631" t="s">
        <v>430</v>
      </c>
      <c r="F41" s="632">
        <v>17</v>
      </c>
      <c r="G41" s="600" t="s">
        <v>405</v>
      </c>
      <c r="H41" s="596"/>
      <c r="I41" s="596"/>
      <c r="J41" s="601"/>
    </row>
    <row r="42" spans="1:10" ht="25.5" customHeight="1">
      <c r="A42" s="590"/>
      <c r="B42" s="591"/>
      <c r="C42" s="598"/>
      <c r="D42" s="630"/>
      <c r="E42" s="633"/>
      <c r="F42" s="612"/>
      <c r="G42" s="600"/>
      <c r="H42" s="596"/>
      <c r="I42" s="596"/>
      <c r="J42" s="601"/>
    </row>
    <row r="43" spans="1:10" ht="25.5" customHeight="1">
      <c r="A43" s="590"/>
      <c r="B43" s="591"/>
      <c r="C43" s="598"/>
      <c r="D43" s="630"/>
      <c r="E43" s="633"/>
      <c r="F43" s="612"/>
      <c r="G43" s="600"/>
      <c r="H43" s="596"/>
      <c r="I43" s="596">
        <f t="shared" ref="I43:I46" si="1">INT(F43*H43)</f>
        <v>0</v>
      </c>
      <c r="J43" s="601"/>
    </row>
    <row r="44" spans="1:10" ht="25.5" customHeight="1">
      <c r="A44" s="590"/>
      <c r="B44" s="591"/>
      <c r="C44" s="598"/>
      <c r="D44" s="630"/>
      <c r="E44" s="633"/>
      <c r="F44" s="612"/>
      <c r="G44" s="600"/>
      <c r="H44" s="596"/>
      <c r="I44" s="596">
        <f t="shared" si="1"/>
        <v>0</v>
      </c>
      <c r="J44" s="601"/>
    </row>
    <row r="45" spans="1:10" ht="25.5" customHeight="1">
      <c r="A45" s="590"/>
      <c r="B45" s="591"/>
      <c r="C45" s="592"/>
      <c r="D45" s="593"/>
      <c r="E45" s="592"/>
      <c r="F45" s="607"/>
      <c r="G45" s="600"/>
      <c r="H45" s="596"/>
      <c r="I45" s="596">
        <f t="shared" si="1"/>
        <v>0</v>
      </c>
      <c r="J45" s="601"/>
    </row>
    <row r="46" spans="1:10" ht="25.5" customHeight="1">
      <c r="A46" s="590"/>
      <c r="B46" s="591"/>
      <c r="C46" s="598"/>
      <c r="D46" s="630"/>
      <c r="E46" s="592"/>
      <c r="F46" s="612"/>
      <c r="G46" s="600"/>
      <c r="H46" s="596"/>
      <c r="I46" s="596">
        <f t="shared" si="1"/>
        <v>0</v>
      </c>
      <c r="J46" s="601"/>
    </row>
    <row r="47" spans="1:10" ht="25.5" customHeight="1">
      <c r="A47" s="590"/>
      <c r="B47" s="591"/>
      <c r="C47" s="598"/>
      <c r="D47" s="593"/>
      <c r="E47" s="592"/>
      <c r="F47" s="612"/>
      <c r="G47" s="600"/>
      <c r="H47" s="596"/>
      <c r="I47" s="596">
        <f>INT(F47*H47)</f>
        <v>0</v>
      </c>
      <c r="J47" s="601"/>
    </row>
    <row r="48" spans="1:10" ht="25.5" customHeight="1">
      <c r="A48" s="590"/>
      <c r="B48" s="591"/>
      <c r="C48" s="598"/>
      <c r="D48" s="593"/>
      <c r="E48" s="592"/>
      <c r="F48" s="612"/>
      <c r="G48" s="600"/>
      <c r="H48" s="596"/>
      <c r="I48" s="596">
        <f t="shared" ref="I48:I55" si="2">INT(F48*H48)</f>
        <v>0</v>
      </c>
      <c r="J48" s="601"/>
    </row>
    <row r="49" spans="1:10" ht="25.5" customHeight="1">
      <c r="A49" s="590"/>
      <c r="B49" s="591"/>
      <c r="C49" s="598"/>
      <c r="D49" s="593"/>
      <c r="E49" s="592"/>
      <c r="F49" s="607"/>
      <c r="G49" s="600"/>
      <c r="H49" s="596"/>
      <c r="I49" s="596">
        <f t="shared" si="2"/>
        <v>0</v>
      </c>
      <c r="J49" s="601"/>
    </row>
    <row r="50" spans="1:10" ht="25.5" customHeight="1">
      <c r="A50" s="590"/>
      <c r="B50" s="591"/>
      <c r="C50" s="598"/>
      <c r="D50" s="593"/>
      <c r="E50" s="592"/>
      <c r="F50" s="607"/>
      <c r="G50" s="600"/>
      <c r="H50" s="596"/>
      <c r="I50" s="596">
        <f t="shared" si="2"/>
        <v>0</v>
      </c>
      <c r="J50" s="601"/>
    </row>
    <row r="51" spans="1:10" ht="25.5" customHeight="1">
      <c r="A51" s="590"/>
      <c r="B51" s="591"/>
      <c r="C51" s="598"/>
      <c r="D51" s="593"/>
      <c r="E51" s="592"/>
      <c r="F51" s="607"/>
      <c r="G51" s="600"/>
      <c r="H51" s="596"/>
      <c r="I51" s="596">
        <f t="shared" si="2"/>
        <v>0</v>
      </c>
      <c r="J51" s="601"/>
    </row>
    <row r="52" spans="1:10" ht="25.5" customHeight="1">
      <c r="A52" s="590"/>
      <c r="B52" s="591"/>
      <c r="C52" s="598"/>
      <c r="D52" s="593"/>
      <c r="E52" s="592"/>
      <c r="F52" s="613"/>
      <c r="G52" s="600"/>
      <c r="H52" s="596"/>
      <c r="I52" s="596">
        <f t="shared" si="2"/>
        <v>0</v>
      </c>
      <c r="J52" s="601"/>
    </row>
    <row r="53" spans="1:10" ht="25.5" customHeight="1">
      <c r="A53" s="590"/>
      <c r="B53" s="591"/>
      <c r="C53" s="598"/>
      <c r="D53" s="634"/>
      <c r="E53" s="592"/>
      <c r="F53" s="635"/>
      <c r="G53" s="600"/>
      <c r="H53" s="596"/>
      <c r="I53" s="596">
        <f t="shared" si="2"/>
        <v>0</v>
      </c>
      <c r="J53" s="601"/>
    </row>
    <row r="54" spans="1:10" ht="25.5" customHeight="1">
      <c r="A54" s="590"/>
      <c r="B54" s="605"/>
      <c r="C54" s="598"/>
      <c r="D54" s="634"/>
      <c r="E54" s="605"/>
      <c r="F54" s="635"/>
      <c r="G54" s="600"/>
      <c r="H54" s="596"/>
      <c r="I54" s="596">
        <f t="shared" si="2"/>
        <v>0</v>
      </c>
      <c r="J54" s="601"/>
    </row>
    <row r="55" spans="1:10" ht="25.5" customHeight="1">
      <c r="A55" s="590"/>
      <c r="B55" s="591"/>
      <c r="C55" s="592"/>
      <c r="D55" s="634"/>
      <c r="E55" s="605"/>
      <c r="F55" s="635"/>
      <c r="G55" s="595"/>
      <c r="H55" s="596"/>
      <c r="I55" s="596">
        <f t="shared" si="2"/>
        <v>0</v>
      </c>
      <c r="J55" s="601"/>
    </row>
    <row r="56" spans="1:10" ht="25.5" customHeight="1">
      <c r="A56" s="590"/>
      <c r="B56" s="592"/>
      <c r="C56" s="615" t="s">
        <v>431</v>
      </c>
      <c r="D56" s="593"/>
      <c r="E56" s="591"/>
      <c r="F56" s="616"/>
      <c r="G56" s="595"/>
      <c r="H56" s="596"/>
      <c r="I56" s="596">
        <f>SUM(I34:I55)</f>
        <v>0</v>
      </c>
      <c r="J56" s="617"/>
    </row>
    <row r="57" spans="1:10" ht="25.5" customHeight="1">
      <c r="A57" s="636"/>
      <c r="B57" s="637"/>
      <c r="C57" s="638"/>
      <c r="D57" s="639"/>
      <c r="E57" s="637"/>
      <c r="F57" s="640"/>
      <c r="G57" s="641"/>
      <c r="H57" s="642"/>
      <c r="I57" s="642"/>
      <c r="J57" s="643"/>
    </row>
    <row r="58" spans="1:10" ht="12.75" customHeight="1">
      <c r="C58" s="644"/>
      <c r="D58" s="473"/>
      <c r="J58" s="629"/>
    </row>
    <row r="59" spans="1:10" ht="70.5" customHeight="1">
      <c r="A59" s="579" t="s">
        <v>422</v>
      </c>
      <c r="B59" s="580"/>
      <c r="C59" s="580"/>
      <c r="D59" s="580"/>
      <c r="E59" s="580"/>
      <c r="F59" s="581"/>
      <c r="G59" s="580"/>
      <c r="H59" s="582"/>
      <c r="I59" s="582"/>
      <c r="J59" s="583"/>
    </row>
    <row r="60" spans="1:10" ht="25.5" customHeight="1">
      <c r="A60" s="584" t="s">
        <v>26</v>
      </c>
      <c r="B60" s="585" t="s">
        <v>394</v>
      </c>
      <c r="C60" s="585"/>
      <c r="D60" s="585" t="s">
        <v>395</v>
      </c>
      <c r="E60" s="585"/>
      <c r="F60" s="586" t="s">
        <v>396</v>
      </c>
      <c r="G60" s="587" t="s">
        <v>30</v>
      </c>
      <c r="H60" s="588" t="s">
        <v>397</v>
      </c>
      <c r="I60" s="588" t="s">
        <v>398</v>
      </c>
      <c r="J60" s="589" t="s">
        <v>399</v>
      </c>
    </row>
    <row r="61" spans="1:10" ht="25.5" customHeight="1">
      <c r="A61" s="590">
        <v>3</v>
      </c>
      <c r="B61" s="591"/>
      <c r="C61" s="592" t="s">
        <v>432</v>
      </c>
      <c r="D61" s="593"/>
      <c r="E61" s="591"/>
      <c r="F61" s="594"/>
      <c r="G61" s="595"/>
      <c r="H61" s="596"/>
      <c r="I61" s="596"/>
      <c r="J61" s="597"/>
    </row>
    <row r="62" spans="1:10" ht="25.5" customHeight="1">
      <c r="A62" s="590"/>
      <c r="B62" s="591"/>
      <c r="C62" s="598" t="s">
        <v>433</v>
      </c>
      <c r="D62" s="593"/>
      <c r="E62" s="599"/>
      <c r="F62" s="594"/>
      <c r="G62" s="595"/>
      <c r="H62" s="596"/>
      <c r="I62" s="596"/>
      <c r="J62" s="601"/>
    </row>
    <row r="63" spans="1:10" ht="25.5" customHeight="1">
      <c r="A63" s="590"/>
      <c r="B63" s="591"/>
      <c r="C63" s="598" t="s">
        <v>434</v>
      </c>
      <c r="D63" s="593"/>
      <c r="E63" s="599" t="s">
        <v>435</v>
      </c>
      <c r="F63" s="607">
        <v>12</v>
      </c>
      <c r="G63" s="600" t="s">
        <v>436</v>
      </c>
      <c r="H63" s="596"/>
      <c r="I63" s="596"/>
      <c r="J63" s="601"/>
    </row>
    <row r="64" spans="1:10" ht="25.5" customHeight="1">
      <c r="A64" s="590"/>
      <c r="B64" s="591"/>
      <c r="C64" s="598" t="s">
        <v>437</v>
      </c>
      <c r="D64" s="593"/>
      <c r="E64" s="599" t="s">
        <v>438</v>
      </c>
      <c r="F64" s="607">
        <v>2</v>
      </c>
      <c r="G64" s="600" t="s">
        <v>405</v>
      </c>
      <c r="H64" s="596"/>
      <c r="I64" s="596"/>
      <c r="J64" s="601"/>
    </row>
    <row r="65" spans="1:10" ht="25.5" customHeight="1">
      <c r="A65" s="590"/>
      <c r="B65" s="591"/>
      <c r="C65" s="598" t="s">
        <v>439</v>
      </c>
      <c r="D65" s="593"/>
      <c r="E65" s="599" t="s">
        <v>440</v>
      </c>
      <c r="F65" s="607">
        <v>4</v>
      </c>
      <c r="G65" s="600" t="s">
        <v>405</v>
      </c>
      <c r="H65" s="596"/>
      <c r="I65" s="596"/>
      <c r="J65" s="601"/>
    </row>
    <row r="66" spans="1:10" ht="25.5" customHeight="1">
      <c r="A66" s="590"/>
      <c r="B66" s="591"/>
      <c r="C66" s="598"/>
      <c r="D66" s="593"/>
      <c r="E66" s="599"/>
      <c r="F66" s="607"/>
      <c r="G66" s="600"/>
      <c r="H66" s="596"/>
      <c r="I66" s="596"/>
      <c r="J66" s="601"/>
    </row>
    <row r="67" spans="1:10" ht="25.5" customHeight="1">
      <c r="A67" s="590"/>
      <c r="B67" s="591"/>
      <c r="C67" s="592" t="s">
        <v>441</v>
      </c>
      <c r="D67" s="593"/>
      <c r="E67" s="592" t="s">
        <v>442</v>
      </c>
      <c r="F67" s="612">
        <v>12</v>
      </c>
      <c r="G67" s="600" t="s">
        <v>436</v>
      </c>
      <c r="H67" s="596"/>
      <c r="I67" s="596"/>
      <c r="J67" s="601"/>
    </row>
    <row r="68" spans="1:10" ht="25.5" customHeight="1">
      <c r="A68" s="590"/>
      <c r="B68" s="591"/>
      <c r="C68" s="598" t="s">
        <v>443</v>
      </c>
      <c r="D68" s="593"/>
      <c r="E68" s="592" t="s">
        <v>444</v>
      </c>
      <c r="F68" s="612">
        <v>4</v>
      </c>
      <c r="G68" s="600" t="s">
        <v>405</v>
      </c>
      <c r="H68" s="596"/>
      <c r="I68" s="596"/>
      <c r="J68" s="601"/>
    </row>
    <row r="69" spans="1:10" ht="25.5" customHeight="1">
      <c r="A69" s="590"/>
      <c r="B69" s="591"/>
      <c r="C69" s="598" t="s">
        <v>443</v>
      </c>
      <c r="D69" s="630"/>
      <c r="E69" s="592" t="s">
        <v>445</v>
      </c>
      <c r="F69" s="607">
        <v>4</v>
      </c>
      <c r="G69" s="600" t="s">
        <v>405</v>
      </c>
      <c r="H69" s="596"/>
      <c r="I69" s="596"/>
      <c r="J69" s="601"/>
    </row>
    <row r="70" spans="1:10" ht="25.5" customHeight="1">
      <c r="A70" s="590"/>
      <c r="B70" s="591"/>
      <c r="C70" s="592"/>
      <c r="D70" s="593"/>
      <c r="E70" s="645"/>
      <c r="F70" s="607"/>
      <c r="G70" s="600"/>
      <c r="H70" s="596"/>
      <c r="I70" s="596"/>
      <c r="J70" s="601"/>
    </row>
    <row r="71" spans="1:10" ht="25.5" customHeight="1">
      <c r="A71" s="590"/>
      <c r="B71" s="591"/>
      <c r="C71" s="598"/>
      <c r="D71" s="593"/>
      <c r="E71" s="592"/>
      <c r="F71" s="607"/>
      <c r="G71" s="600"/>
      <c r="H71" s="596"/>
      <c r="I71" s="596"/>
      <c r="J71" s="601"/>
    </row>
    <row r="72" spans="1:10" ht="25.5" customHeight="1">
      <c r="A72" s="590"/>
      <c r="B72" s="591"/>
      <c r="C72" s="598"/>
      <c r="D72" s="593"/>
      <c r="E72" s="645"/>
      <c r="F72" s="607"/>
      <c r="G72" s="600"/>
      <c r="H72" s="596"/>
      <c r="I72" s="596"/>
      <c r="J72" s="601"/>
    </row>
    <row r="73" spans="1:10" ht="25.5" customHeight="1">
      <c r="A73" s="590"/>
      <c r="B73" s="591"/>
      <c r="C73" s="592"/>
      <c r="D73" s="593"/>
      <c r="E73" s="592"/>
      <c r="F73" s="607"/>
      <c r="G73" s="600"/>
      <c r="H73" s="596"/>
      <c r="I73" s="596"/>
      <c r="J73" s="601"/>
    </row>
    <row r="74" spans="1:10" ht="25.5" customHeight="1">
      <c r="A74" s="590"/>
      <c r="B74" s="591"/>
      <c r="C74" s="592"/>
      <c r="D74" s="593"/>
      <c r="E74" s="611"/>
      <c r="F74" s="613"/>
      <c r="G74" s="600"/>
      <c r="H74" s="596"/>
      <c r="I74" s="596"/>
      <c r="J74" s="601"/>
    </row>
    <row r="75" spans="1:10" ht="25.5" customHeight="1">
      <c r="A75" s="590"/>
      <c r="B75" s="591"/>
      <c r="C75" s="592"/>
      <c r="D75" s="593"/>
      <c r="E75" s="592"/>
      <c r="F75" s="607"/>
      <c r="G75" s="600"/>
      <c r="H75" s="596"/>
      <c r="I75" s="596"/>
      <c r="J75" s="601"/>
    </row>
    <row r="76" spans="1:10" ht="25.5" customHeight="1">
      <c r="A76" s="590"/>
      <c r="B76" s="591"/>
      <c r="C76" s="598"/>
      <c r="D76" s="593"/>
      <c r="E76" s="592"/>
      <c r="F76" s="607"/>
      <c r="G76" s="600"/>
      <c r="H76" s="596"/>
      <c r="I76" s="596"/>
      <c r="J76" s="601"/>
    </row>
    <row r="77" spans="1:10" ht="25.5" customHeight="1">
      <c r="A77" s="590"/>
      <c r="B77" s="591"/>
      <c r="C77" s="592"/>
      <c r="D77" s="593"/>
      <c r="E77" s="611"/>
      <c r="F77" s="607"/>
      <c r="G77" s="600"/>
      <c r="H77" s="596"/>
      <c r="I77" s="596"/>
      <c r="J77" s="601"/>
    </row>
    <row r="78" spans="1:10" ht="25.5" customHeight="1">
      <c r="A78" s="590"/>
      <c r="B78" s="591"/>
      <c r="C78" s="592"/>
      <c r="D78" s="593"/>
      <c r="E78" s="592"/>
      <c r="F78" s="607"/>
      <c r="G78" s="600"/>
      <c r="H78" s="596"/>
      <c r="I78" s="596"/>
      <c r="J78" s="601"/>
    </row>
    <row r="79" spans="1:10" ht="25.5" customHeight="1">
      <c r="A79" s="590"/>
      <c r="B79" s="591"/>
      <c r="C79" s="592"/>
      <c r="D79" s="593"/>
      <c r="E79" s="611"/>
      <c r="F79" s="612"/>
      <c r="G79" s="600"/>
      <c r="H79" s="596"/>
      <c r="I79" s="596"/>
      <c r="J79" s="601"/>
    </row>
    <row r="80" spans="1:10" ht="25.5" customHeight="1">
      <c r="A80" s="590"/>
      <c r="B80" s="591"/>
      <c r="C80" s="598"/>
      <c r="D80" s="593"/>
      <c r="E80" s="599"/>
      <c r="F80" s="612"/>
      <c r="G80" s="600"/>
      <c r="H80" s="596"/>
      <c r="I80" s="596"/>
      <c r="J80" s="601"/>
    </row>
    <row r="81" spans="1:10" ht="25.5" customHeight="1">
      <c r="A81" s="590"/>
      <c r="B81" s="591"/>
      <c r="C81" s="598"/>
      <c r="D81" s="593"/>
      <c r="E81" s="599"/>
      <c r="F81" s="594"/>
      <c r="G81" s="595"/>
      <c r="H81" s="596"/>
      <c r="I81" s="596"/>
      <c r="J81" s="601"/>
    </row>
    <row r="82" spans="1:10" ht="25.5" customHeight="1">
      <c r="A82" s="590"/>
      <c r="B82" s="591"/>
      <c r="C82" s="598"/>
      <c r="D82" s="593"/>
      <c r="E82" s="592"/>
      <c r="F82" s="646"/>
      <c r="G82" s="600"/>
      <c r="H82" s="596"/>
      <c r="I82" s="596"/>
      <c r="J82" s="601"/>
    </row>
    <row r="83" spans="1:10" ht="25.5" customHeight="1">
      <c r="A83" s="590"/>
      <c r="B83" s="605"/>
      <c r="C83" s="615"/>
      <c r="D83" s="593"/>
      <c r="E83" s="592"/>
      <c r="F83" s="607"/>
      <c r="G83" s="600"/>
      <c r="H83" s="596"/>
      <c r="I83" s="596"/>
      <c r="J83" s="601"/>
    </row>
    <row r="84" spans="1:10" ht="25.5" customHeight="1">
      <c r="A84" s="590"/>
      <c r="B84" s="591"/>
      <c r="C84" s="592"/>
      <c r="D84" s="593"/>
      <c r="E84" s="592"/>
      <c r="F84" s="607"/>
      <c r="G84" s="600"/>
      <c r="H84" s="596"/>
      <c r="I84" s="596"/>
      <c r="J84" s="601"/>
    </row>
    <row r="85" spans="1:10" ht="25.5" customHeight="1">
      <c r="A85" s="590"/>
      <c r="B85" s="592"/>
      <c r="C85" s="615" t="s">
        <v>446</v>
      </c>
      <c r="D85" s="593"/>
      <c r="E85" s="592"/>
      <c r="F85" s="607"/>
      <c r="G85" s="600"/>
      <c r="H85" s="596"/>
      <c r="I85" s="596">
        <f>SUM(I63:I84)</f>
        <v>0</v>
      </c>
      <c r="J85" s="601"/>
    </row>
    <row r="86" spans="1:10" ht="25.5" customHeight="1">
      <c r="A86" s="636"/>
      <c r="B86" s="637"/>
      <c r="C86" s="647"/>
      <c r="D86" s="648"/>
      <c r="E86" s="649"/>
      <c r="F86" s="650"/>
      <c r="G86" s="651"/>
      <c r="H86" s="652"/>
      <c r="I86" s="653"/>
      <c r="J86" s="643"/>
    </row>
    <row r="87" spans="1:10" ht="12.75" customHeight="1">
      <c r="D87" s="473"/>
      <c r="J87" s="629"/>
    </row>
    <row r="88" spans="1:10" ht="70.5" customHeight="1">
      <c r="A88" s="579" t="s">
        <v>422</v>
      </c>
      <c r="B88" s="580"/>
      <c r="C88" s="580"/>
      <c r="D88" s="580"/>
      <c r="E88" s="580"/>
      <c r="F88" s="581"/>
      <c r="G88" s="580"/>
      <c r="H88" s="582"/>
      <c r="I88" s="582"/>
      <c r="J88" s="583"/>
    </row>
    <row r="89" spans="1:10" ht="25.5" customHeight="1">
      <c r="A89" s="584" t="s">
        <v>26</v>
      </c>
      <c r="B89" s="585" t="s">
        <v>394</v>
      </c>
      <c r="C89" s="585"/>
      <c r="D89" s="585" t="s">
        <v>395</v>
      </c>
      <c r="E89" s="585"/>
      <c r="F89" s="586" t="s">
        <v>396</v>
      </c>
      <c r="G89" s="587" t="s">
        <v>30</v>
      </c>
      <c r="H89" s="588" t="s">
        <v>397</v>
      </c>
      <c r="I89" s="588" t="s">
        <v>398</v>
      </c>
      <c r="J89" s="589" t="s">
        <v>399</v>
      </c>
    </row>
    <row r="90" spans="1:10" ht="25.5" customHeight="1">
      <c r="A90" s="590">
        <v>4</v>
      </c>
      <c r="B90" s="591"/>
      <c r="C90" s="592" t="s">
        <v>447</v>
      </c>
      <c r="D90" s="593"/>
      <c r="E90" s="591"/>
      <c r="F90" s="594"/>
      <c r="G90" s="595"/>
      <c r="H90" s="596"/>
      <c r="I90" s="596"/>
      <c r="J90" s="597"/>
    </row>
    <row r="91" spans="1:10" ht="25.5" customHeight="1">
      <c r="A91" s="590"/>
      <c r="B91" s="591"/>
      <c r="C91" s="598"/>
      <c r="D91" s="593"/>
      <c r="E91" s="599"/>
      <c r="F91" s="594"/>
      <c r="G91" s="595"/>
      <c r="H91" s="596"/>
      <c r="I91" s="596"/>
      <c r="J91" s="601"/>
    </row>
    <row r="92" spans="1:10" ht="25.5" customHeight="1">
      <c r="A92" s="590"/>
      <c r="B92" s="591"/>
      <c r="C92" s="598" t="s">
        <v>448</v>
      </c>
      <c r="D92" s="593"/>
      <c r="E92" s="599" t="s">
        <v>449</v>
      </c>
      <c r="F92" s="607">
        <v>1</v>
      </c>
      <c r="G92" s="600" t="s">
        <v>436</v>
      </c>
      <c r="H92" s="596"/>
      <c r="I92" s="596"/>
      <c r="J92" s="601"/>
    </row>
    <row r="93" spans="1:10" ht="25.5" customHeight="1">
      <c r="A93" s="590"/>
      <c r="B93" s="591"/>
      <c r="C93" s="654" t="s">
        <v>450</v>
      </c>
      <c r="D93" s="593"/>
      <c r="E93" s="599" t="s">
        <v>451</v>
      </c>
      <c r="F93" s="607">
        <v>1</v>
      </c>
      <c r="G93" s="600" t="s">
        <v>452</v>
      </c>
      <c r="H93" s="596"/>
      <c r="I93" s="596"/>
      <c r="J93" s="601"/>
    </row>
    <row r="94" spans="1:10" ht="25.5" customHeight="1">
      <c r="A94" s="590"/>
      <c r="B94" s="591"/>
      <c r="C94" s="592" t="s">
        <v>453</v>
      </c>
      <c r="D94" s="593"/>
      <c r="E94" s="592" t="s">
        <v>454</v>
      </c>
      <c r="F94" s="612">
        <v>1</v>
      </c>
      <c r="G94" s="600" t="s">
        <v>410</v>
      </c>
      <c r="H94" s="596"/>
      <c r="I94" s="596"/>
      <c r="J94" s="601"/>
    </row>
    <row r="95" spans="1:10" ht="25.5" customHeight="1">
      <c r="A95" s="590"/>
      <c r="B95" s="591"/>
      <c r="C95" s="598" t="s">
        <v>455</v>
      </c>
      <c r="D95" s="593"/>
      <c r="E95" s="592" t="s">
        <v>456</v>
      </c>
      <c r="F95" s="612">
        <v>1</v>
      </c>
      <c r="G95" s="600" t="s">
        <v>405</v>
      </c>
      <c r="H95" s="596"/>
      <c r="I95" s="596"/>
      <c r="J95" s="601"/>
    </row>
    <row r="96" spans="1:10" ht="25.5" customHeight="1">
      <c r="A96" s="590"/>
      <c r="B96" s="591"/>
      <c r="C96" s="598" t="s">
        <v>457</v>
      </c>
      <c r="D96" s="630"/>
      <c r="E96" s="592" t="s">
        <v>458</v>
      </c>
      <c r="F96" s="606">
        <v>16.5</v>
      </c>
      <c r="G96" s="600" t="s">
        <v>403</v>
      </c>
      <c r="H96" s="596"/>
      <c r="I96" s="596"/>
      <c r="J96" s="601"/>
    </row>
    <row r="97" spans="1:10" ht="25.5" customHeight="1">
      <c r="A97" s="590"/>
      <c r="B97" s="591"/>
      <c r="C97" s="598" t="s">
        <v>459</v>
      </c>
      <c r="D97" s="630"/>
      <c r="E97" s="592" t="s">
        <v>460</v>
      </c>
      <c r="F97" s="606">
        <v>3.5</v>
      </c>
      <c r="G97" s="600" t="s">
        <v>405</v>
      </c>
      <c r="H97" s="596"/>
      <c r="I97" s="596"/>
      <c r="J97" s="601"/>
    </row>
    <row r="98" spans="1:10" ht="25.5" customHeight="1">
      <c r="A98" s="590"/>
      <c r="B98" s="591"/>
      <c r="C98" s="598" t="s">
        <v>461</v>
      </c>
      <c r="D98" s="630"/>
      <c r="E98" s="592" t="s">
        <v>456</v>
      </c>
      <c r="F98" s="607">
        <v>1</v>
      </c>
      <c r="G98" s="600" t="s">
        <v>410</v>
      </c>
      <c r="H98" s="596"/>
      <c r="I98" s="596"/>
      <c r="J98" s="601"/>
    </row>
    <row r="99" spans="1:10" ht="25.5" customHeight="1">
      <c r="A99" s="590"/>
      <c r="B99" s="591"/>
      <c r="C99" s="592"/>
      <c r="D99" s="593"/>
      <c r="E99" s="592"/>
      <c r="F99" s="607"/>
      <c r="G99" s="600"/>
      <c r="H99" s="596"/>
      <c r="I99" s="596"/>
      <c r="J99" s="601"/>
    </row>
    <row r="100" spans="1:10" ht="25.5" customHeight="1">
      <c r="A100" s="590"/>
      <c r="B100" s="591"/>
      <c r="D100" s="608"/>
      <c r="F100" s="655"/>
      <c r="G100" s="587"/>
      <c r="H100" s="656"/>
      <c r="I100" s="656"/>
      <c r="J100" s="657"/>
    </row>
    <row r="101" spans="1:10" ht="25.5" customHeight="1">
      <c r="A101" s="590"/>
      <c r="B101" s="591"/>
      <c r="C101" s="592" t="s">
        <v>462</v>
      </c>
      <c r="D101" s="593"/>
      <c r="E101" s="611"/>
      <c r="F101" s="613"/>
      <c r="G101" s="600"/>
      <c r="H101" s="596"/>
      <c r="I101" s="596"/>
      <c r="J101" s="601"/>
    </row>
    <row r="102" spans="1:10" ht="25.5" customHeight="1">
      <c r="A102" s="590"/>
      <c r="B102" s="591"/>
      <c r="C102" s="592" t="s">
        <v>448</v>
      </c>
      <c r="D102" s="593"/>
      <c r="E102" s="592" t="s">
        <v>463</v>
      </c>
      <c r="F102" s="607">
        <v>1</v>
      </c>
      <c r="G102" s="600" t="s">
        <v>464</v>
      </c>
      <c r="H102" s="596"/>
      <c r="I102" s="596"/>
      <c r="J102" s="601"/>
    </row>
    <row r="103" spans="1:10" ht="25.5" customHeight="1">
      <c r="A103" s="590"/>
      <c r="B103" s="591"/>
      <c r="C103" s="598" t="s">
        <v>465</v>
      </c>
      <c r="D103" s="593"/>
      <c r="E103" s="645" t="s">
        <v>466</v>
      </c>
      <c r="F103" s="607">
        <v>1</v>
      </c>
      <c r="G103" s="600" t="s">
        <v>405</v>
      </c>
      <c r="H103" s="596"/>
      <c r="I103" s="596"/>
      <c r="J103" s="601"/>
    </row>
    <row r="104" spans="1:10" ht="25.5" customHeight="1">
      <c r="A104" s="590"/>
      <c r="B104" s="591"/>
      <c r="C104" s="592" t="s">
        <v>467</v>
      </c>
      <c r="D104" s="593"/>
      <c r="E104" s="592" t="s">
        <v>468</v>
      </c>
      <c r="F104" s="607">
        <v>1</v>
      </c>
      <c r="G104" s="600" t="s">
        <v>405</v>
      </c>
      <c r="H104" s="596"/>
      <c r="I104" s="596"/>
      <c r="J104" s="601"/>
    </row>
    <row r="105" spans="1:10" ht="25.5" customHeight="1">
      <c r="A105" s="590"/>
      <c r="B105" s="591"/>
      <c r="C105" s="598" t="s">
        <v>469</v>
      </c>
      <c r="D105" s="593"/>
      <c r="E105" s="599" t="s">
        <v>470</v>
      </c>
      <c r="F105" s="607">
        <v>1</v>
      </c>
      <c r="G105" s="600" t="s">
        <v>452</v>
      </c>
      <c r="H105" s="596"/>
      <c r="I105" s="596"/>
      <c r="J105" s="601"/>
    </row>
    <row r="106" spans="1:10" ht="25.5" customHeight="1">
      <c r="A106" s="590"/>
      <c r="B106" s="591"/>
      <c r="C106" s="598"/>
      <c r="D106" s="593"/>
      <c r="E106" s="592"/>
      <c r="F106" s="646"/>
      <c r="G106" s="600"/>
      <c r="H106" s="596"/>
      <c r="I106" s="596"/>
      <c r="J106" s="601"/>
    </row>
    <row r="107" spans="1:10" ht="25.5" customHeight="1">
      <c r="A107" s="590"/>
      <c r="B107" s="591"/>
      <c r="C107" s="598"/>
      <c r="D107" s="593"/>
      <c r="E107" s="592"/>
      <c r="F107" s="646"/>
      <c r="G107" s="600"/>
      <c r="H107" s="596"/>
      <c r="I107" s="596"/>
      <c r="J107" s="601"/>
    </row>
    <row r="108" spans="1:10" ht="25.5" customHeight="1">
      <c r="A108" s="590"/>
      <c r="B108" s="591"/>
      <c r="C108" s="615"/>
      <c r="D108" s="593"/>
      <c r="E108" s="592"/>
      <c r="F108" s="607"/>
      <c r="G108" s="600"/>
      <c r="H108" s="596"/>
      <c r="I108" s="596"/>
      <c r="J108" s="601"/>
    </row>
    <row r="109" spans="1:10" ht="25.5" customHeight="1">
      <c r="A109" s="590"/>
      <c r="B109" s="591"/>
      <c r="C109" s="615"/>
      <c r="D109" s="593"/>
      <c r="E109" s="592"/>
      <c r="F109" s="607"/>
      <c r="G109" s="600"/>
      <c r="H109" s="596"/>
      <c r="I109" s="596"/>
      <c r="J109" s="601"/>
    </row>
    <row r="110" spans="1:10" ht="25.5" customHeight="1">
      <c r="A110" s="590"/>
      <c r="B110" s="591"/>
      <c r="C110" s="592"/>
      <c r="D110" s="593"/>
      <c r="E110" s="592"/>
      <c r="F110" s="607"/>
      <c r="G110" s="600"/>
      <c r="H110" s="596"/>
      <c r="I110" s="596"/>
      <c r="J110" s="601"/>
    </row>
    <row r="111" spans="1:10" ht="25.5" customHeight="1">
      <c r="A111" s="590"/>
      <c r="B111" s="591"/>
      <c r="C111" s="598"/>
      <c r="D111" s="593"/>
      <c r="E111" s="592"/>
      <c r="F111" s="646"/>
      <c r="G111" s="600"/>
      <c r="H111" s="596"/>
      <c r="I111" s="596"/>
      <c r="J111" s="601"/>
    </row>
    <row r="112" spans="1:10" ht="25.5" customHeight="1">
      <c r="A112" s="590"/>
      <c r="B112" s="605"/>
      <c r="C112" s="615"/>
      <c r="D112" s="593"/>
      <c r="E112" s="592"/>
      <c r="F112" s="607"/>
      <c r="G112" s="600"/>
      <c r="H112" s="596"/>
      <c r="I112" s="596"/>
      <c r="J112" s="601"/>
    </row>
    <row r="113" spans="1:10" ht="25.5" customHeight="1">
      <c r="A113" s="590"/>
      <c r="B113" s="591"/>
      <c r="C113" s="592"/>
      <c r="D113" s="593"/>
      <c r="E113" s="592"/>
      <c r="F113" s="607"/>
      <c r="G113" s="600"/>
      <c r="H113" s="596"/>
      <c r="I113" s="596"/>
      <c r="J113" s="601"/>
    </row>
    <row r="114" spans="1:10" ht="25.5" customHeight="1">
      <c r="A114" s="590"/>
      <c r="B114" s="592"/>
      <c r="C114" s="615" t="s">
        <v>471</v>
      </c>
      <c r="D114" s="593"/>
      <c r="E114" s="592"/>
      <c r="F114" s="607"/>
      <c r="G114" s="600"/>
      <c r="H114" s="596"/>
      <c r="I114" s="596">
        <f>SUM(I92:I113)</f>
        <v>0</v>
      </c>
      <c r="J114" s="601"/>
    </row>
    <row r="115" spans="1:10" ht="25.5" customHeight="1">
      <c r="A115" s="636"/>
      <c r="B115" s="637"/>
      <c r="C115" s="658"/>
      <c r="D115" s="659"/>
      <c r="E115" s="660"/>
      <c r="F115" s="661"/>
      <c r="G115" s="662"/>
      <c r="H115" s="663"/>
      <c r="I115" s="663"/>
      <c r="J115" s="664"/>
    </row>
    <row r="116" spans="1:10" ht="12.75" customHeight="1">
      <c r="D116" s="473"/>
      <c r="J116" s="629"/>
    </row>
    <row r="117" spans="1:10" ht="70.5" customHeight="1">
      <c r="A117" s="579" t="s">
        <v>422</v>
      </c>
      <c r="B117" s="580"/>
      <c r="C117" s="580"/>
      <c r="D117" s="580"/>
      <c r="E117" s="580"/>
      <c r="F117" s="581"/>
      <c r="G117" s="580"/>
      <c r="H117" s="582"/>
      <c r="I117" s="582"/>
      <c r="J117" s="583"/>
    </row>
    <row r="118" spans="1:10" ht="25.5" customHeight="1">
      <c r="A118" s="584" t="s">
        <v>26</v>
      </c>
      <c r="B118" s="585" t="s">
        <v>394</v>
      </c>
      <c r="C118" s="585"/>
      <c r="D118" s="585" t="s">
        <v>395</v>
      </c>
      <c r="E118" s="585"/>
      <c r="F118" s="586" t="s">
        <v>396</v>
      </c>
      <c r="G118" s="587" t="s">
        <v>30</v>
      </c>
      <c r="H118" s="588" t="s">
        <v>397</v>
      </c>
      <c r="I118" s="588" t="s">
        <v>398</v>
      </c>
      <c r="J118" s="589" t="s">
        <v>399</v>
      </c>
    </row>
    <row r="119" spans="1:10" ht="25.5" customHeight="1">
      <c r="A119" s="590">
        <v>5</v>
      </c>
      <c r="B119" s="591"/>
      <c r="C119" s="592" t="s">
        <v>472</v>
      </c>
      <c r="D119" s="593"/>
      <c r="E119" s="591"/>
      <c r="F119" s="594"/>
      <c r="G119" s="595"/>
      <c r="H119" s="596"/>
      <c r="I119" s="596"/>
      <c r="J119" s="597"/>
    </row>
    <row r="120" spans="1:10" ht="25.5" customHeight="1">
      <c r="A120" s="590"/>
      <c r="B120" s="591"/>
      <c r="C120" s="598"/>
      <c r="D120" s="593"/>
      <c r="E120" s="599"/>
      <c r="F120" s="594"/>
      <c r="G120" s="595"/>
      <c r="H120" s="596"/>
      <c r="I120" s="596"/>
      <c r="J120" s="601"/>
    </row>
    <row r="121" spans="1:10" ht="25.5" customHeight="1">
      <c r="A121" s="590"/>
      <c r="B121" s="591"/>
      <c r="C121" s="598" t="s">
        <v>473</v>
      </c>
      <c r="D121" s="593"/>
      <c r="E121" s="602" t="s">
        <v>474</v>
      </c>
      <c r="F121" s="594">
        <v>15.7</v>
      </c>
      <c r="G121" s="595" t="s">
        <v>403</v>
      </c>
      <c r="H121" s="596"/>
      <c r="I121" s="596"/>
      <c r="J121" s="601"/>
    </row>
    <row r="122" spans="1:10" ht="25.5" customHeight="1">
      <c r="A122" s="590"/>
      <c r="B122" s="591"/>
      <c r="C122" s="598"/>
      <c r="D122" s="593"/>
      <c r="E122" s="599"/>
      <c r="F122" s="607"/>
      <c r="G122" s="600"/>
      <c r="H122" s="596"/>
      <c r="I122" s="596"/>
      <c r="J122" s="601"/>
    </row>
    <row r="123" spans="1:10" ht="25.5" customHeight="1">
      <c r="A123" s="590"/>
      <c r="B123" s="591"/>
      <c r="C123" s="598" t="s">
        <v>475</v>
      </c>
      <c r="D123" s="593"/>
      <c r="E123" s="599" t="s">
        <v>476</v>
      </c>
      <c r="F123" s="594">
        <v>15.7</v>
      </c>
      <c r="G123" s="595" t="s">
        <v>403</v>
      </c>
      <c r="H123" s="596"/>
      <c r="I123" s="596"/>
      <c r="J123" s="601"/>
    </row>
    <row r="124" spans="1:10" ht="25.5" customHeight="1">
      <c r="A124" s="590"/>
      <c r="B124" s="591"/>
      <c r="C124" s="598"/>
      <c r="D124" s="593"/>
      <c r="E124" s="599"/>
      <c r="F124" s="607"/>
      <c r="G124" s="600"/>
      <c r="H124" s="596"/>
      <c r="I124" s="596"/>
      <c r="J124" s="601"/>
    </row>
    <row r="125" spans="1:10" ht="25.5" customHeight="1">
      <c r="A125" s="590"/>
      <c r="B125" s="591"/>
      <c r="C125" s="592"/>
      <c r="D125" s="593"/>
      <c r="E125" s="592"/>
      <c r="F125" s="612"/>
      <c r="G125" s="600"/>
      <c r="H125" s="596"/>
      <c r="I125" s="596"/>
      <c r="J125" s="601"/>
    </row>
    <row r="126" spans="1:10" ht="25.5" customHeight="1">
      <c r="A126" s="590"/>
      <c r="B126" s="591"/>
      <c r="C126" s="598"/>
      <c r="D126" s="593"/>
      <c r="E126" s="592"/>
      <c r="F126" s="612"/>
      <c r="G126" s="600"/>
      <c r="H126" s="596"/>
      <c r="I126" s="596"/>
      <c r="J126" s="601"/>
    </row>
    <row r="127" spans="1:10" ht="25.5" customHeight="1">
      <c r="A127" s="590"/>
      <c r="B127" s="591"/>
      <c r="C127" s="598"/>
      <c r="D127" s="630"/>
      <c r="E127" s="592"/>
      <c r="F127" s="607"/>
      <c r="G127" s="600"/>
      <c r="H127" s="596"/>
      <c r="I127" s="596"/>
      <c r="J127" s="601"/>
    </row>
    <row r="128" spans="1:10" ht="25.5" customHeight="1">
      <c r="A128" s="590"/>
      <c r="B128" s="591"/>
      <c r="C128" s="592"/>
      <c r="D128" s="593"/>
      <c r="E128" s="645"/>
      <c r="F128" s="607"/>
      <c r="G128" s="600"/>
      <c r="H128" s="596"/>
      <c r="I128" s="596"/>
      <c r="J128" s="601"/>
    </row>
    <row r="129" spans="1:10" ht="25.5" customHeight="1">
      <c r="A129" s="590"/>
      <c r="B129" s="591"/>
      <c r="C129" s="598"/>
      <c r="D129" s="593"/>
      <c r="E129" s="592"/>
      <c r="F129" s="607"/>
      <c r="G129" s="600"/>
      <c r="H129" s="596"/>
      <c r="I129" s="596"/>
      <c r="J129" s="601"/>
    </row>
    <row r="130" spans="1:10" ht="25.5" customHeight="1">
      <c r="A130" s="590"/>
      <c r="B130" s="591"/>
      <c r="C130" s="598"/>
      <c r="D130" s="593"/>
      <c r="E130" s="645"/>
      <c r="F130" s="607"/>
      <c r="G130" s="600"/>
      <c r="H130" s="596"/>
      <c r="I130" s="596"/>
      <c r="J130" s="601"/>
    </row>
    <row r="131" spans="1:10" ht="25.5" customHeight="1">
      <c r="A131" s="590"/>
      <c r="B131" s="591"/>
      <c r="C131" s="598"/>
      <c r="D131" s="593"/>
      <c r="E131" s="599"/>
      <c r="F131" s="607"/>
      <c r="G131" s="600"/>
      <c r="H131" s="596"/>
      <c r="I131" s="596"/>
      <c r="J131" s="601"/>
    </row>
    <row r="132" spans="1:10" ht="25.5" customHeight="1">
      <c r="A132" s="590"/>
      <c r="B132" s="591"/>
      <c r="C132" s="654"/>
      <c r="D132" s="593"/>
      <c r="E132" s="592"/>
      <c r="F132" s="607"/>
      <c r="G132" s="600"/>
      <c r="H132" s="596"/>
      <c r="I132" s="596"/>
      <c r="J132" s="601"/>
    </row>
    <row r="133" spans="1:10" ht="25.5" customHeight="1">
      <c r="A133" s="590"/>
      <c r="B133" s="591"/>
      <c r="C133" s="654"/>
      <c r="D133" s="593"/>
      <c r="E133" s="592"/>
      <c r="F133" s="607"/>
      <c r="G133" s="600"/>
      <c r="H133" s="596"/>
      <c r="I133" s="596"/>
      <c r="J133" s="601"/>
    </row>
    <row r="134" spans="1:10" ht="25.5" customHeight="1">
      <c r="A134" s="590"/>
      <c r="B134" s="591"/>
      <c r="C134" s="592"/>
      <c r="D134" s="593"/>
      <c r="E134" s="611"/>
      <c r="F134" s="612"/>
      <c r="G134" s="600"/>
      <c r="H134" s="596"/>
      <c r="I134" s="596"/>
      <c r="J134" s="601"/>
    </row>
    <row r="135" spans="1:10" ht="25.5" customHeight="1">
      <c r="A135" s="590"/>
      <c r="B135" s="591"/>
      <c r="C135" s="598"/>
      <c r="D135" s="593"/>
      <c r="E135" s="611"/>
      <c r="F135" s="612"/>
      <c r="G135" s="600"/>
      <c r="H135" s="596"/>
      <c r="I135" s="596"/>
      <c r="J135" s="601"/>
    </row>
    <row r="136" spans="1:10" ht="25.5" customHeight="1">
      <c r="A136" s="590"/>
      <c r="B136" s="591"/>
      <c r="C136" s="592"/>
      <c r="D136" s="593"/>
      <c r="E136" s="592"/>
      <c r="F136" s="613"/>
      <c r="G136" s="595"/>
      <c r="H136" s="596"/>
      <c r="I136" s="596"/>
      <c r="J136" s="601"/>
    </row>
    <row r="137" spans="1:10" ht="25.5" customHeight="1">
      <c r="A137" s="590"/>
      <c r="B137" s="591"/>
      <c r="C137" s="592"/>
      <c r="D137" s="593"/>
      <c r="E137" s="592"/>
      <c r="F137" s="613"/>
      <c r="G137" s="595"/>
      <c r="H137" s="596"/>
      <c r="I137" s="596"/>
      <c r="J137" s="601"/>
    </row>
    <row r="138" spans="1:10" ht="25.5" customHeight="1">
      <c r="A138" s="590"/>
      <c r="B138" s="591"/>
      <c r="C138" s="592"/>
      <c r="D138" s="593"/>
      <c r="E138" s="592"/>
      <c r="F138" s="613"/>
      <c r="G138" s="595"/>
      <c r="H138" s="596"/>
      <c r="I138" s="596"/>
      <c r="J138" s="601"/>
    </row>
    <row r="139" spans="1:10" ht="25.5" customHeight="1">
      <c r="A139" s="590"/>
      <c r="B139" s="591"/>
      <c r="C139" s="592"/>
      <c r="D139" s="593"/>
      <c r="E139" s="592"/>
      <c r="F139" s="613"/>
      <c r="G139" s="595"/>
      <c r="H139" s="596"/>
      <c r="I139" s="596"/>
      <c r="J139" s="601"/>
    </row>
    <row r="140" spans="1:10" ht="25.5" customHeight="1">
      <c r="A140" s="590"/>
      <c r="B140" s="591"/>
      <c r="C140" s="598"/>
      <c r="D140" s="593"/>
      <c r="E140" s="592"/>
      <c r="F140" s="607"/>
      <c r="G140" s="600"/>
      <c r="H140" s="596"/>
      <c r="I140" s="596"/>
      <c r="J140" s="601"/>
    </row>
    <row r="141" spans="1:10" ht="25.5" customHeight="1">
      <c r="A141" s="590"/>
      <c r="B141" s="591"/>
      <c r="C141" s="598"/>
      <c r="D141" s="593"/>
      <c r="E141" s="592"/>
      <c r="F141" s="607"/>
      <c r="G141" s="600"/>
      <c r="H141" s="596"/>
      <c r="I141" s="596"/>
      <c r="J141" s="601"/>
    </row>
    <row r="142" spans="1:10" ht="25.5" customHeight="1">
      <c r="A142" s="590"/>
      <c r="B142" s="591"/>
      <c r="C142" s="598"/>
      <c r="D142" s="593"/>
      <c r="E142" s="611"/>
      <c r="F142" s="607"/>
      <c r="G142" s="600"/>
      <c r="H142" s="596"/>
      <c r="I142" s="596"/>
      <c r="J142" s="601"/>
    </row>
    <row r="143" spans="1:10" ht="25.5" customHeight="1">
      <c r="A143" s="590"/>
      <c r="B143" s="592"/>
      <c r="C143" s="615" t="s">
        <v>477</v>
      </c>
      <c r="D143" s="593"/>
      <c r="E143" s="591"/>
      <c r="F143" s="616"/>
      <c r="G143" s="595"/>
      <c r="H143" s="596"/>
      <c r="I143" s="596">
        <f>SUM(I121:I142)</f>
        <v>0</v>
      </c>
      <c r="J143" s="617"/>
    </row>
    <row r="144" spans="1:10" ht="25.5" customHeight="1">
      <c r="A144" s="636"/>
      <c r="B144" s="637"/>
      <c r="C144" s="658"/>
      <c r="D144" s="639"/>
      <c r="E144" s="637"/>
      <c r="F144" s="661"/>
      <c r="G144" s="662"/>
      <c r="H144" s="663"/>
      <c r="I144" s="642"/>
      <c r="J144" s="643"/>
    </row>
    <row r="145" spans="1:10" ht="12.75" customHeight="1">
      <c r="D145" s="473"/>
      <c r="J145" s="629"/>
    </row>
    <row r="146" spans="1:10" ht="70.5" customHeight="1">
      <c r="A146" s="545"/>
      <c r="B146" s="557"/>
      <c r="C146" s="557"/>
      <c r="D146" s="557"/>
      <c r="E146" s="557"/>
      <c r="F146" s="665"/>
      <c r="G146" s="557"/>
      <c r="H146" s="666"/>
      <c r="I146" s="666"/>
      <c r="J146" s="557"/>
    </row>
    <row r="147" spans="1:10" ht="25.5" customHeight="1">
      <c r="A147" s="472"/>
      <c r="B147" s="564"/>
      <c r="C147" s="564"/>
      <c r="D147" s="564"/>
      <c r="E147" s="564"/>
      <c r="F147" s="667"/>
      <c r="G147" s="472"/>
      <c r="H147" s="668"/>
      <c r="I147" s="668"/>
      <c r="J147" s="472"/>
    </row>
    <row r="148" spans="1:10" ht="25.5" customHeight="1">
      <c r="A148" s="669"/>
      <c r="B148" s="670"/>
      <c r="C148" s="671"/>
      <c r="D148" s="670"/>
      <c r="E148" s="670"/>
      <c r="F148" s="672"/>
      <c r="G148" s="669"/>
      <c r="H148" s="673"/>
      <c r="I148" s="673"/>
      <c r="J148" s="674"/>
    </row>
    <row r="149" spans="1:10" ht="25.5" customHeight="1">
      <c r="A149" s="669"/>
      <c r="B149" s="670"/>
      <c r="C149" s="675"/>
      <c r="D149" s="670"/>
      <c r="E149" s="676"/>
      <c r="F149" s="672"/>
      <c r="G149" s="669"/>
      <c r="H149" s="673"/>
      <c r="I149" s="673"/>
      <c r="J149" s="677"/>
    </row>
    <row r="150" spans="1:10" ht="25.5" customHeight="1">
      <c r="A150" s="669"/>
      <c r="B150" s="670"/>
      <c r="C150" s="675"/>
      <c r="D150" s="670"/>
      <c r="E150" s="678"/>
      <c r="F150" s="672"/>
      <c r="G150" s="669"/>
      <c r="H150" s="673"/>
      <c r="I150" s="673"/>
      <c r="J150" s="677"/>
    </row>
    <row r="151" spans="1:10" ht="25.5" customHeight="1">
      <c r="A151" s="669"/>
      <c r="B151" s="670"/>
      <c r="C151" s="675"/>
      <c r="D151" s="670"/>
      <c r="E151" s="676"/>
      <c r="F151" s="679"/>
      <c r="G151" s="680"/>
      <c r="H151" s="673"/>
      <c r="I151" s="673"/>
      <c r="J151" s="677"/>
    </row>
    <row r="152" spans="1:10" ht="25.5" customHeight="1">
      <c r="A152" s="669"/>
      <c r="B152" s="670"/>
      <c r="C152" s="675"/>
      <c r="D152" s="670"/>
      <c r="E152" s="676"/>
      <c r="F152" s="672"/>
      <c r="G152" s="669"/>
      <c r="H152" s="673"/>
      <c r="I152" s="673"/>
      <c r="J152" s="677"/>
    </row>
    <row r="153" spans="1:10" ht="25.5" customHeight="1">
      <c r="A153" s="669"/>
      <c r="B153" s="670"/>
      <c r="C153" s="675"/>
      <c r="D153" s="670"/>
      <c r="E153" s="676"/>
      <c r="F153" s="679"/>
      <c r="G153" s="680"/>
      <c r="H153" s="673"/>
      <c r="I153" s="673"/>
      <c r="J153" s="677"/>
    </row>
    <row r="154" spans="1:10" ht="25.5" customHeight="1">
      <c r="A154" s="669"/>
      <c r="B154" s="670"/>
      <c r="C154" s="671"/>
      <c r="D154" s="670"/>
      <c r="E154" s="671"/>
      <c r="F154" s="681"/>
      <c r="G154" s="680"/>
      <c r="H154" s="673"/>
      <c r="I154" s="673"/>
      <c r="J154" s="677"/>
    </row>
    <row r="155" spans="1:10" ht="25.5" customHeight="1">
      <c r="A155" s="669"/>
      <c r="B155" s="670"/>
      <c r="C155" s="675"/>
      <c r="D155" s="670"/>
      <c r="E155" s="671"/>
      <c r="F155" s="681"/>
      <c r="G155" s="680"/>
      <c r="H155" s="673"/>
      <c r="I155" s="673"/>
      <c r="J155" s="677"/>
    </row>
    <row r="156" spans="1:10" ht="25.5" customHeight="1">
      <c r="A156" s="669"/>
      <c r="B156" s="670"/>
      <c r="C156" s="675"/>
      <c r="D156" s="670"/>
      <c r="E156" s="671"/>
      <c r="F156" s="679"/>
      <c r="G156" s="680"/>
      <c r="H156" s="673"/>
      <c r="I156" s="673"/>
      <c r="J156" s="677"/>
    </row>
    <row r="157" spans="1:10" ht="25.5" customHeight="1">
      <c r="A157" s="669"/>
      <c r="B157" s="670"/>
      <c r="C157" s="671"/>
      <c r="D157" s="670"/>
      <c r="E157" s="682"/>
      <c r="F157" s="679"/>
      <c r="G157" s="680"/>
      <c r="H157" s="673"/>
      <c r="I157" s="673"/>
      <c r="J157" s="677"/>
    </row>
    <row r="158" spans="1:10" ht="25.5" customHeight="1">
      <c r="A158" s="669"/>
      <c r="B158" s="670"/>
      <c r="C158" s="675"/>
      <c r="D158" s="670"/>
      <c r="E158" s="671"/>
      <c r="F158" s="679"/>
      <c r="G158" s="680"/>
      <c r="H158" s="673"/>
      <c r="I158" s="673"/>
      <c r="J158" s="677"/>
    </row>
    <row r="159" spans="1:10" ht="25.5" customHeight="1">
      <c r="A159" s="669"/>
      <c r="B159" s="670"/>
      <c r="C159" s="675"/>
      <c r="D159" s="670"/>
      <c r="E159" s="682"/>
      <c r="F159" s="679"/>
      <c r="G159" s="680"/>
      <c r="H159" s="673"/>
      <c r="I159" s="673"/>
      <c r="J159" s="677"/>
    </row>
    <row r="160" spans="1:10" ht="25.5" customHeight="1">
      <c r="A160" s="669"/>
      <c r="B160" s="670"/>
      <c r="C160" s="675"/>
      <c r="D160" s="670"/>
      <c r="E160" s="676"/>
      <c r="F160" s="679"/>
      <c r="G160" s="680"/>
      <c r="H160" s="673"/>
      <c r="I160" s="673"/>
      <c r="J160" s="677"/>
    </row>
    <row r="161" spans="1:10" ht="25.5" customHeight="1">
      <c r="A161" s="669"/>
      <c r="B161" s="670"/>
      <c r="C161" s="683"/>
      <c r="D161" s="670"/>
      <c r="E161" s="671"/>
      <c r="F161" s="679"/>
      <c r="G161" s="680"/>
      <c r="H161" s="673"/>
      <c r="I161" s="673"/>
      <c r="J161" s="677"/>
    </row>
    <row r="162" spans="1:10" ht="25.5" customHeight="1">
      <c r="A162" s="669"/>
      <c r="B162" s="670"/>
      <c r="C162" s="683"/>
      <c r="D162" s="670"/>
      <c r="E162" s="671"/>
      <c r="F162" s="679"/>
      <c r="G162" s="680"/>
      <c r="H162" s="673"/>
      <c r="I162" s="673"/>
      <c r="J162" s="677"/>
    </row>
    <row r="163" spans="1:10" ht="25.5" customHeight="1">
      <c r="A163" s="669"/>
      <c r="B163" s="670"/>
      <c r="C163" s="671"/>
      <c r="D163" s="670"/>
      <c r="E163" s="684"/>
      <c r="F163" s="681"/>
      <c r="G163" s="680"/>
      <c r="H163" s="673"/>
      <c r="I163" s="673"/>
      <c r="J163" s="677"/>
    </row>
    <row r="164" spans="1:10" ht="25.5" customHeight="1">
      <c r="A164" s="669"/>
      <c r="B164" s="670"/>
      <c r="C164" s="675"/>
      <c r="D164" s="670"/>
      <c r="E164" s="684"/>
      <c r="F164" s="681"/>
      <c r="G164" s="680"/>
      <c r="H164" s="673"/>
      <c r="I164" s="673"/>
      <c r="J164" s="677"/>
    </row>
    <row r="165" spans="1:10" ht="25.5" customHeight="1">
      <c r="A165" s="669"/>
      <c r="B165" s="670"/>
      <c r="C165" s="671"/>
      <c r="D165" s="670"/>
      <c r="E165" s="671"/>
      <c r="F165" s="685"/>
      <c r="G165" s="669"/>
      <c r="H165" s="673"/>
      <c r="I165" s="673"/>
      <c r="J165" s="677"/>
    </row>
    <row r="166" spans="1:10" ht="25.5" customHeight="1">
      <c r="A166" s="669"/>
      <c r="B166" s="670"/>
      <c r="C166" s="671"/>
      <c r="D166" s="670"/>
      <c r="E166" s="671"/>
      <c r="F166" s="685"/>
      <c r="G166" s="669"/>
      <c r="H166" s="673"/>
      <c r="I166" s="673"/>
      <c r="J166" s="677"/>
    </row>
    <row r="167" spans="1:10" ht="25.5" customHeight="1">
      <c r="A167" s="669"/>
      <c r="B167" s="670"/>
      <c r="C167" s="671"/>
      <c r="D167" s="670"/>
      <c r="E167" s="671"/>
      <c r="F167" s="685"/>
      <c r="G167" s="669"/>
      <c r="H167" s="673"/>
      <c r="I167" s="673"/>
      <c r="J167" s="677"/>
    </row>
    <row r="168" spans="1:10" ht="25.5" customHeight="1">
      <c r="A168" s="669"/>
      <c r="B168" s="670"/>
      <c r="C168" s="671"/>
      <c r="D168" s="670"/>
      <c r="E168" s="671"/>
      <c r="F168" s="685"/>
      <c r="G168" s="669"/>
      <c r="H168" s="673"/>
      <c r="I168" s="673"/>
      <c r="J168" s="677"/>
    </row>
    <row r="169" spans="1:10" ht="25.5" customHeight="1">
      <c r="A169" s="669"/>
      <c r="B169" s="670"/>
      <c r="C169" s="675"/>
      <c r="D169" s="670"/>
      <c r="E169" s="671"/>
      <c r="F169" s="679"/>
      <c r="G169" s="680"/>
      <c r="H169" s="673"/>
      <c r="I169" s="673"/>
      <c r="J169" s="677"/>
    </row>
    <row r="170" spans="1:10" ht="25.5" customHeight="1">
      <c r="A170" s="669"/>
      <c r="B170" s="670"/>
      <c r="C170" s="675"/>
      <c r="D170" s="670"/>
      <c r="E170" s="671"/>
      <c r="F170" s="679"/>
      <c r="G170" s="680"/>
      <c r="H170" s="673"/>
      <c r="I170" s="673"/>
      <c r="J170" s="677"/>
    </row>
    <row r="171" spans="1:10" ht="25.5" customHeight="1">
      <c r="A171" s="669"/>
      <c r="B171" s="670"/>
      <c r="C171" s="675"/>
      <c r="D171" s="670"/>
      <c r="E171" s="684"/>
      <c r="F171" s="679"/>
      <c r="G171" s="680"/>
      <c r="H171" s="673"/>
      <c r="I171" s="673"/>
      <c r="J171" s="677"/>
    </row>
    <row r="172" spans="1:10" ht="25.5" customHeight="1">
      <c r="A172" s="669"/>
      <c r="B172" s="671"/>
      <c r="C172" s="669"/>
      <c r="D172" s="670"/>
      <c r="E172" s="670"/>
      <c r="F172" s="686"/>
      <c r="G172" s="669"/>
      <c r="H172" s="673"/>
      <c r="I172" s="673"/>
      <c r="J172" s="687"/>
    </row>
    <row r="173" spans="1:10" ht="25.5" customHeight="1">
      <c r="A173" s="669"/>
      <c r="B173" s="670"/>
      <c r="C173" s="669"/>
      <c r="D173" s="670"/>
      <c r="E173" s="670"/>
      <c r="F173" s="686"/>
      <c r="G173" s="669"/>
      <c r="H173" s="673"/>
      <c r="I173" s="673"/>
      <c r="J173" s="674"/>
    </row>
    <row r="174" spans="1:10" ht="12.75" customHeight="1">
      <c r="D174" s="473"/>
      <c r="J174" s="629" t="e">
        <f>#REF!</f>
        <v>#REF!</v>
      </c>
    </row>
  </sheetData>
  <phoneticPr fontId="2"/>
  <printOptions horizontalCentered="1" verticalCentered="1" gridLinesSet="0"/>
  <pageMargins left="0.70866141732283472" right="0.27559055118110237" top="0.59055118110236227" bottom="0.19685039370078741" header="0.39370078740157483" footer="0"/>
  <pageSetup paperSize="9" pageOrder="overThenDown" orientation="portrait" r:id="rId1"/>
  <headerFooter alignWithMargins="0"/>
  <rowBreaks count="4" manualBreakCount="4">
    <brk id="29" max="16383" man="1"/>
    <brk id="58" max="16383" man="1"/>
    <brk id="87" max="16383" man="1"/>
    <brk id="116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仕訳書</vt:lpstr>
      <vt:lpstr>仕訳書（建築）</vt:lpstr>
      <vt:lpstr>内訳書（建築）</vt:lpstr>
      <vt:lpstr>仕訳書（機械）</vt:lpstr>
      <vt:lpstr>内訳書（機械）</vt:lpstr>
      <vt:lpstr>仕訳書（電気）</vt:lpstr>
      <vt:lpstr>内訳書（電気） </vt:lpstr>
      <vt:lpstr>仕訳書!Print_Area</vt:lpstr>
      <vt:lpstr>'仕訳書（機械）'!Print_Area</vt:lpstr>
      <vt:lpstr>'仕訳書（建築）'!Print_Area</vt:lpstr>
      <vt:lpstr>'仕訳書（電気）'!Print_Area</vt:lpstr>
      <vt:lpstr>'内訳書（機械）'!Print_Area</vt:lpstr>
      <vt:lpstr>'内訳書（建築）'!Print_Area</vt:lpstr>
      <vt:lpstr>'内訳書（電気）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真澄</dc:creator>
  <cp:lastModifiedBy>OWNER2103-12</cp:lastModifiedBy>
  <cp:lastPrinted>2022-03-25T05:13:49Z</cp:lastPrinted>
  <dcterms:created xsi:type="dcterms:W3CDTF">2022-02-16T02:27:22Z</dcterms:created>
  <dcterms:modified xsi:type="dcterms:W3CDTF">2022-04-02T11:55:12Z</dcterms:modified>
</cp:coreProperties>
</file>