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10.20.11.250\share\Documents\02_総務課\400_■施設関係\【施設管理】\91 施設整備補助金\R6\2 工事\02.LED設備改修工事(管理棟・一般教育棟)\単価入替(R6.6.10)\"/>
    </mc:Choice>
  </mc:AlternateContent>
  <xr:revisionPtr revIDLastSave="0" documentId="13_ncr:1_{B4E0A2AE-C239-4957-880A-254A96493DC3}" xr6:coauthVersionLast="36" xr6:coauthVersionMax="47" xr10:uidLastSave="{00000000-0000-0000-0000-000000000000}"/>
  <bookViews>
    <workbookView xWindow="0" yWindow="0" windowWidth="20490" windowHeight="6210" tabRatio="904" firstSheet="4" activeTab="9" xr2:uid="{00000000-000D-0000-FFFF-FFFF00000000}"/>
  </bookViews>
  <sheets>
    <sheet name="1,衛生器具" sheetId="92" state="hidden" r:id="rId1"/>
    <sheet name="2,衛生機器" sheetId="93" state="hidden" r:id="rId2"/>
    <sheet name="3、桝" sheetId="95" state="hidden" r:id="rId3"/>
    <sheet name="4、給水配管" sheetId="84" state="hidden" r:id="rId4"/>
    <sheet name="仕訳横" sheetId="114" r:id="rId5"/>
    <sheet name="見積単価 " sheetId="109" state="hidden" r:id="rId6"/>
    <sheet name="見積単価 (改修)" sheetId="112" state="hidden" r:id="rId7"/>
    <sheet name="見積単価 (ｱｽﾍﾞｽﾄ撤去)" sheetId="111" state="hidden" r:id="rId8"/>
    <sheet name="内訳書" sheetId="105" r:id="rId9"/>
    <sheet name="電気複合(執務並行)" sheetId="117" r:id="rId10"/>
    <sheet name="複合" sheetId="113" state="hidden" r:id="rId11"/>
    <sheet name="電気複合(撤去)" sheetId="123" r:id="rId12"/>
    <sheet name="数量拾い書(1.更新電灯設備工事)" sheetId="94" r:id="rId13"/>
    <sheet name="数量拾い書 (2.撤去工事)" sheetId="115" r:id="rId14"/>
    <sheet name="数量拾い書 (3.仮設工事）" sheetId="116" r:id="rId15"/>
    <sheet name="数量拾い書 (4.産廃処分費)" sheetId="121" r:id="rId16"/>
    <sheet name="代価表" sheetId="122" r:id="rId17"/>
    <sheet name="2，産廃処分" sheetId="106" state="hidden" r:id="rId18"/>
    <sheet name="8、空調機器 (備品)" sheetId="96"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 localSheetId="1" hidden="1">'[1]代価表2-3'!#REF!</definedName>
    <definedName name="_" localSheetId="17" hidden="1">'[1]代価表2-3'!#REF!</definedName>
    <definedName name="_" localSheetId="2" hidden="1">'[1]代価表2-3'!#REF!</definedName>
    <definedName name="_" localSheetId="3" hidden="1">'[1]代価表2-3'!#REF!</definedName>
    <definedName name="_" localSheetId="18" hidden="1">'[1]代価表2-3'!#REF!</definedName>
    <definedName name="_" localSheetId="5" hidden="1">'[1]代価表2-3'!#REF!</definedName>
    <definedName name="_" localSheetId="7" hidden="1">'[1]代価表2-3'!#REF!</definedName>
    <definedName name="_" localSheetId="6" hidden="1">'[1]代価表2-3'!#REF!</definedName>
    <definedName name="_" localSheetId="13" hidden="1">'[1]代価表2-3'!#REF!</definedName>
    <definedName name="_" localSheetId="14" hidden="1">'[1]代価表2-3'!#REF!</definedName>
    <definedName name="_" localSheetId="15" hidden="1">'[1]代価表2-3'!#REF!</definedName>
    <definedName name="_" localSheetId="12" hidden="1">'[1]代価表2-3'!#REF!</definedName>
    <definedName name="_" localSheetId="16" hidden="1">'[1]代価表2-3'!#REF!</definedName>
    <definedName name="_" localSheetId="9" hidden="1">'[1]代価表2-3'!#REF!</definedName>
    <definedName name="_" localSheetId="11" hidden="1">'[1]代価表2-3'!#REF!</definedName>
    <definedName name="_" localSheetId="8">#REF!</definedName>
    <definedName name="_" localSheetId="10" hidden="1">'[1]代価表2-3'!#REF!</definedName>
    <definedName name="_" hidden="1">'[1]代価表2-3'!#REF!</definedName>
    <definedName name="_?COUNTER" localSheetId="17">#REF!</definedName>
    <definedName name="_?COUNTER" localSheetId="5">#REF!</definedName>
    <definedName name="_?COUNTER" localSheetId="7">#REF!</definedName>
    <definedName name="_?COUNTER" localSheetId="6">#REF!</definedName>
    <definedName name="_?COUNTER" localSheetId="4">[2]基礎data!#REF!</definedName>
    <definedName name="_?COUNTER" localSheetId="16">#REF!</definedName>
    <definedName name="_?COUNTER" localSheetId="10">#REF!</definedName>
    <definedName name="_?COUNTER">#REF!</definedName>
    <definedName name="_____no1" localSheetId="1" hidden="1">#REF!</definedName>
    <definedName name="_____no1" localSheetId="17" hidden="1">#REF!</definedName>
    <definedName name="_____no1" localSheetId="2" hidden="1">#REF!</definedName>
    <definedName name="_____no1" localSheetId="3" hidden="1">#REF!</definedName>
    <definedName name="_____no1" localSheetId="18" hidden="1">#REF!</definedName>
    <definedName name="_____no1" localSheetId="5" hidden="1">#REF!</definedName>
    <definedName name="_____no1" localSheetId="7" hidden="1">#REF!</definedName>
    <definedName name="_____no1" localSheetId="6" hidden="1">#REF!</definedName>
    <definedName name="_____no1" localSheetId="4" hidden="1">#REF!</definedName>
    <definedName name="_____no1" localSheetId="13" hidden="1">#REF!</definedName>
    <definedName name="_____no1" localSheetId="14" hidden="1">#REF!</definedName>
    <definedName name="_____no1" localSheetId="15" hidden="1">#REF!</definedName>
    <definedName name="_____no1" localSheetId="12" hidden="1">#REF!</definedName>
    <definedName name="_____no1" localSheetId="16" hidden="1">#REF!</definedName>
    <definedName name="_____no1" localSheetId="9" hidden="1">#REF!</definedName>
    <definedName name="_____no1" localSheetId="11" hidden="1">#REF!</definedName>
    <definedName name="_____no1" hidden="1">#REF!</definedName>
    <definedName name="____no1" localSheetId="1" hidden="1">#REF!</definedName>
    <definedName name="____no1" localSheetId="17" hidden="1">#REF!</definedName>
    <definedName name="____no1" localSheetId="2" hidden="1">#REF!</definedName>
    <definedName name="____no1" localSheetId="3" hidden="1">#REF!</definedName>
    <definedName name="____no1" localSheetId="18" hidden="1">#REF!</definedName>
    <definedName name="____no1" localSheetId="5" hidden="1">#REF!</definedName>
    <definedName name="____no1" localSheetId="7" hidden="1">#REF!</definedName>
    <definedName name="____no1" localSheetId="6" hidden="1">#REF!</definedName>
    <definedName name="____no1" localSheetId="4" hidden="1">#REF!</definedName>
    <definedName name="____no1" localSheetId="13" hidden="1">#REF!</definedName>
    <definedName name="____no1" localSheetId="14" hidden="1">#REF!</definedName>
    <definedName name="____no1" localSheetId="15" hidden="1">#REF!</definedName>
    <definedName name="____no1" localSheetId="12" hidden="1">#REF!</definedName>
    <definedName name="____no1" localSheetId="16" hidden="1">#REF!</definedName>
    <definedName name="____no1" localSheetId="9" hidden="1">#REF!</definedName>
    <definedName name="____no1" localSheetId="11" hidden="1">#REF!</definedName>
    <definedName name="____no1" hidden="1">#REF!</definedName>
    <definedName name="____S1" localSheetId="5">'見積単価 '!____S1</definedName>
    <definedName name="____S1" localSheetId="7">'見積単価 (ｱｽﾍﾞｽﾄ撤去)'!____S1</definedName>
    <definedName name="____S1" localSheetId="6">'見積単価 (改修)'!____S1</definedName>
    <definedName name="____S1" localSheetId="4">仕訳横!____S1</definedName>
    <definedName name="____S1" localSheetId="13">[3]!____S1</definedName>
    <definedName name="____S1" localSheetId="14">[3]!____S1</definedName>
    <definedName name="____S1" localSheetId="15">[3]!____S1</definedName>
    <definedName name="____S1" localSheetId="16">代価表!____S1</definedName>
    <definedName name="____S1" localSheetId="11">[3]!____S1</definedName>
    <definedName name="____S1" localSheetId="10">複合!____S1</definedName>
    <definedName name="____S1">[3]!____S1</definedName>
    <definedName name="____S10" localSheetId="5">'見積単価 '!____S10</definedName>
    <definedName name="____S10" localSheetId="7">'見積単価 (ｱｽﾍﾞｽﾄ撤去)'!____S10</definedName>
    <definedName name="____S10" localSheetId="6">'見積単価 (改修)'!____S10</definedName>
    <definedName name="____S10" localSheetId="4">仕訳横!____S10</definedName>
    <definedName name="____S10" localSheetId="13">[3]!____S10</definedName>
    <definedName name="____S10" localSheetId="14">[3]!____S10</definedName>
    <definedName name="____S10" localSheetId="15">[3]!____S10</definedName>
    <definedName name="____S10" localSheetId="16">代価表!____S10</definedName>
    <definedName name="____S10" localSheetId="11">[3]!____S10</definedName>
    <definedName name="____S10" localSheetId="10">複合!____S10</definedName>
    <definedName name="____S10">[3]!____S10</definedName>
    <definedName name="____S2" localSheetId="5">'見積単価 '!____S2</definedName>
    <definedName name="____S2" localSheetId="7">'見積単価 (ｱｽﾍﾞｽﾄ撤去)'!____S2</definedName>
    <definedName name="____S2" localSheetId="6">'見積単価 (改修)'!____S2</definedName>
    <definedName name="____S2" localSheetId="4">仕訳横!____S2</definedName>
    <definedName name="____S2" localSheetId="13">[3]!____S2</definedName>
    <definedName name="____S2" localSheetId="14">[3]!____S2</definedName>
    <definedName name="____S2" localSheetId="15">[3]!____S2</definedName>
    <definedName name="____S2" localSheetId="16">代価表!____S2</definedName>
    <definedName name="____S2" localSheetId="11">[3]!____S2</definedName>
    <definedName name="____S2" localSheetId="10">複合!____S2</definedName>
    <definedName name="____S2">[3]!____S2</definedName>
    <definedName name="____S3" localSheetId="5">'見積単価 '!____S3</definedName>
    <definedName name="____S3" localSheetId="7">'見積単価 (ｱｽﾍﾞｽﾄ撤去)'!____S3</definedName>
    <definedName name="____S3" localSheetId="6">'見積単価 (改修)'!____S3</definedName>
    <definedName name="____S3" localSheetId="4">仕訳横!____S3</definedName>
    <definedName name="____S3" localSheetId="13">[3]!____S3</definedName>
    <definedName name="____S3" localSheetId="14">[3]!____S3</definedName>
    <definedName name="____S3" localSheetId="15">[3]!____S3</definedName>
    <definedName name="____S3" localSheetId="16">代価表!____S3</definedName>
    <definedName name="____S3" localSheetId="11">[3]!____S3</definedName>
    <definedName name="____S3" localSheetId="10">複合!____S3</definedName>
    <definedName name="____S3">[3]!____S3</definedName>
    <definedName name="____S4" localSheetId="5">'見積単価 '!____S4</definedName>
    <definedName name="____S4" localSheetId="7">'見積単価 (ｱｽﾍﾞｽﾄ撤去)'!____S4</definedName>
    <definedName name="____S4" localSheetId="6">'見積単価 (改修)'!____S4</definedName>
    <definedName name="____S4" localSheetId="4">仕訳横!____S4</definedName>
    <definedName name="____S4" localSheetId="13">[3]!____S4</definedName>
    <definedName name="____S4" localSheetId="14">[3]!____S4</definedName>
    <definedName name="____S4" localSheetId="15">[3]!____S4</definedName>
    <definedName name="____S4" localSheetId="16">代価表!____S4</definedName>
    <definedName name="____S4" localSheetId="11">[3]!____S4</definedName>
    <definedName name="____S4" localSheetId="10">複合!____S4</definedName>
    <definedName name="____S4">[3]!____S4</definedName>
    <definedName name="____S5" localSheetId="5">'見積単価 '!____S5</definedName>
    <definedName name="____S5" localSheetId="7">'見積単価 (ｱｽﾍﾞｽﾄ撤去)'!____S5</definedName>
    <definedName name="____S5" localSheetId="6">'見積単価 (改修)'!____S5</definedName>
    <definedName name="____S5" localSheetId="4">仕訳横!____S5</definedName>
    <definedName name="____S5" localSheetId="13">[3]!____S5</definedName>
    <definedName name="____S5" localSheetId="14">[3]!____S5</definedName>
    <definedName name="____S5" localSheetId="15">[3]!____S5</definedName>
    <definedName name="____S5" localSheetId="16">代価表!____S5</definedName>
    <definedName name="____S5" localSheetId="11">[3]!____S5</definedName>
    <definedName name="____S5" localSheetId="10">複合!____S5</definedName>
    <definedName name="____S5">[3]!____S5</definedName>
    <definedName name="____S6" localSheetId="5">'見積単価 '!____S6</definedName>
    <definedName name="____S6" localSheetId="7">'見積単価 (ｱｽﾍﾞｽﾄ撤去)'!____S6</definedName>
    <definedName name="____S6" localSheetId="6">'見積単価 (改修)'!____S6</definedName>
    <definedName name="____S6" localSheetId="4">仕訳横!____S6</definedName>
    <definedName name="____S6" localSheetId="13">[3]!____S6</definedName>
    <definedName name="____S6" localSheetId="14">[3]!____S6</definedName>
    <definedName name="____S6" localSheetId="15">[3]!____S6</definedName>
    <definedName name="____S6" localSheetId="16">代価表!____S6</definedName>
    <definedName name="____S6" localSheetId="11">[3]!____S6</definedName>
    <definedName name="____S6" localSheetId="10">複合!____S6</definedName>
    <definedName name="____S6">[3]!____S6</definedName>
    <definedName name="____S7" localSheetId="5">'見積単価 '!____S7</definedName>
    <definedName name="____S7" localSheetId="7">'見積単価 (ｱｽﾍﾞｽﾄ撤去)'!____S7</definedName>
    <definedName name="____S7" localSheetId="6">'見積単価 (改修)'!____S7</definedName>
    <definedName name="____S7" localSheetId="4">仕訳横!____S7</definedName>
    <definedName name="____S7" localSheetId="13">[3]!____S7</definedName>
    <definedName name="____S7" localSheetId="14">[3]!____S7</definedName>
    <definedName name="____S7" localSheetId="15">[3]!____S7</definedName>
    <definedName name="____S7" localSheetId="16">代価表!____S7</definedName>
    <definedName name="____S7" localSheetId="11">[3]!____S7</definedName>
    <definedName name="____S7" localSheetId="10">複合!____S7</definedName>
    <definedName name="____S7">[3]!____S7</definedName>
    <definedName name="____S8" localSheetId="5">'見積単価 '!____S8</definedName>
    <definedName name="____S8" localSheetId="7">'見積単価 (ｱｽﾍﾞｽﾄ撤去)'!____S8</definedName>
    <definedName name="____S8" localSheetId="6">'見積単価 (改修)'!____S8</definedName>
    <definedName name="____S8" localSheetId="4">仕訳横!____S8</definedName>
    <definedName name="____S8" localSheetId="13">[3]!____S8</definedName>
    <definedName name="____S8" localSheetId="14">[3]!____S8</definedName>
    <definedName name="____S8" localSheetId="15">[3]!____S8</definedName>
    <definedName name="____S8" localSheetId="16">代価表!____S8</definedName>
    <definedName name="____S8" localSheetId="11">[3]!____S8</definedName>
    <definedName name="____S8" localSheetId="10">複合!____S8</definedName>
    <definedName name="____S8">[3]!____S8</definedName>
    <definedName name="____S9" localSheetId="5">'見積単価 '!____S9</definedName>
    <definedName name="____S9" localSheetId="7">'見積単価 (ｱｽﾍﾞｽﾄ撤去)'!____S9</definedName>
    <definedName name="____S9" localSheetId="6">'見積単価 (改修)'!____S9</definedName>
    <definedName name="____S9" localSheetId="4">仕訳横!____S9</definedName>
    <definedName name="____S9" localSheetId="13">[3]!____S9</definedName>
    <definedName name="____S9" localSheetId="14">[3]!____S9</definedName>
    <definedName name="____S9" localSheetId="15">[3]!____S9</definedName>
    <definedName name="____S9" localSheetId="16">代価表!____S9</definedName>
    <definedName name="____S9" localSheetId="11">[3]!____S9</definedName>
    <definedName name="____S9" localSheetId="10">複合!____S9</definedName>
    <definedName name="____S9">[3]!____S9</definedName>
    <definedName name="___no1" localSheetId="1" hidden="1">#REF!</definedName>
    <definedName name="___no1" localSheetId="17" hidden="1">#REF!</definedName>
    <definedName name="___no1" localSheetId="2" hidden="1">#REF!</definedName>
    <definedName name="___no1" localSheetId="3" hidden="1">#REF!</definedName>
    <definedName name="___no1" localSheetId="18" hidden="1">#REF!</definedName>
    <definedName name="___no1" localSheetId="5" hidden="1">#REF!</definedName>
    <definedName name="___no1" localSheetId="7" hidden="1">#REF!</definedName>
    <definedName name="___no1" localSheetId="6" hidden="1">#REF!</definedName>
    <definedName name="___no1" localSheetId="4" hidden="1">#REF!</definedName>
    <definedName name="___no1" localSheetId="13" hidden="1">#REF!</definedName>
    <definedName name="___no1" localSheetId="14" hidden="1">#REF!</definedName>
    <definedName name="___no1" localSheetId="15" hidden="1">#REF!</definedName>
    <definedName name="___no1" localSheetId="12" hidden="1">#REF!</definedName>
    <definedName name="___no1" localSheetId="16" hidden="1">#REF!</definedName>
    <definedName name="___no1" localSheetId="9" hidden="1">#REF!</definedName>
    <definedName name="___no1" localSheetId="11" hidden="1">#REF!</definedName>
    <definedName name="___no1" hidden="1">#REF!</definedName>
    <definedName name="__02" localSheetId="5">#REF!</definedName>
    <definedName name="__02" localSheetId="7">#REF!</definedName>
    <definedName name="__02" localSheetId="6">#REF!</definedName>
    <definedName name="__02" localSheetId="16">#REF!</definedName>
    <definedName name="__02">#REF!</definedName>
    <definedName name="__03" localSheetId="5">#REF!</definedName>
    <definedName name="__03" localSheetId="7">#REF!</definedName>
    <definedName name="__03" localSheetId="6">#REF!</definedName>
    <definedName name="__03" localSheetId="16">#REF!</definedName>
    <definedName name="__03">#REF!</definedName>
    <definedName name="__04" localSheetId="5">#REF!</definedName>
    <definedName name="__04" localSheetId="7">#REF!</definedName>
    <definedName name="__04" localSheetId="6">#REF!</definedName>
    <definedName name="__04" localSheetId="16">#REF!</definedName>
    <definedName name="__04">#REF!</definedName>
    <definedName name="__05" localSheetId="5">#REF!</definedName>
    <definedName name="__05" localSheetId="7">#REF!</definedName>
    <definedName name="__05" localSheetId="6">#REF!</definedName>
    <definedName name="__05" localSheetId="16">#REF!</definedName>
    <definedName name="__05">#REF!</definedName>
    <definedName name="__06" localSheetId="5">#REF!</definedName>
    <definedName name="__06" localSheetId="7">#REF!</definedName>
    <definedName name="__06" localSheetId="6">#REF!</definedName>
    <definedName name="__06" localSheetId="16">#REF!</definedName>
    <definedName name="__06">#REF!</definedName>
    <definedName name="__07" localSheetId="5">#REF!</definedName>
    <definedName name="__07" localSheetId="7">#REF!</definedName>
    <definedName name="__07" localSheetId="6">#REF!</definedName>
    <definedName name="__07" localSheetId="16">#REF!</definedName>
    <definedName name="__07">#REF!</definedName>
    <definedName name="__08" localSheetId="5">#REF!</definedName>
    <definedName name="__08" localSheetId="7">#REF!</definedName>
    <definedName name="__08" localSheetId="6">#REF!</definedName>
    <definedName name="__08" localSheetId="16">#REF!</definedName>
    <definedName name="__08">#REF!</definedName>
    <definedName name="__09" localSheetId="5">#REF!</definedName>
    <definedName name="__09" localSheetId="7">#REF!</definedName>
    <definedName name="__09" localSheetId="6">#REF!</definedName>
    <definedName name="__09" localSheetId="16">#REF!</definedName>
    <definedName name="__09">#REF!</definedName>
    <definedName name="__1" localSheetId="5">#REF!</definedName>
    <definedName name="__1" localSheetId="7">#REF!</definedName>
    <definedName name="__1" localSheetId="6">#REF!</definedName>
    <definedName name="__1" localSheetId="16">#REF!</definedName>
    <definedName name="__1">#REF!</definedName>
    <definedName name="__10" localSheetId="5">#REF!</definedName>
    <definedName name="__10" localSheetId="7">#REF!</definedName>
    <definedName name="__10" localSheetId="6">#REF!</definedName>
    <definedName name="__10" localSheetId="16">#REF!</definedName>
    <definedName name="__10">#REF!</definedName>
    <definedName name="__11" localSheetId="5">#REF!</definedName>
    <definedName name="__11" localSheetId="7">#REF!</definedName>
    <definedName name="__11" localSheetId="6">#REF!</definedName>
    <definedName name="__11" localSheetId="16">#REF!</definedName>
    <definedName name="__11">#REF!</definedName>
    <definedName name="__12" localSheetId="5">#REF!</definedName>
    <definedName name="__12" localSheetId="7">#REF!</definedName>
    <definedName name="__12" localSheetId="6">#REF!</definedName>
    <definedName name="__12" localSheetId="16">#REF!</definedName>
    <definedName name="__12">#REF!</definedName>
    <definedName name="__123Graph_A" hidden="1">'[4]建具廻-1'!$C$6:$C$6</definedName>
    <definedName name="__123Graph_C" localSheetId="1" hidden="1">[5]工Ｂ!#REF!</definedName>
    <definedName name="__123Graph_C" localSheetId="17" hidden="1">[5]工Ｂ!#REF!</definedName>
    <definedName name="__123Graph_C" localSheetId="2" hidden="1">[5]工Ｂ!#REF!</definedName>
    <definedName name="__123Graph_C" localSheetId="3" hidden="1">[5]工Ｂ!#REF!</definedName>
    <definedName name="__123Graph_C" localSheetId="18" hidden="1">[5]工Ｂ!#REF!</definedName>
    <definedName name="__123Graph_C" localSheetId="5" hidden="1">[5]工Ｂ!#REF!</definedName>
    <definedName name="__123Graph_C" localSheetId="7" hidden="1">[5]工Ｂ!#REF!</definedName>
    <definedName name="__123Graph_C" localSheetId="6" hidden="1">[5]工Ｂ!#REF!</definedName>
    <definedName name="__123Graph_C" localSheetId="13" hidden="1">[5]工Ｂ!#REF!</definedName>
    <definedName name="__123Graph_C" localSheetId="14" hidden="1">[5]工Ｂ!#REF!</definedName>
    <definedName name="__123Graph_C" localSheetId="15" hidden="1">[5]工Ｂ!#REF!</definedName>
    <definedName name="__123Graph_C" localSheetId="12" hidden="1">[5]工Ｂ!#REF!</definedName>
    <definedName name="__123Graph_C" localSheetId="16" hidden="1">[5]工Ｂ!#REF!</definedName>
    <definedName name="__123Graph_C" localSheetId="9" hidden="1">[5]工Ｂ!#REF!</definedName>
    <definedName name="__123Graph_C" localSheetId="11" hidden="1">[5]工Ｂ!#REF!</definedName>
    <definedName name="__123Graph_C" localSheetId="8" hidden="1">[6]工Ｂ!#REF!</definedName>
    <definedName name="__123Graph_C" hidden="1">[5]工Ｂ!#REF!</definedName>
    <definedName name="__13" localSheetId="5">#REF!</definedName>
    <definedName name="__13" localSheetId="7">#REF!</definedName>
    <definedName name="__13" localSheetId="6">#REF!</definedName>
    <definedName name="__13" localSheetId="16">#REF!</definedName>
    <definedName name="__13">#REF!</definedName>
    <definedName name="__14" localSheetId="5">#REF!</definedName>
    <definedName name="__14" localSheetId="7">#REF!</definedName>
    <definedName name="__14" localSheetId="6">#REF!</definedName>
    <definedName name="__14" localSheetId="16">#REF!</definedName>
    <definedName name="__14">#REF!</definedName>
    <definedName name="__15" localSheetId="5">#REF!</definedName>
    <definedName name="__15" localSheetId="7">#REF!</definedName>
    <definedName name="__15" localSheetId="6">#REF!</definedName>
    <definedName name="__15" localSheetId="16">#REF!</definedName>
    <definedName name="__15">#REF!</definedName>
    <definedName name="__16" localSheetId="5">#REF!</definedName>
    <definedName name="__16" localSheetId="7">#REF!</definedName>
    <definedName name="__16" localSheetId="6">#REF!</definedName>
    <definedName name="__16" localSheetId="16">#REF!</definedName>
    <definedName name="__16">#REF!</definedName>
    <definedName name="__17" localSheetId="5">#REF!</definedName>
    <definedName name="__17" localSheetId="7">#REF!</definedName>
    <definedName name="__17" localSheetId="6">#REF!</definedName>
    <definedName name="__17" localSheetId="16">#REF!</definedName>
    <definedName name="__17">#REF!</definedName>
    <definedName name="__18" localSheetId="5">#REF!</definedName>
    <definedName name="__18" localSheetId="7">#REF!</definedName>
    <definedName name="__18" localSheetId="6">#REF!</definedName>
    <definedName name="__18" localSheetId="16">#REF!</definedName>
    <definedName name="__18">#REF!</definedName>
    <definedName name="__19" localSheetId="5">#REF!</definedName>
    <definedName name="__19" localSheetId="7">#REF!</definedName>
    <definedName name="__19" localSheetId="6">#REF!</definedName>
    <definedName name="__19" localSheetId="16">#REF!</definedName>
    <definedName name="__19">#REF!</definedName>
    <definedName name="__2" localSheetId="5">#REF!</definedName>
    <definedName name="__2" localSheetId="7">#REF!</definedName>
    <definedName name="__2" localSheetId="6">#REF!</definedName>
    <definedName name="__2" localSheetId="16">#REF!</definedName>
    <definedName name="__2">#REF!</definedName>
    <definedName name="__20" localSheetId="5">#REF!</definedName>
    <definedName name="__20" localSheetId="7">#REF!</definedName>
    <definedName name="__20" localSheetId="6">#REF!</definedName>
    <definedName name="__20" localSheetId="16">#REF!</definedName>
    <definedName name="__20">#REF!</definedName>
    <definedName name="__21" localSheetId="5">#REF!</definedName>
    <definedName name="__21" localSheetId="7">#REF!</definedName>
    <definedName name="__21" localSheetId="6">#REF!</definedName>
    <definedName name="__21" localSheetId="16">#REF!</definedName>
    <definedName name="__21">#REF!</definedName>
    <definedName name="__22" localSheetId="5">#REF!</definedName>
    <definedName name="__22" localSheetId="7">#REF!</definedName>
    <definedName name="__22" localSheetId="6">#REF!</definedName>
    <definedName name="__22" localSheetId="16">#REF!</definedName>
    <definedName name="__22">#REF!</definedName>
    <definedName name="__23" localSheetId="5">#REF!</definedName>
    <definedName name="__23" localSheetId="7">#REF!</definedName>
    <definedName name="__23" localSheetId="6">#REF!</definedName>
    <definedName name="__23" localSheetId="16">#REF!</definedName>
    <definedName name="__23">#REF!</definedName>
    <definedName name="__24" localSheetId="5">#REF!</definedName>
    <definedName name="__24" localSheetId="7">#REF!</definedName>
    <definedName name="__24" localSheetId="6">#REF!</definedName>
    <definedName name="__24" localSheetId="16">#REF!</definedName>
    <definedName name="__24">#REF!</definedName>
    <definedName name="__3" localSheetId="5">#REF!</definedName>
    <definedName name="__3" localSheetId="7">#REF!</definedName>
    <definedName name="__3" localSheetId="6">#REF!</definedName>
    <definedName name="__3" localSheetId="16">#REF!</definedName>
    <definedName name="__3">#REF!</definedName>
    <definedName name="__31" localSheetId="5">#REF!</definedName>
    <definedName name="__31" localSheetId="7">#REF!</definedName>
    <definedName name="__31" localSheetId="6">#REF!</definedName>
    <definedName name="__31" localSheetId="16">#REF!</definedName>
    <definedName name="__31">#REF!</definedName>
    <definedName name="__32" localSheetId="5">#REF!</definedName>
    <definedName name="__32" localSheetId="7">#REF!</definedName>
    <definedName name="__32" localSheetId="6">#REF!</definedName>
    <definedName name="__32" localSheetId="16">#REF!</definedName>
    <definedName name="__32">#REF!</definedName>
    <definedName name="__4" localSheetId="5">#REF!</definedName>
    <definedName name="__4" localSheetId="7">#REF!</definedName>
    <definedName name="__4" localSheetId="6">#REF!</definedName>
    <definedName name="__4" localSheetId="16">#REF!</definedName>
    <definedName name="__4">#REF!</definedName>
    <definedName name="__5" localSheetId="5">#REF!</definedName>
    <definedName name="__5" localSheetId="7">#REF!</definedName>
    <definedName name="__5" localSheetId="6">#REF!</definedName>
    <definedName name="__5" localSheetId="16">#REF!</definedName>
    <definedName name="__5">#REF!</definedName>
    <definedName name="__501" localSheetId="5">#REF!</definedName>
    <definedName name="__501" localSheetId="7">#REF!</definedName>
    <definedName name="__501" localSheetId="6">#REF!</definedName>
    <definedName name="__501" localSheetId="16">#REF!</definedName>
    <definedName name="__501">#REF!</definedName>
    <definedName name="__502" localSheetId="5">#REF!</definedName>
    <definedName name="__502" localSheetId="7">#REF!</definedName>
    <definedName name="__502" localSheetId="6">#REF!</definedName>
    <definedName name="__502" localSheetId="16">#REF!</definedName>
    <definedName name="__502">#REF!</definedName>
    <definedName name="__503" localSheetId="5">#REF!</definedName>
    <definedName name="__503" localSheetId="7">#REF!</definedName>
    <definedName name="__503" localSheetId="6">#REF!</definedName>
    <definedName name="__503" localSheetId="16">#REF!</definedName>
    <definedName name="__503">#REF!</definedName>
    <definedName name="__504" localSheetId="5">#REF!</definedName>
    <definedName name="__504" localSheetId="7">#REF!</definedName>
    <definedName name="__504" localSheetId="6">#REF!</definedName>
    <definedName name="__504" localSheetId="16">#REF!</definedName>
    <definedName name="__504">#REF!</definedName>
    <definedName name="__505" localSheetId="5">#REF!</definedName>
    <definedName name="__505" localSheetId="7">#REF!</definedName>
    <definedName name="__505" localSheetId="6">#REF!</definedName>
    <definedName name="__505" localSheetId="16">#REF!</definedName>
    <definedName name="__505">#REF!</definedName>
    <definedName name="__51" localSheetId="5">#REF!</definedName>
    <definedName name="__51" localSheetId="7">#REF!</definedName>
    <definedName name="__51" localSheetId="6">#REF!</definedName>
    <definedName name="__51" localSheetId="16">#REF!</definedName>
    <definedName name="__51">#REF!</definedName>
    <definedName name="__52" localSheetId="5">#REF!</definedName>
    <definedName name="__52" localSheetId="7">#REF!</definedName>
    <definedName name="__52" localSheetId="6">#REF!</definedName>
    <definedName name="__52" localSheetId="16">#REF!</definedName>
    <definedName name="__52">#REF!</definedName>
    <definedName name="__6" localSheetId="5">#REF!</definedName>
    <definedName name="__6" localSheetId="7">#REF!</definedName>
    <definedName name="__6" localSheetId="6">#REF!</definedName>
    <definedName name="__6" localSheetId="16">#REF!</definedName>
    <definedName name="__6">#REF!</definedName>
    <definedName name="__601" localSheetId="5">#REF!</definedName>
    <definedName name="__601" localSheetId="7">#REF!</definedName>
    <definedName name="__601" localSheetId="6">#REF!</definedName>
    <definedName name="__601" localSheetId="16">#REF!</definedName>
    <definedName name="__601">#REF!</definedName>
    <definedName name="__602" localSheetId="5">#REF!</definedName>
    <definedName name="__602" localSheetId="7">#REF!</definedName>
    <definedName name="__602" localSheetId="6">#REF!</definedName>
    <definedName name="__602" localSheetId="16">#REF!</definedName>
    <definedName name="__602">#REF!</definedName>
    <definedName name="__603" localSheetId="5">#REF!</definedName>
    <definedName name="__603" localSheetId="7">#REF!</definedName>
    <definedName name="__603" localSheetId="6">#REF!</definedName>
    <definedName name="__603" localSheetId="16">#REF!</definedName>
    <definedName name="__603">#REF!</definedName>
    <definedName name="__604" localSheetId="5">#REF!</definedName>
    <definedName name="__604" localSheetId="7">#REF!</definedName>
    <definedName name="__604" localSheetId="6">#REF!</definedName>
    <definedName name="__604" localSheetId="16">#REF!</definedName>
    <definedName name="__604">#REF!</definedName>
    <definedName name="__605" localSheetId="5">#REF!</definedName>
    <definedName name="__605" localSheetId="7">#REF!</definedName>
    <definedName name="__605" localSheetId="6">#REF!</definedName>
    <definedName name="__605" localSheetId="16">#REF!</definedName>
    <definedName name="__605">#REF!</definedName>
    <definedName name="__606" localSheetId="5">#REF!</definedName>
    <definedName name="__606" localSheetId="7">#REF!</definedName>
    <definedName name="__606" localSheetId="6">#REF!</definedName>
    <definedName name="__606" localSheetId="16">#REF!</definedName>
    <definedName name="__606">#REF!</definedName>
    <definedName name="__617" localSheetId="5">#REF!</definedName>
    <definedName name="__617" localSheetId="7">#REF!</definedName>
    <definedName name="__617" localSheetId="6">#REF!</definedName>
    <definedName name="__617" localSheetId="16">#REF!</definedName>
    <definedName name="__617">#REF!</definedName>
    <definedName name="__618" localSheetId="5">#REF!</definedName>
    <definedName name="__618" localSheetId="7">#REF!</definedName>
    <definedName name="__618" localSheetId="6">#REF!</definedName>
    <definedName name="__618" localSheetId="16">#REF!</definedName>
    <definedName name="__618">#REF!</definedName>
    <definedName name="__619" localSheetId="5">#REF!</definedName>
    <definedName name="__619" localSheetId="7">#REF!</definedName>
    <definedName name="__619" localSheetId="6">#REF!</definedName>
    <definedName name="__619" localSheetId="16">#REF!</definedName>
    <definedName name="__619">#REF!</definedName>
    <definedName name="__62" localSheetId="5">#REF!</definedName>
    <definedName name="__62" localSheetId="7">#REF!</definedName>
    <definedName name="__62" localSheetId="6">#REF!</definedName>
    <definedName name="__62" localSheetId="16">#REF!</definedName>
    <definedName name="__62">#REF!</definedName>
    <definedName name="__620" localSheetId="5">#REF!</definedName>
    <definedName name="__620" localSheetId="7">#REF!</definedName>
    <definedName name="__620" localSheetId="6">#REF!</definedName>
    <definedName name="__620" localSheetId="16">#REF!</definedName>
    <definedName name="__620">#REF!</definedName>
    <definedName name="__7" localSheetId="5">#REF!</definedName>
    <definedName name="__7" localSheetId="7">#REF!</definedName>
    <definedName name="__7" localSheetId="6">#REF!</definedName>
    <definedName name="__7" localSheetId="16">#REF!</definedName>
    <definedName name="__7">#REF!</definedName>
    <definedName name="__701" localSheetId="5">#REF!</definedName>
    <definedName name="__701" localSheetId="7">#REF!</definedName>
    <definedName name="__701" localSheetId="6">#REF!</definedName>
    <definedName name="__701" localSheetId="16">#REF!</definedName>
    <definedName name="__701">#REF!</definedName>
    <definedName name="__702" localSheetId="5">#REF!</definedName>
    <definedName name="__702" localSheetId="7">#REF!</definedName>
    <definedName name="__702" localSheetId="6">#REF!</definedName>
    <definedName name="__702" localSheetId="16">#REF!</definedName>
    <definedName name="__702">#REF!</definedName>
    <definedName name="__703" localSheetId="5">#REF!</definedName>
    <definedName name="__703" localSheetId="7">#REF!</definedName>
    <definedName name="__703" localSheetId="6">#REF!</definedName>
    <definedName name="__703" localSheetId="16">#REF!</definedName>
    <definedName name="__703">#REF!</definedName>
    <definedName name="__704" localSheetId="5">#REF!</definedName>
    <definedName name="__704" localSheetId="7">#REF!</definedName>
    <definedName name="__704" localSheetId="6">#REF!</definedName>
    <definedName name="__704" localSheetId="16">#REF!</definedName>
    <definedName name="__704">#REF!</definedName>
    <definedName name="__705" localSheetId="5">#REF!</definedName>
    <definedName name="__705" localSheetId="7">#REF!</definedName>
    <definedName name="__705" localSheetId="6">#REF!</definedName>
    <definedName name="__705" localSheetId="16">#REF!</definedName>
    <definedName name="__705">#REF!</definedName>
    <definedName name="__706" localSheetId="5">#REF!</definedName>
    <definedName name="__706" localSheetId="7">#REF!</definedName>
    <definedName name="__706" localSheetId="6">#REF!</definedName>
    <definedName name="__706" localSheetId="16">#REF!</definedName>
    <definedName name="__706">#REF!</definedName>
    <definedName name="__707" localSheetId="5">#REF!</definedName>
    <definedName name="__707" localSheetId="7">#REF!</definedName>
    <definedName name="__707" localSheetId="6">#REF!</definedName>
    <definedName name="__707" localSheetId="16">#REF!</definedName>
    <definedName name="__707">#REF!</definedName>
    <definedName name="__708" localSheetId="5">#REF!</definedName>
    <definedName name="__708" localSheetId="7">#REF!</definedName>
    <definedName name="__708" localSheetId="6">#REF!</definedName>
    <definedName name="__708" localSheetId="16">#REF!</definedName>
    <definedName name="__708">#REF!</definedName>
    <definedName name="__709" localSheetId="5">#REF!</definedName>
    <definedName name="__709" localSheetId="7">#REF!</definedName>
    <definedName name="__709" localSheetId="6">#REF!</definedName>
    <definedName name="__709" localSheetId="16">#REF!</definedName>
    <definedName name="__709">#REF!</definedName>
    <definedName name="__710" localSheetId="5">#REF!</definedName>
    <definedName name="__710" localSheetId="7">#REF!</definedName>
    <definedName name="__710" localSheetId="6">#REF!</definedName>
    <definedName name="__710" localSheetId="16">#REF!</definedName>
    <definedName name="__710">#REF!</definedName>
    <definedName name="__8" localSheetId="5">#REF!</definedName>
    <definedName name="__8" localSheetId="7">#REF!</definedName>
    <definedName name="__8" localSheetId="6">#REF!</definedName>
    <definedName name="__8" localSheetId="16">#REF!</definedName>
    <definedName name="__8">#REF!</definedName>
    <definedName name="__9" localSheetId="5">#REF!</definedName>
    <definedName name="__9" localSheetId="7">#REF!</definedName>
    <definedName name="__9" localSheetId="6">#REF!</definedName>
    <definedName name="__9" localSheetId="16">#REF!</definedName>
    <definedName name="__9">#REF!</definedName>
    <definedName name="__HYO01">#N/A</definedName>
    <definedName name="__HYO02" localSheetId="5">[7]仕訳書!#REF!</definedName>
    <definedName name="__HYO02" localSheetId="7">[7]仕訳書!#REF!</definedName>
    <definedName name="__HYO02" localSheetId="6">[7]仕訳書!#REF!</definedName>
    <definedName name="__HYO02" localSheetId="4">[7]仕訳書!#REF!</definedName>
    <definedName name="__HYO02" localSheetId="16">[7]仕訳書!#REF!</definedName>
    <definedName name="__HYO02" localSheetId="10">[7]仕訳書!#REF!</definedName>
    <definedName name="__HYO02">[7]仕訳書!#REF!</definedName>
    <definedName name="__HYO03" localSheetId="5">[7]仕訳書!#REF!</definedName>
    <definedName name="__HYO03" localSheetId="7">[7]仕訳書!#REF!</definedName>
    <definedName name="__HYO03" localSheetId="6">[7]仕訳書!#REF!</definedName>
    <definedName name="__HYO03" localSheetId="4">[7]仕訳書!#REF!</definedName>
    <definedName name="__HYO03" localSheetId="16">[7]仕訳書!#REF!</definedName>
    <definedName name="__HYO03" localSheetId="10">[7]仕訳書!#REF!</definedName>
    <definedName name="__HYO03">[7]仕訳書!#REF!</definedName>
    <definedName name="__HYO04" localSheetId="5">[7]仕訳書!#REF!</definedName>
    <definedName name="__HYO04" localSheetId="7">[7]仕訳書!#REF!</definedName>
    <definedName name="__HYO04" localSheetId="6">[7]仕訳書!#REF!</definedName>
    <definedName name="__HYO04">[7]仕訳書!#REF!</definedName>
    <definedName name="__HYO05" localSheetId="5">[7]仕訳書!#REF!</definedName>
    <definedName name="__HYO05" localSheetId="7">[7]仕訳書!#REF!</definedName>
    <definedName name="__HYO05" localSheetId="6">[7]仕訳書!#REF!</definedName>
    <definedName name="__HYO05">[7]仕訳書!#REF!</definedName>
    <definedName name="__HYO06" localSheetId="5">[7]仕訳書!#REF!</definedName>
    <definedName name="__HYO06" localSheetId="7">[7]仕訳書!#REF!</definedName>
    <definedName name="__HYO06" localSheetId="6">[7]仕訳書!#REF!</definedName>
    <definedName name="__HYO06">[7]仕訳書!#REF!</definedName>
    <definedName name="__HYO07" localSheetId="5">[7]仕訳書!#REF!</definedName>
    <definedName name="__HYO07" localSheetId="7">[7]仕訳書!#REF!</definedName>
    <definedName name="__HYO07" localSheetId="6">[7]仕訳書!#REF!</definedName>
    <definedName name="__HYO07">[7]仕訳書!#REF!</definedName>
    <definedName name="__HYO08" localSheetId="5">[7]仕訳書!#REF!</definedName>
    <definedName name="__HYO08" localSheetId="7">[7]仕訳書!#REF!</definedName>
    <definedName name="__HYO08" localSheetId="6">[7]仕訳書!#REF!</definedName>
    <definedName name="__HYO08">[7]仕訳書!#REF!</definedName>
    <definedName name="__HYO09" localSheetId="5">[7]仕訳書!#REF!</definedName>
    <definedName name="__HYO09" localSheetId="7">[7]仕訳書!#REF!</definedName>
    <definedName name="__HYO09" localSheetId="6">[7]仕訳書!#REF!</definedName>
    <definedName name="__HYO09">[7]仕訳書!#REF!</definedName>
    <definedName name="__HYO10" localSheetId="5">[7]仕訳書!#REF!</definedName>
    <definedName name="__HYO10" localSheetId="7">[7]仕訳書!#REF!</definedName>
    <definedName name="__HYO10" localSheetId="6">[7]仕訳書!#REF!</definedName>
    <definedName name="__HYO10">[7]仕訳書!#REF!</definedName>
    <definedName name="__HYO11" localSheetId="5">[7]仕訳書!#REF!</definedName>
    <definedName name="__HYO11" localSheetId="7">[7]仕訳書!#REF!</definedName>
    <definedName name="__HYO11" localSheetId="6">[7]仕訳書!#REF!</definedName>
    <definedName name="__HYO11">[7]仕訳書!#REF!</definedName>
    <definedName name="__HYO12" localSheetId="5">[7]仕訳書!#REF!</definedName>
    <definedName name="__HYO12" localSheetId="7">[7]仕訳書!#REF!</definedName>
    <definedName name="__HYO12" localSheetId="6">[7]仕訳書!#REF!</definedName>
    <definedName name="__HYO12">[7]仕訳書!#REF!</definedName>
    <definedName name="__HYO13" localSheetId="5">[7]仕訳書!#REF!</definedName>
    <definedName name="__HYO13" localSheetId="7">[7]仕訳書!#REF!</definedName>
    <definedName name="__HYO13" localSheetId="6">[7]仕訳書!#REF!</definedName>
    <definedName name="__HYO13">[7]仕訳書!#REF!</definedName>
    <definedName name="__HYO14" localSheetId="5">[7]仕訳書!#REF!</definedName>
    <definedName name="__HYO14" localSheetId="7">[7]仕訳書!#REF!</definedName>
    <definedName name="__HYO14" localSheetId="6">[7]仕訳書!#REF!</definedName>
    <definedName name="__HYO14">[7]仕訳書!#REF!</definedName>
    <definedName name="__HYO15" localSheetId="5">[7]仕訳書!#REF!</definedName>
    <definedName name="__HYO15" localSheetId="7">[7]仕訳書!#REF!</definedName>
    <definedName name="__HYO15" localSheetId="6">[7]仕訳書!#REF!</definedName>
    <definedName name="__HYO15">[7]仕訳書!#REF!</definedName>
    <definedName name="__HYO16" localSheetId="5">[7]仕訳書!#REF!</definedName>
    <definedName name="__HYO16" localSheetId="7">[7]仕訳書!#REF!</definedName>
    <definedName name="__HYO16" localSheetId="6">[7]仕訳書!#REF!</definedName>
    <definedName name="__HYO16">[7]仕訳書!#REF!</definedName>
    <definedName name="__HYO17" localSheetId="5">[7]仕訳書!#REF!</definedName>
    <definedName name="__HYO17" localSheetId="7">[7]仕訳書!#REF!</definedName>
    <definedName name="__HYO17" localSheetId="6">[7]仕訳書!#REF!</definedName>
    <definedName name="__HYO17">[7]仕訳書!#REF!</definedName>
    <definedName name="__HYO18" localSheetId="5">[7]仕訳書!#REF!</definedName>
    <definedName name="__HYO18" localSheetId="7">[7]仕訳書!#REF!</definedName>
    <definedName name="__HYO18" localSheetId="6">[7]仕訳書!#REF!</definedName>
    <definedName name="__HYO18">[7]仕訳書!#REF!</definedName>
    <definedName name="__HYO19">#N/A</definedName>
    <definedName name="__HYO20">#N/A</definedName>
    <definedName name="__HYO21">#N/A</definedName>
    <definedName name="__HYO22">#N/A</definedName>
    <definedName name="__HYO23">#N/A</definedName>
    <definedName name="__HYO24">#N/A</definedName>
    <definedName name="__HYO25">#N/A</definedName>
    <definedName name="__HYO26">#N/A</definedName>
    <definedName name="__HYO27">#N/A</definedName>
    <definedName name="__HYO28">#N/A</definedName>
    <definedName name="__HYO29">#N/A</definedName>
    <definedName name="__HYO30">#N/A</definedName>
    <definedName name="__HYO31">#N/A</definedName>
    <definedName name="__HYO32">#N/A</definedName>
    <definedName name="__no1" localSheetId="1" hidden="1">#REF!</definedName>
    <definedName name="__no1" localSheetId="17" hidden="1">#REF!</definedName>
    <definedName name="__no1" localSheetId="2" hidden="1">#REF!</definedName>
    <definedName name="__no1" localSheetId="3" hidden="1">#REF!</definedName>
    <definedName name="__no1" localSheetId="18" hidden="1">#REF!</definedName>
    <definedName name="__no1" localSheetId="5" hidden="1">#REF!</definedName>
    <definedName name="__no1" localSheetId="7" hidden="1">#REF!</definedName>
    <definedName name="__no1" localSheetId="6" hidden="1">#REF!</definedName>
    <definedName name="__no1" localSheetId="4" hidden="1">#REF!</definedName>
    <definedName name="__no1" localSheetId="13" hidden="1">#REF!</definedName>
    <definedName name="__no1" localSheetId="14" hidden="1">#REF!</definedName>
    <definedName name="__no1" localSheetId="15" hidden="1">#REF!</definedName>
    <definedName name="__no1" localSheetId="12" hidden="1">#REF!</definedName>
    <definedName name="__no1" localSheetId="16" hidden="1">#REF!</definedName>
    <definedName name="__no1" localSheetId="9" hidden="1">#REF!</definedName>
    <definedName name="__no1" localSheetId="11" hidden="1">#REF!</definedName>
    <definedName name="__no1" hidden="1">#REF!</definedName>
    <definedName name="__S1" localSheetId="5">'見積単価 '!__S1</definedName>
    <definedName name="__S1" localSheetId="7">'見積単価 (ｱｽﾍﾞｽﾄ撤去)'!__S1</definedName>
    <definedName name="__S1" localSheetId="6">'見積単価 (改修)'!__S1</definedName>
    <definedName name="__S1" localSheetId="4">仕訳横!__S1</definedName>
    <definedName name="__S1" localSheetId="13">[3]!__S1</definedName>
    <definedName name="__S1" localSheetId="14">[3]!__S1</definedName>
    <definedName name="__S1" localSheetId="15">[3]!__S1</definedName>
    <definedName name="__S1" localSheetId="16">代価表!__S1</definedName>
    <definedName name="__S1" localSheetId="11">[3]!__S1</definedName>
    <definedName name="__S1" localSheetId="10">複合!__S1</definedName>
    <definedName name="__S1">[3]!__S1</definedName>
    <definedName name="__S10" localSheetId="5">'見積単価 '!__S10</definedName>
    <definedName name="__S10" localSheetId="7">'見積単価 (ｱｽﾍﾞｽﾄ撤去)'!__S10</definedName>
    <definedName name="__S10" localSheetId="6">'見積単価 (改修)'!__S10</definedName>
    <definedName name="__S10" localSheetId="4">仕訳横!__S10</definedName>
    <definedName name="__S10" localSheetId="13">[3]!__S10</definedName>
    <definedName name="__S10" localSheetId="14">[3]!__S10</definedName>
    <definedName name="__S10" localSheetId="15">[3]!__S10</definedName>
    <definedName name="__S10" localSheetId="16">代価表!__S10</definedName>
    <definedName name="__S10" localSheetId="11">[3]!__S10</definedName>
    <definedName name="__S10" localSheetId="10">複合!__S10</definedName>
    <definedName name="__S10">[3]!__S10</definedName>
    <definedName name="__S2" localSheetId="5">'見積単価 '!__S2</definedName>
    <definedName name="__S2" localSheetId="7">'見積単価 (ｱｽﾍﾞｽﾄ撤去)'!__S2</definedName>
    <definedName name="__S2" localSheetId="6">'見積単価 (改修)'!__S2</definedName>
    <definedName name="__S2" localSheetId="4">仕訳横!__S2</definedName>
    <definedName name="__S2" localSheetId="13">[3]!__S2</definedName>
    <definedName name="__S2" localSheetId="14">[3]!__S2</definedName>
    <definedName name="__S2" localSheetId="15">[3]!__S2</definedName>
    <definedName name="__S2" localSheetId="16">代価表!__S2</definedName>
    <definedName name="__S2" localSheetId="11">[3]!__S2</definedName>
    <definedName name="__S2" localSheetId="10">複合!__S2</definedName>
    <definedName name="__S2">[3]!__S2</definedName>
    <definedName name="__S3" localSheetId="5">'見積単価 '!__S3</definedName>
    <definedName name="__S3" localSheetId="7">'見積単価 (ｱｽﾍﾞｽﾄ撤去)'!__S3</definedName>
    <definedName name="__S3" localSheetId="6">'見積単価 (改修)'!__S3</definedName>
    <definedName name="__S3" localSheetId="4">仕訳横!__S3</definedName>
    <definedName name="__S3" localSheetId="13">[3]!__S3</definedName>
    <definedName name="__S3" localSheetId="14">[3]!__S3</definedName>
    <definedName name="__S3" localSheetId="15">[3]!__S3</definedName>
    <definedName name="__S3" localSheetId="16">代価表!__S3</definedName>
    <definedName name="__S3" localSheetId="11">[3]!__S3</definedName>
    <definedName name="__S3" localSheetId="10">複合!__S3</definedName>
    <definedName name="__S3">[3]!__S3</definedName>
    <definedName name="__S4" localSheetId="5">'見積単価 '!__S4</definedName>
    <definedName name="__S4" localSheetId="7">'見積単価 (ｱｽﾍﾞｽﾄ撤去)'!__S4</definedName>
    <definedName name="__S4" localSheetId="6">'見積単価 (改修)'!__S4</definedName>
    <definedName name="__S4" localSheetId="4">仕訳横!__S4</definedName>
    <definedName name="__S4" localSheetId="13">[3]!__S4</definedName>
    <definedName name="__S4" localSheetId="14">[3]!__S4</definedName>
    <definedName name="__S4" localSheetId="15">[3]!__S4</definedName>
    <definedName name="__S4" localSheetId="16">代価表!__S4</definedName>
    <definedName name="__S4" localSheetId="11">[3]!__S4</definedName>
    <definedName name="__S4" localSheetId="10">複合!__S4</definedName>
    <definedName name="__S4">[3]!__S4</definedName>
    <definedName name="__S5" localSheetId="5">'見積単価 '!__S5</definedName>
    <definedName name="__S5" localSheetId="7">'見積単価 (ｱｽﾍﾞｽﾄ撤去)'!__S5</definedName>
    <definedName name="__S5" localSheetId="6">'見積単価 (改修)'!__S5</definedName>
    <definedName name="__S5" localSheetId="4">仕訳横!__S5</definedName>
    <definedName name="__S5" localSheetId="13">[3]!__S5</definedName>
    <definedName name="__S5" localSheetId="14">[3]!__S5</definedName>
    <definedName name="__S5" localSheetId="15">[3]!__S5</definedName>
    <definedName name="__S5" localSheetId="16">代価表!__S5</definedName>
    <definedName name="__S5" localSheetId="11">[3]!__S5</definedName>
    <definedName name="__S5" localSheetId="10">複合!__S5</definedName>
    <definedName name="__S5">[3]!__S5</definedName>
    <definedName name="__S6" localSheetId="5">'見積単価 '!__S6</definedName>
    <definedName name="__S6" localSheetId="7">'見積単価 (ｱｽﾍﾞｽﾄ撤去)'!__S6</definedName>
    <definedName name="__S6" localSheetId="6">'見積単価 (改修)'!__S6</definedName>
    <definedName name="__S6" localSheetId="4">仕訳横!__S6</definedName>
    <definedName name="__S6" localSheetId="13">[3]!__S6</definedName>
    <definedName name="__S6" localSheetId="14">[3]!__S6</definedName>
    <definedName name="__S6" localSheetId="15">[3]!__S6</definedName>
    <definedName name="__S6" localSheetId="16">代価表!__S6</definedName>
    <definedName name="__S6" localSheetId="11">[3]!__S6</definedName>
    <definedName name="__S6" localSheetId="10">複合!__S6</definedName>
    <definedName name="__S6">[3]!__S6</definedName>
    <definedName name="__S7" localSheetId="5">'見積単価 '!__S7</definedName>
    <definedName name="__S7" localSheetId="7">'見積単価 (ｱｽﾍﾞｽﾄ撤去)'!__S7</definedName>
    <definedName name="__S7" localSheetId="6">'見積単価 (改修)'!__S7</definedName>
    <definedName name="__S7" localSheetId="4">仕訳横!__S7</definedName>
    <definedName name="__S7" localSheetId="13">[3]!__S7</definedName>
    <definedName name="__S7" localSheetId="14">[3]!__S7</definedName>
    <definedName name="__S7" localSheetId="15">[3]!__S7</definedName>
    <definedName name="__S7" localSheetId="16">代価表!__S7</definedName>
    <definedName name="__S7" localSheetId="11">[3]!__S7</definedName>
    <definedName name="__S7" localSheetId="10">複合!__S7</definedName>
    <definedName name="__S7">[3]!__S7</definedName>
    <definedName name="__S8" localSheetId="5">'見積単価 '!__S8</definedName>
    <definedName name="__S8" localSheetId="7">'見積単価 (ｱｽﾍﾞｽﾄ撤去)'!__S8</definedName>
    <definedName name="__S8" localSheetId="6">'見積単価 (改修)'!__S8</definedName>
    <definedName name="__S8" localSheetId="4">仕訳横!__S8</definedName>
    <definedName name="__S8" localSheetId="13">[3]!__S8</definedName>
    <definedName name="__S8" localSheetId="14">[3]!__S8</definedName>
    <definedName name="__S8" localSheetId="15">[3]!__S8</definedName>
    <definedName name="__S8" localSheetId="16">代価表!__S8</definedName>
    <definedName name="__S8" localSheetId="11">[3]!__S8</definedName>
    <definedName name="__S8" localSheetId="10">複合!__S8</definedName>
    <definedName name="__S8">[3]!__S8</definedName>
    <definedName name="__S9" localSheetId="5">'見積単価 '!__S9</definedName>
    <definedName name="__S9" localSheetId="7">'見積単価 (ｱｽﾍﾞｽﾄ撤去)'!__S9</definedName>
    <definedName name="__S9" localSheetId="6">'見積単価 (改修)'!__S9</definedName>
    <definedName name="__S9" localSheetId="4">仕訳横!__S9</definedName>
    <definedName name="__S9" localSheetId="13">[3]!__S9</definedName>
    <definedName name="__S9" localSheetId="14">[3]!__S9</definedName>
    <definedName name="__S9" localSheetId="15">[3]!__S9</definedName>
    <definedName name="__S9" localSheetId="16">代価表!__S9</definedName>
    <definedName name="__S9" localSheetId="11">[3]!__S9</definedName>
    <definedName name="__S9" localSheetId="10">複合!__S9</definedName>
    <definedName name="__S9">[3]!__S9</definedName>
    <definedName name="__直工__" localSheetId="17">#REF!</definedName>
    <definedName name="__直工__" localSheetId="5">#REF!</definedName>
    <definedName name="__直工__" localSheetId="7">#REF!</definedName>
    <definedName name="__直工__" localSheetId="6">#REF!</definedName>
    <definedName name="__直工__" localSheetId="4">#REF!</definedName>
    <definedName name="__直工__" localSheetId="16">#REF!</definedName>
    <definedName name="__直工__">#REF!</definedName>
    <definedName name="_0" localSheetId="5">#REF!</definedName>
    <definedName name="_0" localSheetId="7">#REF!</definedName>
    <definedName name="_0" localSheetId="6">#REF!</definedName>
    <definedName name="_0" localSheetId="16">#REF!</definedName>
    <definedName name="_0" localSheetId="9">#REF!</definedName>
    <definedName name="_0" localSheetId="11">#REF!</definedName>
    <definedName name="_0">#REF!</definedName>
    <definedName name="_00" localSheetId="5">#REF!</definedName>
    <definedName name="_00" localSheetId="7">#REF!</definedName>
    <definedName name="_00" localSheetId="6">#REF!</definedName>
    <definedName name="_00" localSheetId="16">#REF!</definedName>
    <definedName name="_00" localSheetId="9">#REF!</definedName>
    <definedName name="_00" localSheetId="11">#REF!</definedName>
    <definedName name="_00">#REF!</definedName>
    <definedName name="_000" localSheetId="5">#REF!</definedName>
    <definedName name="_000" localSheetId="7">#REF!</definedName>
    <definedName name="_000" localSheetId="6">#REF!</definedName>
    <definedName name="_000" localSheetId="16">#REF!</definedName>
    <definedName name="_000" localSheetId="9">#REF!</definedName>
    <definedName name="_000" localSheetId="11">#REF!</definedName>
    <definedName name="_000">#REF!</definedName>
    <definedName name="_001" localSheetId="17">[8]鏡!#REF!</definedName>
    <definedName name="_001" localSheetId="5">[8]鏡!#REF!</definedName>
    <definedName name="_001" localSheetId="7">[8]鏡!#REF!</definedName>
    <definedName name="_001" localSheetId="6">[8]鏡!#REF!</definedName>
    <definedName name="_001" localSheetId="4">[8]鏡!#REF!</definedName>
    <definedName name="_001" localSheetId="16">[8]鏡!#REF!</definedName>
    <definedName name="_001" localSheetId="9">[8]鏡!#REF!</definedName>
    <definedName name="_001" localSheetId="11">[8]鏡!#REF!</definedName>
    <definedName name="_001">[8]鏡!#REF!</definedName>
    <definedName name="_002" localSheetId="17">[8]鏡!#REF!</definedName>
    <definedName name="_002" localSheetId="5">[8]鏡!#REF!</definedName>
    <definedName name="_002" localSheetId="7">[8]鏡!#REF!</definedName>
    <definedName name="_002" localSheetId="6">[8]鏡!#REF!</definedName>
    <definedName name="_002" localSheetId="4">[8]鏡!#REF!</definedName>
    <definedName name="_002" localSheetId="16">[8]鏡!#REF!</definedName>
    <definedName name="_002" localSheetId="9">[8]鏡!#REF!</definedName>
    <definedName name="_002" localSheetId="11">[8]鏡!#REF!</definedName>
    <definedName name="_002">[8]鏡!#REF!</definedName>
    <definedName name="_003" localSheetId="17">[8]鏡!#REF!</definedName>
    <definedName name="_003" localSheetId="5">[8]鏡!#REF!</definedName>
    <definedName name="_003" localSheetId="7">[8]鏡!#REF!</definedName>
    <definedName name="_003" localSheetId="6">[8]鏡!#REF!</definedName>
    <definedName name="_003" localSheetId="16">[8]鏡!#REF!</definedName>
    <definedName name="_003" localSheetId="9">[8]鏡!#REF!</definedName>
    <definedName name="_003" localSheetId="11">[8]鏡!#REF!</definedName>
    <definedName name="_003">[8]鏡!#REF!</definedName>
    <definedName name="_004" localSheetId="17">[8]鏡!#REF!</definedName>
    <definedName name="_004" localSheetId="5">[8]鏡!#REF!</definedName>
    <definedName name="_004" localSheetId="7">[8]鏡!#REF!</definedName>
    <definedName name="_004" localSheetId="6">[8]鏡!#REF!</definedName>
    <definedName name="_004" localSheetId="16">[8]鏡!#REF!</definedName>
    <definedName name="_004" localSheetId="9">[8]鏡!#REF!</definedName>
    <definedName name="_004" localSheetId="11">[8]鏡!#REF!</definedName>
    <definedName name="_004">[8]鏡!#REF!</definedName>
    <definedName name="_005" localSheetId="17">[8]鏡!#REF!</definedName>
    <definedName name="_005" localSheetId="5">[8]鏡!#REF!</definedName>
    <definedName name="_005" localSheetId="7">[8]鏡!#REF!</definedName>
    <definedName name="_005" localSheetId="6">[8]鏡!#REF!</definedName>
    <definedName name="_005" localSheetId="9">[8]鏡!#REF!</definedName>
    <definedName name="_005" localSheetId="11">[8]鏡!#REF!</definedName>
    <definedName name="_005">[8]鏡!#REF!</definedName>
    <definedName name="_006" localSheetId="17">[8]鏡!#REF!</definedName>
    <definedName name="_006" localSheetId="5">[8]鏡!#REF!</definedName>
    <definedName name="_006" localSheetId="7">[8]鏡!#REF!</definedName>
    <definedName name="_006" localSheetId="6">[8]鏡!#REF!</definedName>
    <definedName name="_006" localSheetId="9">[8]鏡!#REF!</definedName>
    <definedName name="_006" localSheetId="11">[8]鏡!#REF!</definedName>
    <definedName name="_006">[8]鏡!#REF!</definedName>
    <definedName name="_008" localSheetId="17">[8]鏡!#REF!</definedName>
    <definedName name="_008" localSheetId="5">[8]鏡!#REF!</definedName>
    <definedName name="_008" localSheetId="7">[8]鏡!#REF!</definedName>
    <definedName name="_008" localSheetId="6">[8]鏡!#REF!</definedName>
    <definedName name="_008" localSheetId="9">[8]鏡!#REF!</definedName>
    <definedName name="_008" localSheetId="11">[8]鏡!#REF!</definedName>
    <definedName name="_008">[8]鏡!#REF!</definedName>
    <definedName name="_009" localSheetId="17">[8]鏡!#REF!</definedName>
    <definedName name="_009" localSheetId="5">[8]鏡!#REF!</definedName>
    <definedName name="_009" localSheetId="7">[8]鏡!#REF!</definedName>
    <definedName name="_009" localSheetId="6">[8]鏡!#REF!</definedName>
    <definedName name="_009" localSheetId="9">[8]鏡!#REF!</definedName>
    <definedName name="_009" localSheetId="11">[8]鏡!#REF!</definedName>
    <definedName name="_009">[8]鏡!#REF!</definedName>
    <definedName name="_01" localSheetId="17">[8]鏡!#REF!</definedName>
    <definedName name="_01" localSheetId="5">[8]鏡!#REF!</definedName>
    <definedName name="_01" localSheetId="7">[8]鏡!#REF!</definedName>
    <definedName name="_01" localSheetId="6">[8]鏡!#REF!</definedName>
    <definedName name="_01" localSheetId="9">[8]鏡!#REF!</definedName>
    <definedName name="_01" localSheetId="11">[8]鏡!#REF!</definedName>
    <definedName name="_01">[8]鏡!#REF!</definedName>
    <definedName name="_010" localSheetId="17">[8]鏡!#REF!</definedName>
    <definedName name="_010" localSheetId="5">[8]鏡!#REF!</definedName>
    <definedName name="_010" localSheetId="7">[8]鏡!#REF!</definedName>
    <definedName name="_010" localSheetId="6">[8]鏡!#REF!</definedName>
    <definedName name="_010" localSheetId="9">[8]鏡!#REF!</definedName>
    <definedName name="_010" localSheetId="11">[8]鏡!#REF!</definedName>
    <definedName name="_010">[8]鏡!#REF!</definedName>
    <definedName name="_011" localSheetId="17">[8]鏡!#REF!</definedName>
    <definedName name="_011" localSheetId="5">[8]鏡!#REF!</definedName>
    <definedName name="_011" localSheetId="7">[8]鏡!#REF!</definedName>
    <definedName name="_011" localSheetId="6">[8]鏡!#REF!</definedName>
    <definedName name="_011" localSheetId="9">[8]鏡!#REF!</definedName>
    <definedName name="_011" localSheetId="11">[8]鏡!#REF!</definedName>
    <definedName name="_011">[8]鏡!#REF!</definedName>
    <definedName name="_012" localSheetId="17">[8]鏡!#REF!</definedName>
    <definedName name="_012" localSheetId="5">[8]鏡!#REF!</definedName>
    <definedName name="_012" localSheetId="7">[8]鏡!#REF!</definedName>
    <definedName name="_012" localSheetId="6">[8]鏡!#REF!</definedName>
    <definedName name="_012" localSheetId="9">[8]鏡!#REF!</definedName>
    <definedName name="_012" localSheetId="11">[8]鏡!#REF!</definedName>
    <definedName name="_012">[8]鏡!#REF!</definedName>
    <definedName name="_013" localSheetId="17">[8]鏡!#REF!</definedName>
    <definedName name="_013" localSheetId="5">[8]鏡!#REF!</definedName>
    <definedName name="_013" localSheetId="7">[8]鏡!#REF!</definedName>
    <definedName name="_013" localSheetId="6">[8]鏡!#REF!</definedName>
    <definedName name="_013" localSheetId="9">[8]鏡!#REF!</definedName>
    <definedName name="_013" localSheetId="11">[8]鏡!#REF!</definedName>
    <definedName name="_013">[8]鏡!#REF!</definedName>
    <definedName name="_014" localSheetId="17">[8]鏡!#REF!</definedName>
    <definedName name="_014" localSheetId="5">[8]鏡!#REF!</definedName>
    <definedName name="_014" localSheetId="7">[8]鏡!#REF!</definedName>
    <definedName name="_014" localSheetId="6">[8]鏡!#REF!</definedName>
    <definedName name="_014" localSheetId="9">[8]鏡!#REF!</definedName>
    <definedName name="_014" localSheetId="11">[8]鏡!#REF!</definedName>
    <definedName name="_014">[8]鏡!#REF!</definedName>
    <definedName name="_015" localSheetId="17">[8]鏡!#REF!</definedName>
    <definedName name="_015" localSheetId="5">[8]鏡!#REF!</definedName>
    <definedName name="_015" localSheetId="7">[8]鏡!#REF!</definedName>
    <definedName name="_015" localSheetId="6">[8]鏡!#REF!</definedName>
    <definedName name="_015" localSheetId="9">[8]鏡!#REF!</definedName>
    <definedName name="_015" localSheetId="11">[8]鏡!#REF!</definedName>
    <definedName name="_015">[8]鏡!#REF!</definedName>
    <definedName name="_02" localSheetId="17">[8]鏡!#REF!</definedName>
    <definedName name="_02" localSheetId="5">[8]鏡!#REF!</definedName>
    <definedName name="_02" localSheetId="7">[8]鏡!#REF!</definedName>
    <definedName name="_02" localSheetId="6">[8]鏡!#REF!</definedName>
    <definedName name="_02" localSheetId="9">[8]鏡!#REF!</definedName>
    <definedName name="_02" localSheetId="11">[8]鏡!#REF!</definedName>
    <definedName name="_02">[8]鏡!#REF!</definedName>
    <definedName name="_03" localSheetId="17">[8]鏡!#REF!</definedName>
    <definedName name="_03" localSheetId="5">[8]鏡!#REF!</definedName>
    <definedName name="_03" localSheetId="7">[8]鏡!#REF!</definedName>
    <definedName name="_03" localSheetId="6">[8]鏡!#REF!</definedName>
    <definedName name="_03" localSheetId="9">[8]鏡!#REF!</definedName>
    <definedName name="_03" localSheetId="11">[8]鏡!#REF!</definedName>
    <definedName name="_03">[8]鏡!#REF!</definedName>
    <definedName name="_04" localSheetId="17">[8]鏡!#REF!</definedName>
    <definedName name="_04" localSheetId="5">[8]鏡!#REF!</definedName>
    <definedName name="_04" localSheetId="7">[8]鏡!#REF!</definedName>
    <definedName name="_04" localSheetId="6">[8]鏡!#REF!</definedName>
    <definedName name="_04" localSheetId="9">[8]鏡!#REF!</definedName>
    <definedName name="_04" localSheetId="11">[8]鏡!#REF!</definedName>
    <definedName name="_04">[8]鏡!#REF!</definedName>
    <definedName name="_05" localSheetId="17">[8]鏡!#REF!</definedName>
    <definedName name="_05" localSheetId="5">[8]鏡!#REF!</definedName>
    <definedName name="_05" localSheetId="7">[8]鏡!#REF!</definedName>
    <definedName name="_05" localSheetId="6">[8]鏡!#REF!</definedName>
    <definedName name="_05" localSheetId="9">[8]鏡!#REF!</definedName>
    <definedName name="_05" localSheetId="11">[8]鏡!#REF!</definedName>
    <definedName name="_05">[8]鏡!#REF!</definedName>
    <definedName name="_06" localSheetId="17">[8]鏡!#REF!</definedName>
    <definedName name="_06" localSheetId="5">[8]鏡!#REF!</definedName>
    <definedName name="_06" localSheetId="7">[8]鏡!#REF!</definedName>
    <definedName name="_06" localSheetId="6">[8]鏡!#REF!</definedName>
    <definedName name="_06" localSheetId="9">[8]鏡!#REF!</definedName>
    <definedName name="_06" localSheetId="11">[8]鏡!#REF!</definedName>
    <definedName name="_06">[8]鏡!#REF!</definedName>
    <definedName name="_07" localSheetId="17">[8]鏡!#REF!</definedName>
    <definedName name="_07" localSheetId="5">[8]鏡!#REF!</definedName>
    <definedName name="_07" localSheetId="7">[8]鏡!#REF!</definedName>
    <definedName name="_07" localSheetId="6">[8]鏡!#REF!</definedName>
    <definedName name="_07" localSheetId="9">[8]鏡!#REF!</definedName>
    <definedName name="_07" localSheetId="11">[8]鏡!#REF!</definedName>
    <definedName name="_07">[8]鏡!#REF!</definedName>
    <definedName name="_08" localSheetId="17">[8]鏡!#REF!</definedName>
    <definedName name="_08" localSheetId="5">[8]鏡!#REF!</definedName>
    <definedName name="_08" localSheetId="7">[8]鏡!#REF!</definedName>
    <definedName name="_08" localSheetId="6">[8]鏡!#REF!</definedName>
    <definedName name="_08" localSheetId="9">[8]鏡!#REF!</definedName>
    <definedName name="_08" localSheetId="11">[8]鏡!#REF!</definedName>
    <definedName name="_08">[8]鏡!#REF!</definedName>
    <definedName name="_09" localSheetId="17">[8]鏡!#REF!</definedName>
    <definedName name="_09" localSheetId="5">[8]鏡!#REF!</definedName>
    <definedName name="_09" localSheetId="7">[8]鏡!#REF!</definedName>
    <definedName name="_09" localSheetId="6">[8]鏡!#REF!</definedName>
    <definedName name="_09" localSheetId="9">[8]鏡!#REF!</definedName>
    <definedName name="_09" localSheetId="11">[8]鏡!#REF!</definedName>
    <definedName name="_09">[8]鏡!#REF!</definedName>
    <definedName name="_1" localSheetId="16">#REF!</definedName>
    <definedName name="_1">#N/A</definedName>
    <definedName name="_1_">#REF!</definedName>
    <definedName name="_10" localSheetId="17">[8]鏡!#REF!</definedName>
    <definedName name="_10" localSheetId="5">[8]鏡!#REF!</definedName>
    <definedName name="_10" localSheetId="7">[8]鏡!#REF!</definedName>
    <definedName name="_10" localSheetId="6">[8]鏡!#REF!</definedName>
    <definedName name="_10" localSheetId="4">[8]鏡!#REF!</definedName>
    <definedName name="_10" localSheetId="16">#REF!</definedName>
    <definedName name="_10" localSheetId="9">[8]鏡!#REF!</definedName>
    <definedName name="_10" localSheetId="11">[8]鏡!#REF!</definedName>
    <definedName name="_10">[8]鏡!#REF!</definedName>
    <definedName name="_10_04" localSheetId="17">#REF!</definedName>
    <definedName name="_10_04" localSheetId="5">#REF!</definedName>
    <definedName name="_10_04" localSheetId="7">#REF!</definedName>
    <definedName name="_10_04" localSheetId="6">#REF!</definedName>
    <definedName name="_10_04" localSheetId="16">#REF!</definedName>
    <definedName name="_10_04">#REF!</definedName>
    <definedName name="_100" localSheetId="17">#REF!</definedName>
    <definedName name="_100" localSheetId="5">#REF!</definedName>
    <definedName name="_100" localSheetId="7">#REF!</definedName>
    <definedName name="_100" localSheetId="6">#REF!</definedName>
    <definedName name="_100" localSheetId="16">#REF!</definedName>
    <definedName name="_100">#REF!</definedName>
    <definedName name="_100_5" localSheetId="17">#REF!</definedName>
    <definedName name="_100_5" localSheetId="5">#REF!</definedName>
    <definedName name="_100_5" localSheetId="7">#REF!</definedName>
    <definedName name="_100_5" localSheetId="6">#REF!</definedName>
    <definedName name="_100_5" localSheetId="16">#REF!</definedName>
    <definedName name="_100_5">#REF!</definedName>
    <definedName name="_101" localSheetId="17">#REF!</definedName>
    <definedName name="_101" localSheetId="5">#REF!</definedName>
    <definedName name="_101" localSheetId="7">#REF!</definedName>
    <definedName name="_101" localSheetId="6">#REF!</definedName>
    <definedName name="_101" localSheetId="4">#REF!</definedName>
    <definedName name="_101" localSheetId="16">#REF!</definedName>
    <definedName name="_101">#REF!</definedName>
    <definedName name="_101_501" localSheetId="17">#REF!</definedName>
    <definedName name="_101_501" localSheetId="5">#REF!</definedName>
    <definedName name="_101_501" localSheetId="7">#REF!</definedName>
    <definedName name="_101_501" localSheetId="6">#REF!</definedName>
    <definedName name="_101_501" localSheetId="16">#REF!</definedName>
    <definedName name="_101_501">#REF!</definedName>
    <definedName name="_102" localSheetId="17">#REF!</definedName>
    <definedName name="_102" localSheetId="5">#REF!</definedName>
    <definedName name="_102" localSheetId="7">#REF!</definedName>
    <definedName name="_102" localSheetId="6">#REF!</definedName>
    <definedName name="_102" localSheetId="4">#REF!</definedName>
    <definedName name="_102" localSheetId="16">#REF!</definedName>
    <definedName name="_102">#REF!</definedName>
    <definedName name="_102_502" localSheetId="17">#REF!</definedName>
    <definedName name="_102_502" localSheetId="5">#REF!</definedName>
    <definedName name="_102_502" localSheetId="7">#REF!</definedName>
    <definedName name="_102_502" localSheetId="6">#REF!</definedName>
    <definedName name="_102_502" localSheetId="16">#REF!</definedName>
    <definedName name="_102_502">#REF!</definedName>
    <definedName name="_103" localSheetId="17">#REF!</definedName>
    <definedName name="_103" localSheetId="5">#REF!</definedName>
    <definedName name="_103" localSheetId="7">#REF!</definedName>
    <definedName name="_103" localSheetId="6">#REF!</definedName>
    <definedName name="_103" localSheetId="4">#REF!</definedName>
    <definedName name="_103" localSheetId="16">#REF!</definedName>
    <definedName name="_103">#REF!</definedName>
    <definedName name="_103_503" localSheetId="17">#REF!</definedName>
    <definedName name="_103_503" localSheetId="5">#REF!</definedName>
    <definedName name="_103_503" localSheetId="7">#REF!</definedName>
    <definedName name="_103_503" localSheetId="6">#REF!</definedName>
    <definedName name="_103_503" localSheetId="16">#REF!</definedName>
    <definedName name="_103_503">#REF!</definedName>
    <definedName name="_103A" localSheetId="5">[9]仮設解体!#REF!</definedName>
    <definedName name="_103A" localSheetId="7">[9]仮設解体!#REF!</definedName>
    <definedName name="_103A" localSheetId="6">[9]仮設解体!#REF!</definedName>
    <definedName name="_103A" localSheetId="4">[9]仮設解体!#REF!</definedName>
    <definedName name="_103A" localSheetId="16">[9]仮設解体!#REF!</definedName>
    <definedName name="_103A" localSheetId="10">[9]仮設解体!#REF!</definedName>
    <definedName name="_103A">[9]仮設解体!#REF!</definedName>
    <definedName name="_103B" localSheetId="5">[9]仮設解体!#REF!</definedName>
    <definedName name="_103B" localSheetId="7">[9]仮設解体!#REF!</definedName>
    <definedName name="_103B" localSheetId="6">[9]仮設解体!#REF!</definedName>
    <definedName name="_103B" localSheetId="4">[9]仮設解体!#REF!</definedName>
    <definedName name="_103B" localSheetId="16">[9]仮設解体!#REF!</definedName>
    <definedName name="_103B" localSheetId="10">[9]仮設解体!#REF!</definedName>
    <definedName name="_103B">[9]仮設解体!#REF!</definedName>
    <definedName name="_104" localSheetId="5">[9]仮設解体!#REF!</definedName>
    <definedName name="_104" localSheetId="7">[9]仮設解体!#REF!</definedName>
    <definedName name="_104" localSheetId="6">[9]仮設解体!#REF!</definedName>
    <definedName name="_104">[9]仮設解体!#REF!</definedName>
    <definedName name="_104_504" localSheetId="17">#REF!</definedName>
    <definedName name="_104_504" localSheetId="5">#REF!</definedName>
    <definedName name="_104_504" localSheetId="7">#REF!</definedName>
    <definedName name="_104_504" localSheetId="6">#REF!</definedName>
    <definedName name="_104_504" localSheetId="16">#REF!</definedName>
    <definedName name="_104_504">#REF!</definedName>
    <definedName name="_104A" localSheetId="5">[9]仮設解体!#REF!</definedName>
    <definedName name="_104A" localSheetId="7">[9]仮設解体!#REF!</definedName>
    <definedName name="_104A" localSheetId="6">[9]仮設解体!#REF!</definedName>
    <definedName name="_104A" localSheetId="4">[9]仮設解体!#REF!</definedName>
    <definedName name="_104A" localSheetId="16">[9]仮設解体!#REF!</definedName>
    <definedName name="_104A" localSheetId="10">[9]仮設解体!#REF!</definedName>
    <definedName name="_104A">[9]仮設解体!#REF!</definedName>
    <definedName name="_104B" localSheetId="5">[9]仮設解体!#REF!</definedName>
    <definedName name="_104B" localSheetId="7">[9]仮設解体!#REF!</definedName>
    <definedName name="_104B" localSheetId="6">[9]仮設解体!#REF!</definedName>
    <definedName name="_104B" localSheetId="4">[9]仮設解体!#REF!</definedName>
    <definedName name="_104B" localSheetId="16">[9]仮設解体!#REF!</definedName>
    <definedName name="_104B" localSheetId="10">[9]仮設解体!#REF!</definedName>
    <definedName name="_104B">[9]仮設解体!#REF!</definedName>
    <definedName name="_105" localSheetId="5">[9]仮設解体!#REF!</definedName>
    <definedName name="_105" localSheetId="7">[9]仮設解体!#REF!</definedName>
    <definedName name="_105" localSheetId="6">[9]仮設解体!#REF!</definedName>
    <definedName name="_105">[9]仮設解体!#REF!</definedName>
    <definedName name="_105_505" localSheetId="17">#REF!</definedName>
    <definedName name="_105_505" localSheetId="5">#REF!</definedName>
    <definedName name="_105_505" localSheetId="7">#REF!</definedName>
    <definedName name="_105_505" localSheetId="6">#REF!</definedName>
    <definedName name="_105_505" localSheetId="16">#REF!</definedName>
    <definedName name="_105_505">#REF!</definedName>
    <definedName name="_105A" localSheetId="5">[9]仮設解体!#REF!</definedName>
    <definedName name="_105A" localSheetId="7">[9]仮設解体!#REF!</definedName>
    <definedName name="_105A" localSheetId="6">[9]仮設解体!#REF!</definedName>
    <definedName name="_105A" localSheetId="4">[9]仮設解体!#REF!</definedName>
    <definedName name="_105A" localSheetId="16">[9]仮設解体!#REF!</definedName>
    <definedName name="_105A" localSheetId="10">[9]仮設解体!#REF!</definedName>
    <definedName name="_105A">[9]仮設解体!#REF!</definedName>
    <definedName name="_106A" localSheetId="5">[9]仮設解体!#REF!</definedName>
    <definedName name="_106A" localSheetId="7">[9]仮設解体!#REF!</definedName>
    <definedName name="_106A" localSheetId="6">[9]仮設解体!#REF!</definedName>
    <definedName name="_106A" localSheetId="4">[9]仮設解体!#REF!</definedName>
    <definedName name="_106A" localSheetId="16">[9]仮設解体!#REF!</definedName>
    <definedName name="_106A" localSheetId="10">[9]仮設解体!#REF!</definedName>
    <definedName name="_106A">[9]仮設解体!#REF!</definedName>
    <definedName name="_106B" localSheetId="5">[9]仮設解体!#REF!</definedName>
    <definedName name="_106B" localSheetId="7">[9]仮設解体!#REF!</definedName>
    <definedName name="_106B" localSheetId="6">[9]仮設解体!#REF!</definedName>
    <definedName name="_106B">[9]仮設解体!#REF!</definedName>
    <definedName name="_107A" localSheetId="5">[9]仮設解体!#REF!</definedName>
    <definedName name="_107A" localSheetId="7">[9]仮設解体!#REF!</definedName>
    <definedName name="_107A" localSheetId="6">[9]仮設解体!#REF!</definedName>
    <definedName name="_107A">[9]仮設解体!#REF!</definedName>
    <definedName name="_107B" localSheetId="5">[9]仮設解体!#REF!</definedName>
    <definedName name="_107B" localSheetId="7">[9]仮設解体!#REF!</definedName>
    <definedName name="_107B" localSheetId="6">[9]仮設解体!#REF!</definedName>
    <definedName name="_107B">[9]仮設解体!#REF!</definedName>
    <definedName name="_107C" localSheetId="5">[9]仮設解体!#REF!</definedName>
    <definedName name="_107C" localSheetId="7">[9]仮設解体!#REF!</definedName>
    <definedName name="_107C" localSheetId="6">[9]仮設解体!#REF!</definedName>
    <definedName name="_107C">[9]仮設解体!#REF!</definedName>
    <definedName name="_108A" localSheetId="5">[9]仮設解体!#REF!</definedName>
    <definedName name="_108A" localSheetId="7">[9]仮設解体!#REF!</definedName>
    <definedName name="_108A" localSheetId="6">[9]仮設解体!#REF!</definedName>
    <definedName name="_108A">[9]仮設解体!#REF!</definedName>
    <definedName name="_108B" localSheetId="5">[9]仮設解体!#REF!</definedName>
    <definedName name="_108B" localSheetId="7">[9]仮設解体!#REF!</definedName>
    <definedName name="_108B" localSheetId="6">[9]仮設解体!#REF!</definedName>
    <definedName name="_108B">[9]仮設解体!#REF!</definedName>
    <definedName name="_108C" localSheetId="5">[9]仮設解体!#REF!</definedName>
    <definedName name="_108C" localSheetId="7">[9]仮設解体!#REF!</definedName>
    <definedName name="_108C" localSheetId="6">[9]仮設解体!#REF!</definedName>
    <definedName name="_108C">[9]仮設解体!#REF!</definedName>
    <definedName name="_108D" localSheetId="5">[9]仮設解体!#REF!</definedName>
    <definedName name="_108D" localSheetId="7">[9]仮設解体!#REF!</definedName>
    <definedName name="_108D" localSheetId="6">[9]仮設解体!#REF!</definedName>
    <definedName name="_108D">[9]仮設解体!#REF!</definedName>
    <definedName name="_108E" localSheetId="5">[9]仮設解体!#REF!</definedName>
    <definedName name="_108E" localSheetId="7">[9]仮設解体!#REF!</definedName>
    <definedName name="_108E" localSheetId="6">[9]仮設解体!#REF!</definedName>
    <definedName name="_108E">[9]仮設解体!#REF!</definedName>
    <definedName name="_109_51" localSheetId="17">#REF!</definedName>
    <definedName name="_109_51" localSheetId="5">#REF!</definedName>
    <definedName name="_109_51" localSheetId="7">#REF!</definedName>
    <definedName name="_109_51" localSheetId="6">#REF!</definedName>
    <definedName name="_109_51" localSheetId="16">#REF!</definedName>
    <definedName name="_109_51">#REF!</definedName>
    <definedName name="_109A" localSheetId="5">[9]仮設解体!#REF!</definedName>
    <definedName name="_109A" localSheetId="7">[9]仮設解体!#REF!</definedName>
    <definedName name="_109A" localSheetId="6">[9]仮設解体!#REF!</definedName>
    <definedName name="_109A" localSheetId="4">[9]仮設解体!#REF!</definedName>
    <definedName name="_109A" localSheetId="16">[9]仮設解体!#REF!</definedName>
    <definedName name="_109A" localSheetId="10">[9]仮設解体!#REF!</definedName>
    <definedName name="_109A">[9]仮設解体!#REF!</definedName>
    <definedName name="_109B" localSheetId="5">[9]仮設解体!#REF!</definedName>
    <definedName name="_109B" localSheetId="7">[9]仮設解体!#REF!</definedName>
    <definedName name="_109B" localSheetId="6">[9]仮設解体!#REF!</definedName>
    <definedName name="_109B" localSheetId="4">[9]仮設解体!#REF!</definedName>
    <definedName name="_109B" localSheetId="16">[9]仮設解体!#REF!</definedName>
    <definedName name="_109B" localSheetId="10">[9]仮設解体!#REF!</definedName>
    <definedName name="_109B">[9]仮設解体!#REF!</definedName>
    <definedName name="_10P" localSheetId="17">#REF!</definedName>
    <definedName name="_10P" localSheetId="5">#REF!</definedName>
    <definedName name="_10P" localSheetId="7">#REF!</definedName>
    <definedName name="_10P" localSheetId="6">#REF!</definedName>
    <definedName name="_10P" localSheetId="4">#REF!</definedName>
    <definedName name="_10P" localSheetId="16">#REF!</definedName>
    <definedName name="_10P">#REF!</definedName>
    <definedName name="_10月" localSheetId="17">#REF!</definedName>
    <definedName name="_10月" localSheetId="5">#REF!</definedName>
    <definedName name="_10月" localSheetId="7">#REF!</definedName>
    <definedName name="_10月" localSheetId="6">#REF!</definedName>
    <definedName name="_10月" localSheetId="16">#REF!</definedName>
    <definedName name="_10月">#REF!</definedName>
    <definedName name="_11" localSheetId="17">[8]鏡!#REF!</definedName>
    <definedName name="_11" localSheetId="5">[8]鏡!#REF!</definedName>
    <definedName name="_11" localSheetId="7">[8]鏡!#REF!</definedName>
    <definedName name="_11" localSheetId="6">[8]鏡!#REF!</definedName>
    <definedName name="_11" localSheetId="4">[8]鏡!#REF!</definedName>
    <definedName name="_11" localSheetId="16">#REF!</definedName>
    <definedName name="_11" localSheetId="9">[8]鏡!#REF!</definedName>
    <definedName name="_11" localSheetId="11">[8]鏡!#REF!</definedName>
    <definedName name="_11">[8]鏡!#REF!</definedName>
    <definedName name="_11_05" localSheetId="17">#REF!</definedName>
    <definedName name="_11_05" localSheetId="5">#REF!</definedName>
    <definedName name="_11_05" localSheetId="7">#REF!</definedName>
    <definedName name="_11_05" localSheetId="6">#REF!</definedName>
    <definedName name="_11_05" localSheetId="16">#REF!</definedName>
    <definedName name="_11_05">#REF!</definedName>
    <definedName name="_111" localSheetId="5">#REF!</definedName>
    <definedName name="_111" localSheetId="7">#REF!</definedName>
    <definedName name="_111" localSheetId="6">#REF!</definedName>
    <definedName name="_111" localSheetId="16">#REF!</definedName>
    <definedName name="_111">#REF!</definedName>
    <definedName name="_113_52" localSheetId="17">#REF!</definedName>
    <definedName name="_113_52" localSheetId="5">#REF!</definedName>
    <definedName name="_113_52" localSheetId="7">#REF!</definedName>
    <definedName name="_113_52" localSheetId="6">#REF!</definedName>
    <definedName name="_113_52" localSheetId="16">#REF!</definedName>
    <definedName name="_113_52">#REF!</definedName>
    <definedName name="_117_6" localSheetId="17">#REF!</definedName>
    <definedName name="_117_6" localSheetId="5">#REF!</definedName>
    <definedName name="_117_6" localSheetId="7">#REF!</definedName>
    <definedName name="_117_6" localSheetId="6">#REF!</definedName>
    <definedName name="_117_6" localSheetId="16">#REF!</definedName>
    <definedName name="_117_6">#REF!</definedName>
    <definedName name="_118_601" localSheetId="17">#REF!</definedName>
    <definedName name="_118_601" localSheetId="5">#REF!</definedName>
    <definedName name="_118_601" localSheetId="7">#REF!</definedName>
    <definedName name="_118_601" localSheetId="6">#REF!</definedName>
    <definedName name="_118_601" localSheetId="16">#REF!</definedName>
    <definedName name="_118_601">#REF!</definedName>
    <definedName name="_119_602" localSheetId="17">#REF!</definedName>
    <definedName name="_119_602" localSheetId="5">#REF!</definedName>
    <definedName name="_119_602" localSheetId="7">#REF!</definedName>
    <definedName name="_119_602" localSheetId="6">#REF!</definedName>
    <definedName name="_119_602" localSheetId="16">#REF!</definedName>
    <definedName name="_119_602">#REF!</definedName>
    <definedName name="_11P" localSheetId="5">#REF!</definedName>
    <definedName name="_11P" localSheetId="7">#REF!</definedName>
    <definedName name="_11P" localSheetId="6">#REF!</definedName>
    <definedName name="_11P" localSheetId="16">#REF!</definedName>
    <definedName name="_11P">#REF!</definedName>
    <definedName name="_11月" localSheetId="17">#REF!</definedName>
    <definedName name="_11月" localSheetId="5">#REF!</definedName>
    <definedName name="_11月" localSheetId="7">#REF!</definedName>
    <definedName name="_11月" localSheetId="6">#REF!</definedName>
    <definedName name="_11月" localSheetId="16">#REF!</definedName>
    <definedName name="_11月">#REF!</definedName>
    <definedName name="_12" localSheetId="17">[8]鏡!#REF!</definedName>
    <definedName name="_12" localSheetId="5">[8]鏡!#REF!</definedName>
    <definedName name="_12" localSheetId="7">[8]鏡!#REF!</definedName>
    <definedName name="_12" localSheetId="6">[8]鏡!#REF!</definedName>
    <definedName name="_12" localSheetId="4">[8]鏡!#REF!</definedName>
    <definedName name="_12" localSheetId="16">#N/A</definedName>
    <definedName name="_12" localSheetId="9">[8]鏡!#REF!</definedName>
    <definedName name="_12" localSheetId="11">[8]鏡!#REF!</definedName>
    <definedName name="_12">[8]鏡!#REF!</definedName>
    <definedName name="_12_06" localSheetId="17">#REF!</definedName>
    <definedName name="_12_06" localSheetId="5">#REF!</definedName>
    <definedName name="_12_06" localSheetId="7">#REF!</definedName>
    <definedName name="_12_06" localSheetId="6">#REF!</definedName>
    <definedName name="_12_06" localSheetId="16">#REF!</definedName>
    <definedName name="_12_06">#REF!</definedName>
    <definedName name="_120_603" localSheetId="17">#REF!</definedName>
    <definedName name="_120_603" localSheetId="5">#REF!</definedName>
    <definedName name="_120_603" localSheetId="7">#REF!</definedName>
    <definedName name="_120_603" localSheetId="6">#REF!</definedName>
    <definedName name="_120_603" localSheetId="16">#REF!</definedName>
    <definedName name="_120_603">#REF!</definedName>
    <definedName name="_121_604" localSheetId="17">#REF!</definedName>
    <definedName name="_121_604" localSheetId="5">#REF!</definedName>
    <definedName name="_121_604" localSheetId="7">#REF!</definedName>
    <definedName name="_121_604" localSheetId="6">#REF!</definedName>
    <definedName name="_121_604" localSheetId="16">#REF!</definedName>
    <definedName name="_121_604">#REF!</definedName>
    <definedName name="_122_605" localSheetId="17">#REF!</definedName>
    <definedName name="_122_605" localSheetId="5">#REF!</definedName>
    <definedName name="_122_605" localSheetId="7">#REF!</definedName>
    <definedName name="_122_605" localSheetId="6">#REF!</definedName>
    <definedName name="_122_605" localSheetId="16">#REF!</definedName>
    <definedName name="_122_605">#REF!</definedName>
    <definedName name="_123_606" localSheetId="17">#REF!</definedName>
    <definedName name="_123_606" localSheetId="5">#REF!</definedName>
    <definedName name="_123_606" localSheetId="7">#REF!</definedName>
    <definedName name="_123_606" localSheetId="6">#REF!</definedName>
    <definedName name="_123_606" localSheetId="16">#REF!</definedName>
    <definedName name="_123_606">#REF!</definedName>
    <definedName name="_124_607" localSheetId="17">#REF!</definedName>
    <definedName name="_124_607" localSheetId="5">#REF!</definedName>
    <definedName name="_124_607" localSheetId="7">#REF!</definedName>
    <definedName name="_124_607" localSheetId="6">#REF!</definedName>
    <definedName name="_124_607" localSheetId="16">#REF!</definedName>
    <definedName name="_124_607">#REF!</definedName>
    <definedName name="_125_608" localSheetId="17">#REF!</definedName>
    <definedName name="_125_608" localSheetId="5">#REF!</definedName>
    <definedName name="_125_608" localSheetId="7">#REF!</definedName>
    <definedName name="_125_608" localSheetId="6">#REF!</definedName>
    <definedName name="_125_608" localSheetId="16">#REF!</definedName>
    <definedName name="_125_608">#REF!</definedName>
    <definedName name="_126_609" localSheetId="17">#REF!</definedName>
    <definedName name="_126_609" localSheetId="5">#REF!</definedName>
    <definedName name="_126_609" localSheetId="7">#REF!</definedName>
    <definedName name="_126_609" localSheetId="6">#REF!</definedName>
    <definedName name="_126_609" localSheetId="16">#REF!</definedName>
    <definedName name="_126_609">#REF!</definedName>
    <definedName name="_12P" localSheetId="5">#REF!</definedName>
    <definedName name="_12P" localSheetId="7">#REF!</definedName>
    <definedName name="_12P" localSheetId="6">#REF!</definedName>
    <definedName name="_12P" localSheetId="16">#REF!</definedName>
    <definedName name="_12P">#REF!</definedName>
    <definedName name="_12月" localSheetId="17">#REF!</definedName>
    <definedName name="_12月" localSheetId="5">#REF!</definedName>
    <definedName name="_12月" localSheetId="7">#REF!</definedName>
    <definedName name="_12月" localSheetId="6">#REF!</definedName>
    <definedName name="_12月" localSheetId="16">#REF!</definedName>
    <definedName name="_12月">#REF!</definedName>
    <definedName name="_13" localSheetId="17">[8]鏡!#REF!</definedName>
    <definedName name="_13" localSheetId="5">[8]鏡!#REF!</definedName>
    <definedName name="_13" localSheetId="7">[8]鏡!#REF!</definedName>
    <definedName name="_13" localSheetId="6">[8]鏡!#REF!</definedName>
    <definedName name="_13" localSheetId="4">[8]鏡!#REF!</definedName>
    <definedName name="_13" localSheetId="16">#N/A</definedName>
    <definedName name="_13" localSheetId="9">[8]鏡!#REF!</definedName>
    <definedName name="_13" localSheetId="11">[8]鏡!#REF!</definedName>
    <definedName name="_13">[8]鏡!#REF!</definedName>
    <definedName name="_13_07" localSheetId="17">#REF!</definedName>
    <definedName name="_13_07" localSheetId="5">#REF!</definedName>
    <definedName name="_13_07" localSheetId="7">#REF!</definedName>
    <definedName name="_13_07" localSheetId="6">#REF!</definedName>
    <definedName name="_13_07" localSheetId="16">#REF!</definedName>
    <definedName name="_13_07">#REF!</definedName>
    <definedName name="_13_2" localSheetId="17">[8]鏡!#REF!</definedName>
    <definedName name="_13_2" localSheetId="5">[8]鏡!#REF!</definedName>
    <definedName name="_13_2" localSheetId="7">[8]鏡!#REF!</definedName>
    <definedName name="_13_2" localSheetId="6">[8]鏡!#REF!</definedName>
    <definedName name="_13_2" localSheetId="4">[8]鏡!#REF!</definedName>
    <definedName name="_13_2" localSheetId="16">[8]鏡!#REF!</definedName>
    <definedName name="_13_2" localSheetId="9">[8]鏡!#REF!</definedName>
    <definedName name="_13_2" localSheetId="11">[8]鏡!#REF!</definedName>
    <definedName name="_13_2">[8]鏡!#REF!</definedName>
    <definedName name="_130_61" localSheetId="17">#REF!</definedName>
    <definedName name="_130_61" localSheetId="5">#REF!</definedName>
    <definedName name="_130_61" localSheetId="7">#REF!</definedName>
    <definedName name="_130_61" localSheetId="6">#REF!</definedName>
    <definedName name="_130_61" localSheetId="16">#REF!</definedName>
    <definedName name="_130_61">#REF!</definedName>
    <definedName name="_131_610" localSheetId="17">#REF!</definedName>
    <definedName name="_131_610" localSheetId="5">#REF!</definedName>
    <definedName name="_131_610" localSheetId="7">#REF!</definedName>
    <definedName name="_131_610" localSheetId="6">#REF!</definedName>
    <definedName name="_131_610" localSheetId="16">#REF!</definedName>
    <definedName name="_131_610">#REF!</definedName>
    <definedName name="_132_611" localSheetId="17">#REF!</definedName>
    <definedName name="_132_611" localSheetId="5">#REF!</definedName>
    <definedName name="_132_611" localSheetId="7">#REF!</definedName>
    <definedName name="_132_611" localSheetId="6">#REF!</definedName>
    <definedName name="_132_611" localSheetId="16">#REF!</definedName>
    <definedName name="_132_611">#REF!</definedName>
    <definedName name="_133_612" localSheetId="17">#REF!</definedName>
    <definedName name="_133_612" localSheetId="5">#REF!</definedName>
    <definedName name="_133_612" localSheetId="7">#REF!</definedName>
    <definedName name="_133_612" localSheetId="6">#REF!</definedName>
    <definedName name="_133_612" localSheetId="16">#REF!</definedName>
    <definedName name="_133_612">#REF!</definedName>
    <definedName name="_134_613" localSheetId="17">#REF!</definedName>
    <definedName name="_134_613" localSheetId="5">#REF!</definedName>
    <definedName name="_134_613" localSheetId="7">#REF!</definedName>
    <definedName name="_134_613" localSheetId="6">#REF!</definedName>
    <definedName name="_134_613" localSheetId="16">#REF!</definedName>
    <definedName name="_134_613">#REF!</definedName>
    <definedName name="_135_614" localSheetId="17">#REF!</definedName>
    <definedName name="_135_614" localSheetId="5">#REF!</definedName>
    <definedName name="_135_614" localSheetId="7">#REF!</definedName>
    <definedName name="_135_614" localSheetId="6">#REF!</definedName>
    <definedName name="_135_614" localSheetId="16">#REF!</definedName>
    <definedName name="_135_614">#REF!</definedName>
    <definedName name="_136_615" localSheetId="17">#REF!</definedName>
    <definedName name="_136_615" localSheetId="5">#REF!</definedName>
    <definedName name="_136_615" localSheetId="7">#REF!</definedName>
    <definedName name="_136_615" localSheetId="6">#REF!</definedName>
    <definedName name="_136_615" localSheetId="16">#REF!</definedName>
    <definedName name="_136_615">#REF!</definedName>
    <definedName name="_137_616" localSheetId="17">#REF!</definedName>
    <definedName name="_137_616" localSheetId="5">#REF!</definedName>
    <definedName name="_137_616" localSheetId="7">#REF!</definedName>
    <definedName name="_137_616" localSheetId="6">#REF!</definedName>
    <definedName name="_137_616" localSheetId="16">#REF!</definedName>
    <definedName name="_137_616">#REF!</definedName>
    <definedName name="_138_617" localSheetId="17">#REF!</definedName>
    <definedName name="_138_617" localSheetId="5">#REF!</definedName>
    <definedName name="_138_617" localSheetId="7">#REF!</definedName>
    <definedName name="_138_617" localSheetId="6">#REF!</definedName>
    <definedName name="_138_617" localSheetId="16">#REF!</definedName>
    <definedName name="_138_617">#REF!</definedName>
    <definedName name="_139_618" localSheetId="17">#REF!</definedName>
    <definedName name="_139_618" localSheetId="5">#REF!</definedName>
    <definedName name="_139_618" localSheetId="7">#REF!</definedName>
    <definedName name="_139_618" localSheetId="6">#REF!</definedName>
    <definedName name="_139_618" localSheetId="16">#REF!</definedName>
    <definedName name="_139_618">#REF!</definedName>
    <definedName name="_13P" localSheetId="5">#REF!</definedName>
    <definedName name="_13P" localSheetId="7">#REF!</definedName>
    <definedName name="_13P" localSheetId="6">#REF!</definedName>
    <definedName name="_13P" localSheetId="16">#REF!</definedName>
    <definedName name="_13P">#REF!</definedName>
    <definedName name="_14" localSheetId="17">[8]鏡!#REF!</definedName>
    <definedName name="_14" localSheetId="5">[8]鏡!#REF!</definedName>
    <definedName name="_14" localSheetId="7">[8]鏡!#REF!</definedName>
    <definedName name="_14" localSheetId="6">[8]鏡!#REF!</definedName>
    <definedName name="_14" localSheetId="4">[8]鏡!#REF!</definedName>
    <definedName name="_14" localSheetId="16">#N/A</definedName>
    <definedName name="_14" localSheetId="9">[8]鏡!#REF!</definedName>
    <definedName name="_14" localSheetId="11">[8]鏡!#REF!</definedName>
    <definedName name="_14">[8]鏡!#REF!</definedName>
    <definedName name="_14_08" localSheetId="17">#REF!</definedName>
    <definedName name="_14_08" localSheetId="5">#REF!</definedName>
    <definedName name="_14_08" localSheetId="7">#REF!</definedName>
    <definedName name="_14_08" localSheetId="6">#REF!</definedName>
    <definedName name="_14_08" localSheetId="16">#REF!</definedName>
    <definedName name="_14_08">#REF!</definedName>
    <definedName name="_140_619" localSheetId="17">#REF!</definedName>
    <definedName name="_140_619" localSheetId="5">#REF!</definedName>
    <definedName name="_140_619" localSheetId="7">#REF!</definedName>
    <definedName name="_140_619" localSheetId="6">#REF!</definedName>
    <definedName name="_140_619" localSheetId="16">#REF!</definedName>
    <definedName name="_140_619">#REF!</definedName>
    <definedName name="_144_62" localSheetId="17">#REF!</definedName>
    <definedName name="_144_62" localSheetId="5">#REF!</definedName>
    <definedName name="_144_62" localSheetId="7">#REF!</definedName>
    <definedName name="_144_62" localSheetId="6">#REF!</definedName>
    <definedName name="_144_62" localSheetId="16">#REF!</definedName>
    <definedName name="_144_62">#REF!</definedName>
    <definedName name="_145_620" localSheetId="17">#REF!</definedName>
    <definedName name="_145_620" localSheetId="5">#REF!</definedName>
    <definedName name="_145_620" localSheetId="7">#REF!</definedName>
    <definedName name="_145_620" localSheetId="6">#REF!</definedName>
    <definedName name="_145_620" localSheetId="16">#REF!</definedName>
    <definedName name="_145_620">#REF!</definedName>
    <definedName name="_146_7" localSheetId="17">#REF!</definedName>
    <definedName name="_146_7" localSheetId="5">#REF!</definedName>
    <definedName name="_146_7" localSheetId="7">#REF!</definedName>
    <definedName name="_146_7" localSheetId="6">#REF!</definedName>
    <definedName name="_146_7" localSheetId="16">#REF!</definedName>
    <definedName name="_146_7">#REF!</definedName>
    <definedName name="_147_701" localSheetId="17">#REF!</definedName>
    <definedName name="_147_701" localSheetId="5">#REF!</definedName>
    <definedName name="_147_701" localSheetId="7">#REF!</definedName>
    <definedName name="_147_701" localSheetId="6">#REF!</definedName>
    <definedName name="_147_701" localSheetId="16">#REF!</definedName>
    <definedName name="_147_701">#REF!</definedName>
    <definedName name="_148_702" localSheetId="17">#REF!</definedName>
    <definedName name="_148_702" localSheetId="5">#REF!</definedName>
    <definedName name="_148_702" localSheetId="7">#REF!</definedName>
    <definedName name="_148_702" localSheetId="6">#REF!</definedName>
    <definedName name="_148_702" localSheetId="16">#REF!</definedName>
    <definedName name="_148_702">#REF!</definedName>
    <definedName name="_149_703" localSheetId="17">#REF!</definedName>
    <definedName name="_149_703" localSheetId="5">#REF!</definedName>
    <definedName name="_149_703" localSheetId="7">#REF!</definedName>
    <definedName name="_149_703" localSheetId="6">#REF!</definedName>
    <definedName name="_149_703" localSheetId="16">#REF!</definedName>
    <definedName name="_149_703">#REF!</definedName>
    <definedName name="_14P" localSheetId="5">#REF!</definedName>
    <definedName name="_14P" localSheetId="7">#REF!</definedName>
    <definedName name="_14P" localSheetId="6">#REF!</definedName>
    <definedName name="_14P" localSheetId="16">#REF!</definedName>
    <definedName name="_14P">#REF!</definedName>
    <definedName name="_15" localSheetId="17">[8]鏡!#REF!</definedName>
    <definedName name="_15" localSheetId="5">[8]鏡!#REF!</definedName>
    <definedName name="_15" localSheetId="7">[8]鏡!#REF!</definedName>
    <definedName name="_15" localSheetId="6">[8]鏡!#REF!</definedName>
    <definedName name="_15" localSheetId="4">[8]鏡!#REF!</definedName>
    <definedName name="_15" localSheetId="16">#N/A</definedName>
    <definedName name="_15" localSheetId="9">[8]鏡!#REF!</definedName>
    <definedName name="_15" localSheetId="11">[8]鏡!#REF!</definedName>
    <definedName name="_15">[8]鏡!#REF!</definedName>
    <definedName name="_15_09" localSheetId="17">#REF!</definedName>
    <definedName name="_15_09" localSheetId="5">#REF!</definedName>
    <definedName name="_15_09" localSheetId="7">#REF!</definedName>
    <definedName name="_15_09" localSheetId="6">#REF!</definedName>
    <definedName name="_15_09" localSheetId="16">#REF!</definedName>
    <definedName name="_15_09">#REF!</definedName>
    <definedName name="_150_704" localSheetId="17">#REF!</definedName>
    <definedName name="_150_704" localSheetId="5">#REF!</definedName>
    <definedName name="_150_704" localSheetId="7">#REF!</definedName>
    <definedName name="_150_704" localSheetId="6">#REF!</definedName>
    <definedName name="_150_704" localSheetId="16">#REF!</definedName>
    <definedName name="_150_704">#REF!</definedName>
    <definedName name="_151_705" localSheetId="17">#REF!</definedName>
    <definedName name="_151_705" localSheetId="5">#REF!</definedName>
    <definedName name="_151_705" localSheetId="7">#REF!</definedName>
    <definedName name="_151_705" localSheetId="6">#REF!</definedName>
    <definedName name="_151_705" localSheetId="16">#REF!</definedName>
    <definedName name="_151_705">#REF!</definedName>
    <definedName name="_152_706" localSheetId="17">#REF!</definedName>
    <definedName name="_152_706" localSheetId="5">#REF!</definedName>
    <definedName name="_152_706" localSheetId="7">#REF!</definedName>
    <definedName name="_152_706" localSheetId="6">#REF!</definedName>
    <definedName name="_152_706" localSheetId="16">#REF!</definedName>
    <definedName name="_152_706">#REF!</definedName>
    <definedName name="_153_707" localSheetId="17">#REF!</definedName>
    <definedName name="_153_707" localSheetId="5">#REF!</definedName>
    <definedName name="_153_707" localSheetId="7">#REF!</definedName>
    <definedName name="_153_707" localSheetId="6">#REF!</definedName>
    <definedName name="_153_707" localSheetId="16">#REF!</definedName>
    <definedName name="_153_707">#REF!</definedName>
    <definedName name="_154_708" localSheetId="17">#REF!</definedName>
    <definedName name="_154_708" localSheetId="5">#REF!</definedName>
    <definedName name="_154_708" localSheetId="7">#REF!</definedName>
    <definedName name="_154_708" localSheetId="6">#REF!</definedName>
    <definedName name="_154_708" localSheetId="16">#REF!</definedName>
    <definedName name="_154_708">#REF!</definedName>
    <definedName name="_155_709" localSheetId="17">#REF!</definedName>
    <definedName name="_155_709" localSheetId="5">#REF!</definedName>
    <definedName name="_155_709" localSheetId="7">#REF!</definedName>
    <definedName name="_155_709" localSheetId="6">#REF!</definedName>
    <definedName name="_155_709" localSheetId="16">#REF!</definedName>
    <definedName name="_155_709">#REF!</definedName>
    <definedName name="_156_710" localSheetId="17">#REF!</definedName>
    <definedName name="_156_710" localSheetId="5">#REF!</definedName>
    <definedName name="_156_710" localSheetId="7">#REF!</definedName>
    <definedName name="_156_710" localSheetId="6">#REF!</definedName>
    <definedName name="_156_710" localSheetId="16">#REF!</definedName>
    <definedName name="_156_710">#REF!</definedName>
    <definedName name="_157_8" localSheetId="17">#REF!</definedName>
    <definedName name="_157_8" localSheetId="5">#REF!</definedName>
    <definedName name="_157_8" localSheetId="7">#REF!</definedName>
    <definedName name="_157_8" localSheetId="6">#REF!</definedName>
    <definedName name="_157_8" localSheetId="16">#REF!</definedName>
    <definedName name="_157_8">#REF!</definedName>
    <definedName name="_158_9" localSheetId="17">#REF!</definedName>
    <definedName name="_158_9" localSheetId="5">#REF!</definedName>
    <definedName name="_158_9" localSheetId="7">#REF!</definedName>
    <definedName name="_158_9" localSheetId="6">#REF!</definedName>
    <definedName name="_158_9" localSheetId="16">#REF!</definedName>
    <definedName name="_158_9">#REF!</definedName>
    <definedName name="_15P" localSheetId="5">#REF!</definedName>
    <definedName name="_15P" localSheetId="7">#REF!</definedName>
    <definedName name="_15P" localSheetId="6">#REF!</definedName>
    <definedName name="_15P" localSheetId="16">#REF!</definedName>
    <definedName name="_15P">#REF!</definedName>
    <definedName name="_16" localSheetId="17">[8]鏡!#REF!</definedName>
    <definedName name="_16" localSheetId="5">[8]鏡!#REF!</definedName>
    <definedName name="_16" localSheetId="7">[8]鏡!#REF!</definedName>
    <definedName name="_16" localSheetId="6">[8]鏡!#REF!</definedName>
    <definedName name="_16" localSheetId="4">[8]鏡!#REF!</definedName>
    <definedName name="_16" localSheetId="16">#N/A</definedName>
    <definedName name="_16" localSheetId="9">[8]鏡!#REF!</definedName>
    <definedName name="_16" localSheetId="11">[8]鏡!#REF!</definedName>
    <definedName name="_16">[8]鏡!#REF!</definedName>
    <definedName name="_16_1" localSheetId="17">[8]鏡!#REF!</definedName>
    <definedName name="_16_1" localSheetId="5">[8]鏡!#REF!</definedName>
    <definedName name="_16_1" localSheetId="7">[8]鏡!#REF!</definedName>
    <definedName name="_16_1" localSheetId="6">[8]鏡!#REF!</definedName>
    <definedName name="_16_1" localSheetId="4">[8]鏡!#REF!</definedName>
    <definedName name="_16_1" localSheetId="16">[8]鏡!#REF!</definedName>
    <definedName name="_16_1" localSheetId="9">[8]鏡!#REF!</definedName>
    <definedName name="_16_1" localSheetId="11">[8]鏡!#REF!</definedName>
    <definedName name="_16_1">[8]鏡!#REF!</definedName>
    <definedName name="_16_2" localSheetId="17">[8]鏡!#REF!</definedName>
    <definedName name="_16_2" localSheetId="5">[8]鏡!#REF!</definedName>
    <definedName name="_16_2" localSheetId="7">[8]鏡!#REF!</definedName>
    <definedName name="_16_2" localSheetId="6">[8]鏡!#REF!</definedName>
    <definedName name="_16_2" localSheetId="16">[8]鏡!#REF!</definedName>
    <definedName name="_16_2" localSheetId="9">[8]鏡!#REF!</definedName>
    <definedName name="_16_2" localSheetId="11">[8]鏡!#REF!</definedName>
    <definedName name="_16_2">[8]鏡!#REF!</definedName>
    <definedName name="_16_3" localSheetId="17">[8]鏡!#REF!</definedName>
    <definedName name="_16_3" localSheetId="5">[8]鏡!#REF!</definedName>
    <definedName name="_16_3" localSheetId="7">[8]鏡!#REF!</definedName>
    <definedName name="_16_3" localSheetId="6">[8]鏡!#REF!</definedName>
    <definedName name="_16_3" localSheetId="16">[8]鏡!#REF!</definedName>
    <definedName name="_16_3" localSheetId="9">[8]鏡!#REF!</definedName>
    <definedName name="_16_3" localSheetId="11">[8]鏡!#REF!</definedName>
    <definedName name="_16_3">[8]鏡!#REF!</definedName>
    <definedName name="_160a1_" localSheetId="5">'見積単価 '!_160a1_</definedName>
    <definedName name="_160a1_" localSheetId="7">'見積単価 (ｱｽﾍﾞｽﾄ撤去)'!_160a1_</definedName>
    <definedName name="_160a1_" localSheetId="6">'見積単価 (改修)'!_160a1_</definedName>
    <definedName name="_160a1_" localSheetId="4">仕訳横!_160a1_</definedName>
    <definedName name="_160a1_" localSheetId="16">代価表!_160a1_</definedName>
    <definedName name="_160a1_" localSheetId="10">複合!_160a1_</definedName>
    <definedName name="_160a1_">'見積単価 '!_160a1_</definedName>
    <definedName name="_162a10_" localSheetId="5">'見積単価 '!_162a10_</definedName>
    <definedName name="_162a10_" localSheetId="7">'見積単価 (ｱｽﾍﾞｽﾄ撤去)'!_162a10_</definedName>
    <definedName name="_162a10_" localSheetId="6">'見積単価 (改修)'!_162a10_</definedName>
    <definedName name="_162a10_" localSheetId="4">仕訳横!_162a10_</definedName>
    <definedName name="_162a10_" localSheetId="16">代価表!_162a10_</definedName>
    <definedName name="_162a10_" localSheetId="10">複合!_162a10_</definedName>
    <definedName name="_162a10_">'見積単価 '!_162a10_</definedName>
    <definedName name="_164a11_" localSheetId="5">'見積単価 '!_164a11_</definedName>
    <definedName name="_164a11_" localSheetId="7">'見積単価 (ｱｽﾍﾞｽﾄ撤去)'!_164a11_</definedName>
    <definedName name="_164a11_" localSheetId="6">'見積単価 (改修)'!_164a11_</definedName>
    <definedName name="_164a11_" localSheetId="4">仕訳横!_164a11_</definedName>
    <definedName name="_164a11_" localSheetId="16">代価表!_164a11_</definedName>
    <definedName name="_164a11_" localSheetId="10">複合!_164a11_</definedName>
    <definedName name="_164a11_">'見積単価 '!_164a11_</definedName>
    <definedName name="_166a12_" localSheetId="5">'見積単価 '!_166a12_</definedName>
    <definedName name="_166a12_" localSheetId="7">'見積単価 (ｱｽﾍﾞｽﾄ撤去)'!_166a12_</definedName>
    <definedName name="_166a12_" localSheetId="6">'見積単価 (改修)'!_166a12_</definedName>
    <definedName name="_166a12_" localSheetId="4">仕訳横!_166a12_</definedName>
    <definedName name="_166a12_" localSheetId="16">代価表!_166a12_</definedName>
    <definedName name="_166a12_" localSheetId="10">複合!_166a12_</definedName>
    <definedName name="_166a12_">'見積単価 '!_166a12_</definedName>
    <definedName name="_168a13_" localSheetId="5">'見積単価 '!_168a13_</definedName>
    <definedName name="_168a13_" localSheetId="7">'見積単価 (ｱｽﾍﾞｽﾄ撤去)'!_168a13_</definedName>
    <definedName name="_168a13_" localSheetId="6">'見積単価 (改修)'!_168a13_</definedName>
    <definedName name="_168a13_" localSheetId="4">仕訳横!_168a13_</definedName>
    <definedName name="_168a13_" localSheetId="16">代価表!_168a13_</definedName>
    <definedName name="_168a13_" localSheetId="10">複合!_168a13_</definedName>
    <definedName name="_168a13_">'見積単価 '!_168a13_</definedName>
    <definedName name="_16P" localSheetId="5">#REF!</definedName>
    <definedName name="_16P" localSheetId="7">#REF!</definedName>
    <definedName name="_16P" localSheetId="6">#REF!</definedName>
    <definedName name="_16P" localSheetId="16">#REF!</definedName>
    <definedName name="_16P">#REF!</definedName>
    <definedName name="_17">#N/A</definedName>
    <definedName name="_170a14_" localSheetId="5">'見積単価 '!_170a14_</definedName>
    <definedName name="_170a14_" localSheetId="7">'見積単価 (ｱｽﾍﾞｽﾄ撤去)'!_170a14_</definedName>
    <definedName name="_170a14_" localSheetId="6">'見積単価 (改修)'!_170a14_</definedName>
    <definedName name="_170a14_" localSheetId="4">仕訳横!_170a14_</definedName>
    <definedName name="_170a14_" localSheetId="16">代価表!_170a14_</definedName>
    <definedName name="_170a14_" localSheetId="10">複合!_170a14_</definedName>
    <definedName name="_170a14_">'見積単価 '!_170a14_</definedName>
    <definedName name="_172a2_" localSheetId="5">'見積単価 '!_172a2_</definedName>
    <definedName name="_172a2_" localSheetId="7">'見積単価 (ｱｽﾍﾞｽﾄ撤去)'!_172a2_</definedName>
    <definedName name="_172a2_" localSheetId="6">'見積単価 (改修)'!_172a2_</definedName>
    <definedName name="_172a2_" localSheetId="4">仕訳横!_172a2_</definedName>
    <definedName name="_172a2_" localSheetId="16">代価表!_172a2_</definedName>
    <definedName name="_172a2_" localSheetId="10">複合!_172a2_</definedName>
    <definedName name="_172a2_">'見積単価 '!_172a2_</definedName>
    <definedName name="_174a3_" localSheetId="5">'見積単価 '!_174a3_</definedName>
    <definedName name="_174a3_" localSheetId="7">'見積単価 (ｱｽﾍﾞｽﾄ撤去)'!_174a3_</definedName>
    <definedName name="_174a3_" localSheetId="6">'見積単価 (改修)'!_174a3_</definedName>
    <definedName name="_174a3_" localSheetId="4">仕訳横!_174a3_</definedName>
    <definedName name="_174a3_" localSheetId="16">代価表!_174a3_</definedName>
    <definedName name="_174a3_" localSheetId="10">複合!_174a3_</definedName>
    <definedName name="_174a3_">'見積単価 '!_174a3_</definedName>
    <definedName name="_176a4_" localSheetId="5">'見積単価 '!_176a4_</definedName>
    <definedName name="_176a4_" localSheetId="7">'見積単価 (ｱｽﾍﾞｽﾄ撤去)'!_176a4_</definedName>
    <definedName name="_176a4_" localSheetId="6">'見積単価 (改修)'!_176a4_</definedName>
    <definedName name="_176a4_" localSheetId="4">仕訳横!_176a4_</definedName>
    <definedName name="_176a4_" localSheetId="16">代価表!_176a4_</definedName>
    <definedName name="_176a4_" localSheetId="10">複合!_176a4_</definedName>
    <definedName name="_176a4_">'見積単価 '!_176a4_</definedName>
    <definedName name="_178a5_" localSheetId="5">'見積単価 '!_178a5_</definedName>
    <definedName name="_178a5_" localSheetId="7">'見積単価 (ｱｽﾍﾞｽﾄ撤去)'!_178a5_</definedName>
    <definedName name="_178a5_" localSheetId="6">'見積単価 (改修)'!_178a5_</definedName>
    <definedName name="_178a5_" localSheetId="4">仕訳横!_178a5_</definedName>
    <definedName name="_178a5_" localSheetId="16">代価表!_178a5_</definedName>
    <definedName name="_178a5_" localSheetId="10">複合!_178a5_</definedName>
    <definedName name="_178a5_">'見積単価 '!_178a5_</definedName>
    <definedName name="_17P" localSheetId="5">#REF!</definedName>
    <definedName name="_17P" localSheetId="7">#REF!</definedName>
    <definedName name="_17P" localSheetId="6">#REF!</definedName>
    <definedName name="_17P" localSheetId="16">#REF!</definedName>
    <definedName name="_17P">#REF!</definedName>
    <definedName name="_18">#N/A</definedName>
    <definedName name="_180a6_" localSheetId="5">'見積単価 '!_180a6_</definedName>
    <definedName name="_180a6_" localSheetId="7">'見積単価 (ｱｽﾍﾞｽﾄ撤去)'!_180a6_</definedName>
    <definedName name="_180a6_" localSheetId="6">'見積単価 (改修)'!_180a6_</definedName>
    <definedName name="_180a6_" localSheetId="4">仕訳横!_180a6_</definedName>
    <definedName name="_180a6_" localSheetId="16">代価表!_180a6_</definedName>
    <definedName name="_180a6_" localSheetId="10">複合!_180a6_</definedName>
    <definedName name="_180a6_">'見積単価 '!_180a6_</definedName>
    <definedName name="_182a7_" localSheetId="5">'見積単価 '!_182a7_</definedName>
    <definedName name="_182a7_" localSheetId="7">'見積単価 (ｱｽﾍﾞｽﾄ撤去)'!_182a7_</definedName>
    <definedName name="_182a7_" localSheetId="6">'見積単価 (改修)'!_182a7_</definedName>
    <definedName name="_182a7_" localSheetId="4">仕訳横!_182a7_</definedName>
    <definedName name="_182a7_" localSheetId="16">代価表!_182a7_</definedName>
    <definedName name="_182a7_" localSheetId="10">複合!_182a7_</definedName>
    <definedName name="_182a7_">'見積単価 '!_182a7_</definedName>
    <definedName name="_184a8_" localSheetId="5">'見積単価 '!_184a8_</definedName>
    <definedName name="_184a8_" localSheetId="7">'見積単価 (ｱｽﾍﾞｽﾄ撤去)'!_184a8_</definedName>
    <definedName name="_184a8_" localSheetId="6">'見積単価 (改修)'!_184a8_</definedName>
    <definedName name="_184a8_" localSheetId="4">仕訳横!_184a8_</definedName>
    <definedName name="_184a8_" localSheetId="16">代価表!_184a8_</definedName>
    <definedName name="_184a8_" localSheetId="10">複合!_184a8_</definedName>
    <definedName name="_184a8_">'見積単価 '!_184a8_</definedName>
    <definedName name="_186a9_" localSheetId="5">'見積単価 '!_186a9_</definedName>
    <definedName name="_186a9_" localSheetId="7">'見積単価 (ｱｽﾍﾞｽﾄ撤去)'!_186a9_</definedName>
    <definedName name="_186a9_" localSheetId="6">'見積単価 (改修)'!_186a9_</definedName>
    <definedName name="_186a9_" localSheetId="4">仕訳横!_186a9_</definedName>
    <definedName name="_186a9_" localSheetId="16">代価表!_186a9_</definedName>
    <definedName name="_186a9_" localSheetId="10">複合!_186a9_</definedName>
    <definedName name="_186a9_">'見積単価 '!_186a9_</definedName>
    <definedName name="_18P" localSheetId="5">#REF!</definedName>
    <definedName name="_18P" localSheetId="7">#REF!</definedName>
    <definedName name="_18P" localSheetId="6">#REF!</definedName>
    <definedName name="_18P" localSheetId="16">#REF!</definedName>
    <definedName name="_18P">#REF!</definedName>
    <definedName name="_19">#N/A</definedName>
    <definedName name="_19_1" localSheetId="17">#REF!</definedName>
    <definedName name="_19_1" localSheetId="5">#REF!</definedName>
    <definedName name="_19_1" localSheetId="7">#REF!</definedName>
    <definedName name="_19_1" localSheetId="6">#REF!</definedName>
    <definedName name="_19_1" localSheetId="16">#REF!</definedName>
    <definedName name="_19_1">#REF!</definedName>
    <definedName name="_190C_" localSheetId="17">#REF!</definedName>
    <definedName name="_190C_" localSheetId="5">#REF!</definedName>
    <definedName name="_190C_" localSheetId="7">#REF!</definedName>
    <definedName name="_190C_" localSheetId="6">#REF!</definedName>
    <definedName name="_190C_" localSheetId="16">#REF!</definedName>
    <definedName name="_190C_">#REF!</definedName>
    <definedName name="_192ｄ1_" localSheetId="5">'見積単価 '!_192ｄ1_</definedName>
    <definedName name="_192ｄ1_" localSheetId="7">'見積単価 (ｱｽﾍﾞｽﾄ撤去)'!_192ｄ1_</definedName>
    <definedName name="_192ｄ1_" localSheetId="6">'見積単価 (改修)'!_192ｄ1_</definedName>
    <definedName name="_192ｄ1_" localSheetId="4">仕訳横!_192ｄ1_</definedName>
    <definedName name="_192ｄ1_" localSheetId="16">代価表!_192ｄ1_</definedName>
    <definedName name="_192ｄ1_" localSheetId="10">複合!_192ｄ1_</definedName>
    <definedName name="_192ｄ1_">'見積単価 '!_192ｄ1_</definedName>
    <definedName name="_196D_KEY" localSheetId="17">#REF!</definedName>
    <definedName name="_196D_KEY" localSheetId="5">#REF!</definedName>
    <definedName name="_196D_KEY" localSheetId="7">#REF!</definedName>
    <definedName name="_196D_KEY" localSheetId="6">#REF!</definedName>
    <definedName name="_196D_KEY" localSheetId="16">#REF!</definedName>
    <definedName name="_196D_KEY">#REF!</definedName>
    <definedName name="_198f1_" localSheetId="5">'見積単価 '!_198f1_</definedName>
    <definedName name="_198f1_" localSheetId="7">'見積単価 (ｱｽﾍﾞｽﾄ撤去)'!_198f1_</definedName>
    <definedName name="_198f1_" localSheetId="6">'見積単価 (改修)'!_198f1_</definedName>
    <definedName name="_198f1_" localSheetId="4">仕訳横!_198f1_</definedName>
    <definedName name="_198f1_" localSheetId="16">代価表!_198f1_</definedName>
    <definedName name="_198f1_" localSheetId="10">複合!_198f1_</definedName>
    <definedName name="_198f1_">'見積単価 '!_198f1_</definedName>
    <definedName name="_19P" localSheetId="5">#REF!</definedName>
    <definedName name="_19P" localSheetId="7">#REF!</definedName>
    <definedName name="_19P" localSheetId="6">#REF!</definedName>
    <definedName name="_19P" localSheetId="16">#REF!</definedName>
    <definedName name="_19P">#REF!</definedName>
    <definedName name="_1A" localSheetId="5">[9]仮設解体!#REF!</definedName>
    <definedName name="_1A" localSheetId="7">[9]仮設解体!#REF!</definedName>
    <definedName name="_1A" localSheetId="6">[9]仮設解体!#REF!</definedName>
    <definedName name="_1A" localSheetId="4">[9]仮設解体!#REF!</definedName>
    <definedName name="_1A" localSheetId="16">[9]仮設解体!#REF!</definedName>
    <definedName name="_1A" localSheetId="10">[9]仮設解体!#REF!</definedName>
    <definedName name="_1A">[9]仮設解体!#REF!</definedName>
    <definedName name="_１Ｌ">[10]複合!$AA$111</definedName>
    <definedName name="_1P" localSheetId="17">#REF!</definedName>
    <definedName name="_1P" localSheetId="5">#REF!</definedName>
    <definedName name="_1P" localSheetId="7">#REF!</definedName>
    <definedName name="_1P" localSheetId="6">#REF!</definedName>
    <definedName name="_1P" localSheetId="4">#REF!</definedName>
    <definedName name="_1P" localSheetId="16">#REF!</definedName>
    <definedName name="_1P">#REF!</definedName>
    <definedName name="_1月" localSheetId="17">#REF!</definedName>
    <definedName name="_1月" localSheetId="5">#REF!</definedName>
    <definedName name="_1月" localSheetId="7">#REF!</definedName>
    <definedName name="_1月" localSheetId="6">#REF!</definedName>
    <definedName name="_1月" localSheetId="16">#REF!</definedName>
    <definedName name="_1月">#REF!</definedName>
    <definedName name="_1号集水桝" localSheetId="17">[11]代価!#REF!</definedName>
    <definedName name="_1号集水桝" localSheetId="5">[11]代価!#REF!</definedName>
    <definedName name="_1号集水桝" localSheetId="7">[11]代価!#REF!</definedName>
    <definedName name="_1号集水桝" localSheetId="6">[11]代価!#REF!</definedName>
    <definedName name="_1号集水桝" localSheetId="16">[11]代価!#REF!</definedName>
    <definedName name="_1号集水桝">[11]代価!#REF!</definedName>
    <definedName name="_2" localSheetId="16">#REF!</definedName>
    <definedName name="_2">#N/A</definedName>
    <definedName name="_20">#N/A</definedName>
    <definedName name="_20_10" localSheetId="17">#REF!</definedName>
    <definedName name="_20_10" localSheetId="5">#REF!</definedName>
    <definedName name="_20_10" localSheetId="7">#REF!</definedName>
    <definedName name="_20_10" localSheetId="6">#REF!</definedName>
    <definedName name="_20_10" localSheetId="16">#REF!</definedName>
    <definedName name="_20_10">#REF!</definedName>
    <definedName name="_200f10_" localSheetId="5">'見積単価 '!_200f10_</definedName>
    <definedName name="_200f10_" localSheetId="7">'見積単価 (ｱｽﾍﾞｽﾄ撤去)'!_200f10_</definedName>
    <definedName name="_200f10_" localSheetId="6">'見積単価 (改修)'!_200f10_</definedName>
    <definedName name="_200f10_" localSheetId="4">仕訳横!_200f10_</definedName>
    <definedName name="_200f10_" localSheetId="16">代価表!_200f10_</definedName>
    <definedName name="_200f10_" localSheetId="10">複合!_200f10_</definedName>
    <definedName name="_200f10_">'見積単価 '!_200f10_</definedName>
    <definedName name="_201A" localSheetId="5">[9]仮設解体!#REF!</definedName>
    <definedName name="_201A" localSheetId="7">[9]仮設解体!#REF!</definedName>
    <definedName name="_201A" localSheetId="6">[9]仮設解体!#REF!</definedName>
    <definedName name="_201A" localSheetId="4">[9]仮設解体!#REF!</definedName>
    <definedName name="_201A" localSheetId="16">[9]仮設解体!#REF!</definedName>
    <definedName name="_201A" localSheetId="10">[9]仮設解体!#REF!</definedName>
    <definedName name="_201A">[9]仮設解体!#REF!</definedName>
    <definedName name="_201B" localSheetId="5">[9]仮設解体!#REF!</definedName>
    <definedName name="_201B" localSheetId="7">[9]仮設解体!#REF!</definedName>
    <definedName name="_201B" localSheetId="6">[9]仮設解体!#REF!</definedName>
    <definedName name="_201B" localSheetId="4">[9]仮設解体!#REF!</definedName>
    <definedName name="_201B" localSheetId="16">[9]仮設解体!#REF!</definedName>
    <definedName name="_201B" localSheetId="10">[9]仮設解体!#REF!</definedName>
    <definedName name="_201B">[9]仮設解体!#REF!</definedName>
    <definedName name="_201C" localSheetId="5">[9]仮設解体!#REF!</definedName>
    <definedName name="_201C" localSheetId="7">[9]仮設解体!#REF!</definedName>
    <definedName name="_201C" localSheetId="6">[9]仮設解体!#REF!</definedName>
    <definedName name="_201C">[9]仮設解体!#REF!</definedName>
    <definedName name="_202" localSheetId="5">[9]仮設解体!#REF!</definedName>
    <definedName name="_202" localSheetId="7">[9]仮設解体!#REF!</definedName>
    <definedName name="_202" localSheetId="6">[9]仮設解体!#REF!</definedName>
    <definedName name="_202">[9]仮設解体!#REF!</definedName>
    <definedName name="_202A" localSheetId="5">[9]仮設解体!#REF!</definedName>
    <definedName name="_202A" localSheetId="7">[9]仮設解体!#REF!</definedName>
    <definedName name="_202A" localSheetId="6">[9]仮設解体!#REF!</definedName>
    <definedName name="_202A">[9]仮設解体!#REF!</definedName>
    <definedName name="_202B" localSheetId="5">[9]仮設解体!#REF!</definedName>
    <definedName name="_202B" localSheetId="7">[9]仮設解体!#REF!</definedName>
    <definedName name="_202B" localSheetId="6">[9]仮設解体!#REF!</definedName>
    <definedName name="_202B">[9]仮設解体!#REF!</definedName>
    <definedName name="_202f11_" localSheetId="5">'見積単価 '!_202f11_</definedName>
    <definedName name="_202f11_" localSheetId="7">'見積単価 (ｱｽﾍﾞｽﾄ撤去)'!_202f11_</definedName>
    <definedName name="_202f11_" localSheetId="6">'見積単価 (改修)'!_202f11_</definedName>
    <definedName name="_202f11_" localSheetId="4">仕訳横!_202f11_</definedName>
    <definedName name="_202f11_" localSheetId="16">代価表!_202f11_</definedName>
    <definedName name="_202f11_" localSheetId="10">複合!_202f11_</definedName>
    <definedName name="_202f11_">'見積単価 '!_202f11_</definedName>
    <definedName name="_203" localSheetId="5">[9]仮設解体!#REF!</definedName>
    <definedName name="_203" localSheetId="7">[9]仮設解体!#REF!</definedName>
    <definedName name="_203" localSheetId="6">[9]仮設解体!#REF!</definedName>
    <definedName name="_203" localSheetId="4">[9]仮設解体!#REF!</definedName>
    <definedName name="_203" localSheetId="16">[9]仮設解体!#REF!</definedName>
    <definedName name="_203" localSheetId="10">[9]仮設解体!#REF!</definedName>
    <definedName name="_203">[9]仮設解体!#REF!</definedName>
    <definedName name="_203A" localSheetId="5">[9]仮設解体!#REF!</definedName>
    <definedName name="_203A" localSheetId="7">[9]仮設解体!#REF!</definedName>
    <definedName name="_203A" localSheetId="6">[9]仮設解体!#REF!</definedName>
    <definedName name="_203A" localSheetId="4">[9]仮設解体!#REF!</definedName>
    <definedName name="_203A" localSheetId="16">[9]仮設解体!#REF!</definedName>
    <definedName name="_203A">[9]仮設解体!#REF!</definedName>
    <definedName name="_203B" localSheetId="5">[9]仮設解体!#REF!</definedName>
    <definedName name="_203B" localSheetId="7">[9]仮設解体!#REF!</definedName>
    <definedName name="_203B" localSheetId="6">[9]仮設解体!#REF!</definedName>
    <definedName name="_203B">[9]仮設解体!#REF!</definedName>
    <definedName name="_204" localSheetId="5">[9]仮設解体!#REF!</definedName>
    <definedName name="_204" localSheetId="7">[9]仮設解体!#REF!</definedName>
    <definedName name="_204" localSheetId="6">[9]仮設解体!#REF!</definedName>
    <definedName name="_204">[9]仮設解体!#REF!</definedName>
    <definedName name="_204f12_" localSheetId="5">'見積単価 '!_204f12_</definedName>
    <definedName name="_204f12_" localSheetId="7">'見積単価 (ｱｽﾍﾞｽﾄ撤去)'!_204f12_</definedName>
    <definedName name="_204f12_" localSheetId="6">'見積単価 (改修)'!_204f12_</definedName>
    <definedName name="_204f12_" localSheetId="4">仕訳横!_204f12_</definedName>
    <definedName name="_204f12_" localSheetId="16">代価表!_204f12_</definedName>
    <definedName name="_204f12_" localSheetId="10">複合!_204f12_</definedName>
    <definedName name="_204f12_">'見積単価 '!_204f12_</definedName>
    <definedName name="_205A" localSheetId="5">[9]仮設解体!#REF!</definedName>
    <definedName name="_205A" localSheetId="7">[9]仮設解体!#REF!</definedName>
    <definedName name="_205A" localSheetId="6">[9]仮設解体!#REF!</definedName>
    <definedName name="_205A" localSheetId="4">[9]仮設解体!#REF!</definedName>
    <definedName name="_205A" localSheetId="16">[9]仮設解体!#REF!</definedName>
    <definedName name="_205A" localSheetId="10">[9]仮設解体!#REF!</definedName>
    <definedName name="_205A">[9]仮設解体!#REF!</definedName>
    <definedName name="_205B" localSheetId="5">[9]仮設解体!#REF!</definedName>
    <definedName name="_205B" localSheetId="7">[9]仮設解体!#REF!</definedName>
    <definedName name="_205B" localSheetId="6">[9]仮設解体!#REF!</definedName>
    <definedName name="_205B" localSheetId="4">[9]仮設解体!#REF!</definedName>
    <definedName name="_205B" localSheetId="16">[9]仮設解体!#REF!</definedName>
    <definedName name="_205B">[9]仮設解体!#REF!</definedName>
    <definedName name="_205C" localSheetId="5">[9]仮設解体!#REF!</definedName>
    <definedName name="_205C" localSheetId="7">[9]仮設解体!#REF!</definedName>
    <definedName name="_205C" localSheetId="6">[9]仮設解体!#REF!</definedName>
    <definedName name="_205C">[9]仮設解体!#REF!</definedName>
    <definedName name="_206" localSheetId="5">[9]仮設解体!#REF!</definedName>
    <definedName name="_206" localSheetId="7">[9]仮設解体!#REF!</definedName>
    <definedName name="_206" localSheetId="6">[9]仮設解体!#REF!</definedName>
    <definedName name="_206">[9]仮設解体!#REF!</definedName>
    <definedName name="_206f13_" localSheetId="5">'見積単価 '!_206f13_</definedName>
    <definedName name="_206f13_" localSheetId="7">'見積単価 (ｱｽﾍﾞｽﾄ撤去)'!_206f13_</definedName>
    <definedName name="_206f13_" localSheetId="6">'見積単価 (改修)'!_206f13_</definedName>
    <definedName name="_206f13_" localSheetId="4">仕訳横!_206f13_</definedName>
    <definedName name="_206f13_" localSheetId="16">代価表!_206f13_</definedName>
    <definedName name="_206f13_" localSheetId="10">複合!_206f13_</definedName>
    <definedName name="_206f13_">'見積単価 '!_206f13_</definedName>
    <definedName name="_207" localSheetId="5">[9]仮設解体!#REF!</definedName>
    <definedName name="_207" localSheetId="7">[9]仮設解体!#REF!</definedName>
    <definedName name="_207" localSheetId="6">[9]仮設解体!#REF!</definedName>
    <definedName name="_207" localSheetId="4">[9]仮設解体!#REF!</definedName>
    <definedName name="_207" localSheetId="16">[9]仮設解体!#REF!</definedName>
    <definedName name="_207" localSheetId="10">[9]仮設解体!#REF!</definedName>
    <definedName name="_207">[9]仮設解体!#REF!</definedName>
    <definedName name="_208" localSheetId="5">[9]仮設解体!#REF!</definedName>
    <definedName name="_208" localSheetId="7">[9]仮設解体!#REF!</definedName>
    <definedName name="_208" localSheetId="6">[9]仮設解体!#REF!</definedName>
    <definedName name="_208" localSheetId="4">[9]仮設解体!#REF!</definedName>
    <definedName name="_208" localSheetId="16">[9]仮設解体!#REF!</definedName>
    <definedName name="_208">[9]仮設解体!#REF!</definedName>
    <definedName name="_208f14_" localSheetId="5">'見積単価 '!_208f14_</definedName>
    <definedName name="_208f14_" localSheetId="7">'見積単価 (ｱｽﾍﾞｽﾄ撤去)'!_208f14_</definedName>
    <definedName name="_208f14_" localSheetId="6">'見積単価 (改修)'!_208f14_</definedName>
    <definedName name="_208f14_" localSheetId="4">仕訳横!_208f14_</definedName>
    <definedName name="_208f14_" localSheetId="16">代価表!_208f14_</definedName>
    <definedName name="_208f14_" localSheetId="10">複合!_208f14_</definedName>
    <definedName name="_208f14_">'見積単価 '!_208f14_</definedName>
    <definedName name="_20P" localSheetId="5">#REF!</definedName>
    <definedName name="_20P" localSheetId="7">#REF!</definedName>
    <definedName name="_20P" localSheetId="6">#REF!</definedName>
    <definedName name="_20P" localSheetId="16">#REF!</definedName>
    <definedName name="_20P">#REF!</definedName>
    <definedName name="_21">#N/A</definedName>
    <definedName name="_210f15_" localSheetId="5">'見積単価 '!_210f15_</definedName>
    <definedName name="_210f15_" localSheetId="7">'見積単価 (ｱｽﾍﾞｽﾄ撤去)'!_210f15_</definedName>
    <definedName name="_210f15_" localSheetId="6">'見積単価 (改修)'!_210f15_</definedName>
    <definedName name="_210f15_" localSheetId="4">仕訳横!_210f15_</definedName>
    <definedName name="_210f15_" localSheetId="16">代価表!_210f15_</definedName>
    <definedName name="_210f15_" localSheetId="10">複合!_210f15_</definedName>
    <definedName name="_210f15_">'見積単価 '!_210f15_</definedName>
    <definedName name="_212f2_" localSheetId="5">'見積単価 '!_212f2_</definedName>
    <definedName name="_212f2_" localSheetId="7">'見積単価 (ｱｽﾍﾞｽﾄ撤去)'!_212f2_</definedName>
    <definedName name="_212f2_" localSheetId="6">'見積単価 (改修)'!_212f2_</definedName>
    <definedName name="_212f2_" localSheetId="4">仕訳横!_212f2_</definedName>
    <definedName name="_212f2_" localSheetId="16">代価表!_212f2_</definedName>
    <definedName name="_212f2_" localSheetId="10">複合!_212f2_</definedName>
    <definedName name="_212f2_">'見積単価 '!_212f2_</definedName>
    <definedName name="_214f3_" localSheetId="5">'見積単価 '!_214f3_</definedName>
    <definedName name="_214f3_" localSheetId="7">'見積単価 (ｱｽﾍﾞｽﾄ撤去)'!_214f3_</definedName>
    <definedName name="_214f3_" localSheetId="6">'見積単価 (改修)'!_214f3_</definedName>
    <definedName name="_214f3_" localSheetId="4">仕訳横!_214f3_</definedName>
    <definedName name="_214f3_" localSheetId="16">代価表!_214f3_</definedName>
    <definedName name="_214f3_" localSheetId="10">複合!_214f3_</definedName>
    <definedName name="_214f3_">'見積単価 '!_214f3_</definedName>
    <definedName name="_216f4_" localSheetId="5">'見積単価 '!_216f4_</definedName>
    <definedName name="_216f4_" localSheetId="7">'見積単価 (ｱｽﾍﾞｽﾄ撤去)'!_216f4_</definedName>
    <definedName name="_216f4_" localSheetId="6">'見積単価 (改修)'!_216f4_</definedName>
    <definedName name="_216f4_" localSheetId="4">仕訳横!_216f4_</definedName>
    <definedName name="_216f4_" localSheetId="16">代価表!_216f4_</definedName>
    <definedName name="_216f4_" localSheetId="10">複合!_216f4_</definedName>
    <definedName name="_216f4_">'見積単価 '!_216f4_</definedName>
    <definedName name="_218f5_" localSheetId="5">'見積単価 '!_218f5_</definedName>
    <definedName name="_218f5_" localSheetId="7">'見積単価 (ｱｽﾍﾞｽﾄ撤去)'!_218f5_</definedName>
    <definedName name="_218f5_" localSheetId="6">'見積単価 (改修)'!_218f5_</definedName>
    <definedName name="_218f5_" localSheetId="4">仕訳横!_218f5_</definedName>
    <definedName name="_218f5_" localSheetId="16">代価表!_218f5_</definedName>
    <definedName name="_218f5_" localSheetId="10">複合!_218f5_</definedName>
    <definedName name="_218f5_">'見積単価 '!_218f5_</definedName>
    <definedName name="_21P" localSheetId="5">#REF!</definedName>
    <definedName name="_21P" localSheetId="7">#REF!</definedName>
    <definedName name="_21P" localSheetId="6">#REF!</definedName>
    <definedName name="_21P" localSheetId="16">#REF!</definedName>
    <definedName name="_21P">#REF!</definedName>
    <definedName name="_22">#N/A</definedName>
    <definedName name="_220f6_" localSheetId="5">'見積単価 '!_220f6_</definedName>
    <definedName name="_220f6_" localSheetId="7">'見積単価 (ｱｽﾍﾞｽﾄ撤去)'!_220f6_</definedName>
    <definedName name="_220f6_" localSheetId="6">'見積単価 (改修)'!_220f6_</definedName>
    <definedName name="_220f6_" localSheetId="4">仕訳横!_220f6_</definedName>
    <definedName name="_220f6_" localSheetId="16">代価表!_220f6_</definedName>
    <definedName name="_220f6_" localSheetId="10">複合!_220f6_</definedName>
    <definedName name="_220f6_">'見積単価 '!_220f6_</definedName>
    <definedName name="_222f7_" localSheetId="5">'見積単価 '!_222f7_</definedName>
    <definedName name="_222f7_" localSheetId="7">'見積単価 (ｱｽﾍﾞｽﾄ撤去)'!_222f7_</definedName>
    <definedName name="_222f7_" localSheetId="6">'見積単価 (改修)'!_222f7_</definedName>
    <definedName name="_222f7_" localSheetId="4">仕訳横!_222f7_</definedName>
    <definedName name="_222f7_" localSheetId="16">代価表!_222f7_</definedName>
    <definedName name="_222f7_" localSheetId="10">複合!_222f7_</definedName>
    <definedName name="_222f7_">'見積単価 '!_222f7_</definedName>
    <definedName name="_224f8_" localSheetId="5">'見積単価 '!_224f8_</definedName>
    <definedName name="_224f8_" localSheetId="7">'見積単価 (ｱｽﾍﾞｽﾄ撤去)'!_224f8_</definedName>
    <definedName name="_224f8_" localSheetId="6">'見積単価 (改修)'!_224f8_</definedName>
    <definedName name="_224f8_" localSheetId="4">仕訳横!_224f8_</definedName>
    <definedName name="_224f8_" localSheetId="16">代価表!_224f8_</definedName>
    <definedName name="_224f8_" localSheetId="10">複合!_224f8_</definedName>
    <definedName name="_224f8_">'見積単価 '!_224f8_</definedName>
    <definedName name="_226f9_" localSheetId="5">'見積単価 '!_226f9_</definedName>
    <definedName name="_226f9_" localSheetId="7">'見積単価 (ｱｽﾍﾞｽﾄ撤去)'!_226f9_</definedName>
    <definedName name="_226f9_" localSheetId="6">'見積単価 (改修)'!_226f9_</definedName>
    <definedName name="_226f9_" localSheetId="4">仕訳横!_226f9_</definedName>
    <definedName name="_226f9_" localSheetId="16">代価表!_226f9_</definedName>
    <definedName name="_226f9_" localSheetId="10">複合!_226f9_</definedName>
    <definedName name="_226f9_">'見積単価 '!_226f9_</definedName>
    <definedName name="_22P" localSheetId="5">#REF!</definedName>
    <definedName name="_22P" localSheetId="7">#REF!</definedName>
    <definedName name="_22P" localSheetId="6">#REF!</definedName>
    <definedName name="_22P" localSheetId="16">#REF!</definedName>
    <definedName name="_22P">#REF!</definedName>
    <definedName name="_23">#N/A</definedName>
    <definedName name="_230n1_" localSheetId="17">#REF!</definedName>
    <definedName name="_230n1_" localSheetId="5">#REF!</definedName>
    <definedName name="_230n1_" localSheetId="7">#REF!</definedName>
    <definedName name="_230n1_" localSheetId="6">#REF!</definedName>
    <definedName name="_230n1_" localSheetId="16">#REF!</definedName>
    <definedName name="_230n1_">#REF!</definedName>
    <definedName name="_234n10_" localSheetId="17">#REF!</definedName>
    <definedName name="_234n10_" localSheetId="5">#REF!</definedName>
    <definedName name="_234n10_" localSheetId="7">#REF!</definedName>
    <definedName name="_234n10_" localSheetId="6">#REF!</definedName>
    <definedName name="_234n10_" localSheetId="16">#REF!</definedName>
    <definedName name="_234n10_">#REF!</definedName>
    <definedName name="_238n11_" localSheetId="17">#REF!</definedName>
    <definedName name="_238n11_" localSheetId="5">#REF!</definedName>
    <definedName name="_238n11_" localSheetId="7">#REF!</definedName>
    <definedName name="_238n11_" localSheetId="6">#REF!</definedName>
    <definedName name="_238n11_" localSheetId="16">#REF!</definedName>
    <definedName name="_238n11_">#REF!</definedName>
    <definedName name="_23P" localSheetId="5">#REF!</definedName>
    <definedName name="_23P" localSheetId="7">#REF!</definedName>
    <definedName name="_23P" localSheetId="6">#REF!</definedName>
    <definedName name="_23P" localSheetId="16">#REF!</definedName>
    <definedName name="_23P">#REF!</definedName>
    <definedName name="_24">#N/A</definedName>
    <definedName name="_24_11" localSheetId="17">#REF!</definedName>
    <definedName name="_24_11" localSheetId="5">#REF!</definedName>
    <definedName name="_24_11" localSheetId="7">#REF!</definedName>
    <definedName name="_24_11" localSheetId="6">#REF!</definedName>
    <definedName name="_24_11" localSheetId="16">#REF!</definedName>
    <definedName name="_24_11">#REF!</definedName>
    <definedName name="_242n12_" localSheetId="17">#REF!</definedName>
    <definedName name="_242n12_" localSheetId="5">#REF!</definedName>
    <definedName name="_242n12_" localSheetId="7">#REF!</definedName>
    <definedName name="_242n12_" localSheetId="6">#REF!</definedName>
    <definedName name="_242n12_" localSheetId="16">#REF!</definedName>
    <definedName name="_242n12_">#REF!</definedName>
    <definedName name="_246n13_" localSheetId="17">#REF!</definedName>
    <definedName name="_246n13_" localSheetId="5">#REF!</definedName>
    <definedName name="_246n13_" localSheetId="7">#REF!</definedName>
    <definedName name="_246n13_" localSheetId="6">#REF!</definedName>
    <definedName name="_246n13_" localSheetId="16">#REF!</definedName>
    <definedName name="_246n13_">#REF!</definedName>
    <definedName name="_24P" localSheetId="5">#REF!</definedName>
    <definedName name="_24P" localSheetId="7">#REF!</definedName>
    <definedName name="_24P" localSheetId="6">#REF!</definedName>
    <definedName name="_24P" localSheetId="16">#REF!</definedName>
    <definedName name="_24P">#REF!</definedName>
    <definedName name="_25">#N/A</definedName>
    <definedName name="_250n14_" localSheetId="17">#REF!</definedName>
    <definedName name="_250n14_" localSheetId="5">#REF!</definedName>
    <definedName name="_250n14_" localSheetId="7">#REF!</definedName>
    <definedName name="_250n14_" localSheetId="6">#REF!</definedName>
    <definedName name="_250n14_" localSheetId="16">#REF!</definedName>
    <definedName name="_250n14_">#REF!</definedName>
    <definedName name="_254n15_" localSheetId="17">#REF!</definedName>
    <definedName name="_254n15_" localSheetId="5">#REF!</definedName>
    <definedName name="_254n15_" localSheetId="7">#REF!</definedName>
    <definedName name="_254n15_" localSheetId="6">#REF!</definedName>
    <definedName name="_254n15_" localSheetId="16">#REF!</definedName>
    <definedName name="_254n15_">#REF!</definedName>
    <definedName name="_258n16_" localSheetId="17">#REF!</definedName>
    <definedName name="_258n16_" localSheetId="5">#REF!</definedName>
    <definedName name="_258n16_" localSheetId="7">#REF!</definedName>
    <definedName name="_258n16_" localSheetId="6">#REF!</definedName>
    <definedName name="_258n16_" localSheetId="16">#REF!</definedName>
    <definedName name="_258n16_">#REF!</definedName>
    <definedName name="_25P" localSheetId="5">#REF!</definedName>
    <definedName name="_25P" localSheetId="7">#REF!</definedName>
    <definedName name="_25P" localSheetId="6">#REF!</definedName>
    <definedName name="_25P" localSheetId="16">#REF!</definedName>
    <definedName name="_25P">#REF!</definedName>
    <definedName name="_26">#N/A</definedName>
    <definedName name="_262n18_" localSheetId="17">#REF!</definedName>
    <definedName name="_262n18_" localSheetId="5">#REF!</definedName>
    <definedName name="_262n18_" localSheetId="7">#REF!</definedName>
    <definedName name="_262n18_" localSheetId="6">#REF!</definedName>
    <definedName name="_262n18_" localSheetId="16">#REF!</definedName>
    <definedName name="_262n18_">#REF!</definedName>
    <definedName name="_266n19_" localSheetId="17">#REF!</definedName>
    <definedName name="_266n19_" localSheetId="5">#REF!</definedName>
    <definedName name="_266n19_" localSheetId="7">#REF!</definedName>
    <definedName name="_266n19_" localSheetId="6">#REF!</definedName>
    <definedName name="_266n19_" localSheetId="16">#REF!</definedName>
    <definedName name="_266n19_">#REF!</definedName>
    <definedName name="_26P" localSheetId="5">#REF!</definedName>
    <definedName name="_26P" localSheetId="7">#REF!</definedName>
    <definedName name="_26P" localSheetId="6">#REF!</definedName>
    <definedName name="_26P" localSheetId="16">#REF!</definedName>
    <definedName name="_26P">#REF!</definedName>
    <definedName name="_27">#N/A</definedName>
    <definedName name="_270n2_" localSheetId="17">#REF!</definedName>
    <definedName name="_270n2_" localSheetId="5">#REF!</definedName>
    <definedName name="_270n2_" localSheetId="7">#REF!</definedName>
    <definedName name="_270n2_" localSheetId="6">#REF!</definedName>
    <definedName name="_270n2_" localSheetId="16">#REF!</definedName>
    <definedName name="_270n2_">#REF!</definedName>
    <definedName name="_274N3_" localSheetId="17">#REF!</definedName>
    <definedName name="_274N3_" localSheetId="5">#REF!</definedName>
    <definedName name="_274N3_" localSheetId="7">#REF!</definedName>
    <definedName name="_274N3_" localSheetId="6">#REF!</definedName>
    <definedName name="_274N3_" localSheetId="16">#REF!</definedName>
    <definedName name="_274N3_">#REF!</definedName>
    <definedName name="_278n4_" localSheetId="17">#REF!</definedName>
    <definedName name="_278n4_" localSheetId="5">#REF!</definedName>
    <definedName name="_278n4_" localSheetId="7">#REF!</definedName>
    <definedName name="_278n4_" localSheetId="6">#REF!</definedName>
    <definedName name="_278n4_" localSheetId="16">#REF!</definedName>
    <definedName name="_278n4_">#REF!</definedName>
    <definedName name="_27P" localSheetId="5">#REF!</definedName>
    <definedName name="_27P" localSheetId="7">#REF!</definedName>
    <definedName name="_27P" localSheetId="6">#REF!</definedName>
    <definedName name="_27P" localSheetId="16">#REF!</definedName>
    <definedName name="_27P">#REF!</definedName>
    <definedName name="_28">#N/A</definedName>
    <definedName name="_28_12" localSheetId="17">#REF!</definedName>
    <definedName name="_28_12" localSheetId="5">#REF!</definedName>
    <definedName name="_28_12" localSheetId="7">#REF!</definedName>
    <definedName name="_28_12" localSheetId="6">#REF!</definedName>
    <definedName name="_28_12" localSheetId="16">#REF!</definedName>
    <definedName name="_28_12">#REF!</definedName>
    <definedName name="_282n5_" localSheetId="17">#REF!</definedName>
    <definedName name="_282n5_" localSheetId="5">#REF!</definedName>
    <definedName name="_282n5_" localSheetId="7">#REF!</definedName>
    <definedName name="_282n5_" localSheetId="6">#REF!</definedName>
    <definedName name="_282n5_" localSheetId="16">#REF!</definedName>
    <definedName name="_282n5_">#REF!</definedName>
    <definedName name="_286n53_" localSheetId="17">'[12]繰理B(当初)'!#REF!</definedName>
    <definedName name="_286n53_" localSheetId="5">'[12]繰理B(当初)'!#REF!</definedName>
    <definedName name="_286n53_" localSheetId="7">'[12]繰理B(当初)'!#REF!</definedName>
    <definedName name="_286n53_" localSheetId="6">'[12]繰理B(当初)'!#REF!</definedName>
    <definedName name="_286n53_" localSheetId="16">'[12]繰理B(当初)'!#REF!</definedName>
    <definedName name="_286n53_">'[12]繰理B(当初)'!#REF!</definedName>
    <definedName name="_28P" localSheetId="5">#REF!</definedName>
    <definedName name="_28P" localSheetId="7">#REF!</definedName>
    <definedName name="_28P" localSheetId="6">#REF!</definedName>
    <definedName name="_28P" localSheetId="16">#REF!</definedName>
    <definedName name="_28P">#REF!</definedName>
    <definedName name="_29" localSheetId="17">#REF!</definedName>
    <definedName name="_29" localSheetId="5">#REF!</definedName>
    <definedName name="_29" localSheetId="7">#REF!</definedName>
    <definedName name="_29" localSheetId="6">#REF!</definedName>
    <definedName name="_29" localSheetId="4">#REF!</definedName>
    <definedName name="_29" localSheetId="16">#REF!</definedName>
    <definedName name="_29">#REF!</definedName>
    <definedName name="_290n54_" localSheetId="17">'[12]繰理B(当初)'!#REF!</definedName>
    <definedName name="_290n54_" localSheetId="5">'[12]繰理B(当初)'!#REF!</definedName>
    <definedName name="_290n54_" localSheetId="7">'[12]繰理B(当初)'!#REF!</definedName>
    <definedName name="_290n54_" localSheetId="6">'[12]繰理B(当初)'!#REF!</definedName>
    <definedName name="_290n54_" localSheetId="16">'[12]繰理B(当初)'!#REF!</definedName>
    <definedName name="_290n54_">'[12]繰理B(当初)'!#REF!</definedName>
    <definedName name="_294n55_" localSheetId="17">'[12]繰理B(当初)'!#REF!</definedName>
    <definedName name="_294n55_" localSheetId="5">'[12]繰理B(当初)'!#REF!</definedName>
    <definedName name="_294n55_" localSheetId="7">'[12]繰理B(当初)'!#REF!</definedName>
    <definedName name="_294n55_" localSheetId="6">'[12]繰理B(当初)'!#REF!</definedName>
    <definedName name="_294n55_" localSheetId="16">'[12]繰理B(当初)'!#REF!</definedName>
    <definedName name="_294n55_">'[12]繰理B(当初)'!#REF!</definedName>
    <definedName name="_298n56_" localSheetId="17">'[12]繰理B(当初)'!#REF!</definedName>
    <definedName name="_298n56_" localSheetId="5">'[12]繰理B(当初)'!#REF!</definedName>
    <definedName name="_298n56_" localSheetId="7">'[12]繰理B(当初)'!#REF!</definedName>
    <definedName name="_298n56_" localSheetId="6">'[12]繰理B(当初)'!#REF!</definedName>
    <definedName name="_298n56_" localSheetId="16">'[12]繰理B(当初)'!#REF!</definedName>
    <definedName name="_298n56_">'[12]繰理B(当初)'!#REF!</definedName>
    <definedName name="_29P" localSheetId="5">#REF!</definedName>
    <definedName name="_29P" localSheetId="7">#REF!</definedName>
    <definedName name="_29P" localSheetId="6">#REF!</definedName>
    <definedName name="_29P" localSheetId="16">#REF!</definedName>
    <definedName name="_29P">#REF!</definedName>
    <definedName name="_２Ｌ">[10]複合!$AA$112</definedName>
    <definedName name="_2P" localSheetId="17">#REF!</definedName>
    <definedName name="_2P" localSheetId="5">#REF!</definedName>
    <definedName name="_2P" localSheetId="7">#REF!</definedName>
    <definedName name="_2P" localSheetId="6">#REF!</definedName>
    <definedName name="_2P" localSheetId="4">#REF!</definedName>
    <definedName name="_2P" localSheetId="16">#REF!</definedName>
    <definedName name="_2P">#REF!</definedName>
    <definedName name="_2の計" localSheetId="17">'[13]ｃ.自動制御機器'!#REF!</definedName>
    <definedName name="_2の計" localSheetId="5">'[13]ｃ.自動制御機器'!#REF!</definedName>
    <definedName name="_2の計" localSheetId="7">'[13]ｃ.自動制御機器'!#REF!</definedName>
    <definedName name="_2の計" localSheetId="6">'[13]ｃ.自動制御機器'!#REF!</definedName>
    <definedName name="_2の計" localSheetId="4">'[14]ｃ.自動制御機器'!#REF!</definedName>
    <definedName name="_2の計" localSheetId="16">'[14]ｃ.自動制御機器'!#REF!</definedName>
    <definedName name="_2の計" localSheetId="9">'[14]ｃ.自動制御機器'!#REF!</definedName>
    <definedName name="_2の計" localSheetId="11">'[14]ｃ.自動制御機器'!#REF!</definedName>
    <definedName name="_2の計">'[13]ｃ.自動制御機器'!#REF!</definedName>
    <definedName name="_2月" localSheetId="17">#REF!</definedName>
    <definedName name="_2月" localSheetId="5">#REF!</definedName>
    <definedName name="_2月" localSheetId="7">#REF!</definedName>
    <definedName name="_2月" localSheetId="6">#REF!</definedName>
    <definedName name="_2月" localSheetId="16">#REF!</definedName>
    <definedName name="_2月">#REF!</definedName>
    <definedName name="_2号集水桝" localSheetId="17">[11]代価!#REF!</definedName>
    <definedName name="_2号集水桝" localSheetId="5">[11]代価!#REF!</definedName>
    <definedName name="_2号集水桝" localSheetId="7">[11]代価!#REF!</definedName>
    <definedName name="_2号集水桝" localSheetId="6">[11]代価!#REF!</definedName>
    <definedName name="_2号集水桝" localSheetId="16">[11]代価!#REF!</definedName>
    <definedName name="_2号集水桝">[11]代価!#REF!</definedName>
    <definedName name="_3" localSheetId="17">'[13]ｃ.自動制御機器'!#REF!</definedName>
    <definedName name="_3" localSheetId="5">'[13]ｃ.自動制御機器'!#REF!</definedName>
    <definedName name="_3" localSheetId="7">'[13]ｃ.自動制御機器'!#REF!</definedName>
    <definedName name="_3" localSheetId="6">'[13]ｃ.自動制御機器'!#REF!</definedName>
    <definedName name="_3" localSheetId="4">#N/A</definedName>
    <definedName name="_3" localSheetId="16">#REF!</definedName>
    <definedName name="_3" localSheetId="9">#N/A</definedName>
    <definedName name="_3" localSheetId="11">#N/A</definedName>
    <definedName name="_3">'[13]ｃ.自動制御機器'!#REF!</definedName>
    <definedName name="_30">#N/A</definedName>
    <definedName name="_302n57_" localSheetId="17">'[12]繰理B(当初)'!#REF!</definedName>
    <definedName name="_302n57_" localSheetId="5">'[12]繰理B(当初)'!#REF!</definedName>
    <definedName name="_302n57_" localSheetId="7">'[12]繰理B(当初)'!#REF!</definedName>
    <definedName name="_302n57_" localSheetId="6">'[12]繰理B(当初)'!#REF!</definedName>
    <definedName name="_302n57_">'[12]繰理B(当初)'!#REF!</definedName>
    <definedName name="_306n58_" localSheetId="17">'[12]繰理B(当初)'!#REF!</definedName>
    <definedName name="_306n58_" localSheetId="5">'[12]繰理B(当初)'!#REF!</definedName>
    <definedName name="_306n58_" localSheetId="7">'[12]繰理B(当初)'!#REF!</definedName>
    <definedName name="_306n58_" localSheetId="6">'[12]繰理B(当初)'!#REF!</definedName>
    <definedName name="_306n58_">'[12]繰理B(当初)'!#REF!</definedName>
    <definedName name="_30P" localSheetId="5">#REF!</definedName>
    <definedName name="_30P" localSheetId="7">#REF!</definedName>
    <definedName name="_30P" localSheetId="6">#REF!</definedName>
    <definedName name="_30P" localSheetId="16">#REF!</definedName>
    <definedName name="_30P">#REF!</definedName>
    <definedName name="_31">#N/A</definedName>
    <definedName name="_310n59_" localSheetId="17">'[12]繰理B(当初)'!#REF!</definedName>
    <definedName name="_310n59_" localSheetId="5">'[12]繰理B(当初)'!#REF!</definedName>
    <definedName name="_310n59_" localSheetId="7">'[12]繰理B(当初)'!#REF!</definedName>
    <definedName name="_310n59_" localSheetId="6">'[12]繰理B(当初)'!#REF!</definedName>
    <definedName name="_310n59_" localSheetId="16">'[12]繰理B(当初)'!#REF!</definedName>
    <definedName name="_310n59_">'[12]繰理B(当初)'!#REF!</definedName>
    <definedName name="_314n6_" localSheetId="17">#REF!</definedName>
    <definedName name="_314n6_" localSheetId="5">#REF!</definedName>
    <definedName name="_314n6_" localSheetId="7">#REF!</definedName>
    <definedName name="_314n6_" localSheetId="6">#REF!</definedName>
    <definedName name="_314n6_" localSheetId="16">#REF!</definedName>
    <definedName name="_314n6_">#REF!</definedName>
    <definedName name="_318n60_" localSheetId="17">'[12]繰理B(当初)'!#REF!</definedName>
    <definedName name="_318n60_" localSheetId="5">'[12]繰理B(当初)'!#REF!</definedName>
    <definedName name="_318n60_" localSheetId="7">'[12]繰理B(当初)'!#REF!</definedName>
    <definedName name="_318n60_" localSheetId="6">'[12]繰理B(当初)'!#REF!</definedName>
    <definedName name="_318n60_" localSheetId="16">'[12]繰理B(当初)'!#REF!</definedName>
    <definedName name="_318n60_">'[12]繰理B(当初)'!#REF!</definedName>
    <definedName name="_31P" localSheetId="5">#REF!</definedName>
    <definedName name="_31P" localSheetId="7">#REF!</definedName>
    <definedName name="_31P" localSheetId="6">#REF!</definedName>
    <definedName name="_31P" localSheetId="16">#REF!</definedName>
    <definedName name="_31P">#REF!</definedName>
    <definedName name="_32">#N/A</definedName>
    <definedName name="_32_13" localSheetId="17">#REF!</definedName>
    <definedName name="_32_13" localSheetId="5">#REF!</definedName>
    <definedName name="_32_13" localSheetId="7">#REF!</definedName>
    <definedName name="_32_13" localSheetId="6">#REF!</definedName>
    <definedName name="_32_13" localSheetId="16">#REF!</definedName>
    <definedName name="_32_13">#REF!</definedName>
    <definedName name="_322n61_" localSheetId="17">'[12]繰理B(当初)'!#REF!</definedName>
    <definedName name="_322n61_" localSheetId="5">'[12]繰理B(当初)'!#REF!</definedName>
    <definedName name="_322n61_" localSheetId="7">'[12]繰理B(当初)'!#REF!</definedName>
    <definedName name="_322n61_" localSheetId="6">'[12]繰理B(当初)'!#REF!</definedName>
    <definedName name="_322n61_" localSheetId="16">'[12]繰理B(当初)'!#REF!</definedName>
    <definedName name="_322n61_">'[12]繰理B(当初)'!#REF!</definedName>
    <definedName name="_326n7_" localSheetId="17">#REF!</definedName>
    <definedName name="_326n7_" localSheetId="5">#REF!</definedName>
    <definedName name="_326n7_" localSheetId="7">#REF!</definedName>
    <definedName name="_326n7_" localSheetId="6">#REF!</definedName>
    <definedName name="_326n7_" localSheetId="16">#REF!</definedName>
    <definedName name="_326n7_">#REF!</definedName>
    <definedName name="_32P" localSheetId="5">#REF!</definedName>
    <definedName name="_32P" localSheetId="7">#REF!</definedName>
    <definedName name="_32P" localSheetId="6">#REF!</definedName>
    <definedName name="_32P" localSheetId="16">#REF!</definedName>
    <definedName name="_32P">#REF!</definedName>
    <definedName name="_33">#N/A</definedName>
    <definedName name="_330n8_" localSheetId="17">#REF!</definedName>
    <definedName name="_330n8_" localSheetId="5">#REF!</definedName>
    <definedName name="_330n8_" localSheetId="7">#REF!</definedName>
    <definedName name="_330n8_" localSheetId="6">#REF!</definedName>
    <definedName name="_330n8_" localSheetId="16">#REF!</definedName>
    <definedName name="_330n8_">#REF!</definedName>
    <definedName name="_334n9_" localSheetId="17">#REF!</definedName>
    <definedName name="_334n9_" localSheetId="5">#REF!</definedName>
    <definedName name="_334n9_" localSheetId="7">#REF!</definedName>
    <definedName name="_334n9_" localSheetId="6">#REF!</definedName>
    <definedName name="_334n9_" localSheetId="16">#REF!</definedName>
    <definedName name="_334n9_">#REF!</definedName>
    <definedName name="_338P1_" localSheetId="17">#REF!</definedName>
    <definedName name="_338P1_" localSheetId="5">#REF!</definedName>
    <definedName name="_338P1_" localSheetId="7">#REF!</definedName>
    <definedName name="_338P1_" localSheetId="6">#REF!</definedName>
    <definedName name="_338P1_" localSheetId="16">#REF!</definedName>
    <definedName name="_338P1_">#REF!</definedName>
    <definedName name="_33P" localSheetId="5">#REF!</definedName>
    <definedName name="_33P" localSheetId="7">#REF!</definedName>
    <definedName name="_33P" localSheetId="6">#REF!</definedName>
    <definedName name="_33P" localSheetId="16">#REF!</definedName>
    <definedName name="_33P">#REF!</definedName>
    <definedName name="_34">#N/A</definedName>
    <definedName name="_342ｐ１０_" localSheetId="17">#REF!</definedName>
    <definedName name="_342ｐ１０_" localSheetId="5">#REF!</definedName>
    <definedName name="_342ｐ１０_" localSheetId="7">#REF!</definedName>
    <definedName name="_342ｐ１０_" localSheetId="6">#REF!</definedName>
    <definedName name="_342ｐ１０_" localSheetId="16">#REF!</definedName>
    <definedName name="_342ｐ１０_">#REF!</definedName>
    <definedName name="_346P2_" localSheetId="17">#REF!</definedName>
    <definedName name="_346P2_" localSheetId="5">#REF!</definedName>
    <definedName name="_346P2_" localSheetId="7">#REF!</definedName>
    <definedName name="_346P2_" localSheetId="6">#REF!</definedName>
    <definedName name="_346P2_" localSheetId="16">#REF!</definedName>
    <definedName name="_346P2_">#REF!</definedName>
    <definedName name="_34P" localSheetId="5">#REF!</definedName>
    <definedName name="_34P" localSheetId="7">#REF!</definedName>
    <definedName name="_34P" localSheetId="6">#REF!</definedName>
    <definedName name="_34P" localSheetId="16">#REF!</definedName>
    <definedName name="_34P">#REF!</definedName>
    <definedName name="_35" localSheetId="17">#REF!</definedName>
    <definedName name="_35" localSheetId="5">#REF!</definedName>
    <definedName name="_35" localSheetId="7">#REF!</definedName>
    <definedName name="_35" localSheetId="6">#REF!</definedName>
    <definedName name="_35" localSheetId="4">#REF!</definedName>
    <definedName name="_35" localSheetId="16">#REF!</definedName>
    <definedName name="_35">#REF!</definedName>
    <definedName name="_350P3_" localSheetId="17">#REF!</definedName>
    <definedName name="_350P3_" localSheetId="5">#REF!</definedName>
    <definedName name="_350P3_" localSheetId="7">#REF!</definedName>
    <definedName name="_350P3_" localSheetId="6">#REF!</definedName>
    <definedName name="_350P3_" localSheetId="16">#REF!</definedName>
    <definedName name="_350P3_">#REF!</definedName>
    <definedName name="_354P4_" localSheetId="17">#REF!</definedName>
    <definedName name="_354P4_" localSheetId="5">#REF!</definedName>
    <definedName name="_354P4_" localSheetId="7">#REF!</definedName>
    <definedName name="_354P4_" localSheetId="6">#REF!</definedName>
    <definedName name="_354P4_" localSheetId="16">#REF!</definedName>
    <definedName name="_354P4_">#REF!</definedName>
    <definedName name="_358P5_" localSheetId="17">#REF!</definedName>
    <definedName name="_358P5_" localSheetId="5">#REF!</definedName>
    <definedName name="_358P5_" localSheetId="7">#REF!</definedName>
    <definedName name="_358P5_" localSheetId="6">#REF!</definedName>
    <definedName name="_358P5_" localSheetId="16">#REF!</definedName>
    <definedName name="_358P5_">#REF!</definedName>
    <definedName name="_35P" localSheetId="5">#REF!</definedName>
    <definedName name="_35P" localSheetId="7">#REF!</definedName>
    <definedName name="_35P" localSheetId="6">#REF!</definedName>
    <definedName name="_35P" localSheetId="16">#REF!</definedName>
    <definedName name="_35P">#REF!</definedName>
    <definedName name="_36" localSheetId="17">#REF!</definedName>
    <definedName name="_36" localSheetId="5">#REF!</definedName>
    <definedName name="_36" localSheetId="7">#REF!</definedName>
    <definedName name="_36" localSheetId="6">#REF!</definedName>
    <definedName name="_36" localSheetId="4">#REF!</definedName>
    <definedName name="_36" localSheetId="16">#REF!</definedName>
    <definedName name="_36">#REF!</definedName>
    <definedName name="_36_14" localSheetId="17">#REF!</definedName>
    <definedName name="_36_14" localSheetId="5">#REF!</definedName>
    <definedName name="_36_14" localSheetId="7">#REF!</definedName>
    <definedName name="_36_14" localSheetId="6">#REF!</definedName>
    <definedName name="_36_14" localSheetId="16">#REF!</definedName>
    <definedName name="_36_14">#REF!</definedName>
    <definedName name="_362P6_" localSheetId="17">#REF!</definedName>
    <definedName name="_362P6_" localSheetId="5">#REF!</definedName>
    <definedName name="_362P6_" localSheetId="7">#REF!</definedName>
    <definedName name="_362P6_" localSheetId="6">#REF!</definedName>
    <definedName name="_362P6_" localSheetId="16">#REF!</definedName>
    <definedName name="_362P6_">#REF!</definedName>
    <definedName name="_366P7_" localSheetId="17">#REF!</definedName>
    <definedName name="_366P7_" localSheetId="5">#REF!</definedName>
    <definedName name="_366P7_" localSheetId="7">#REF!</definedName>
    <definedName name="_366P7_" localSheetId="6">#REF!</definedName>
    <definedName name="_366P7_" localSheetId="16">#REF!</definedName>
    <definedName name="_366P7_">#REF!</definedName>
    <definedName name="_36P" localSheetId="5">#REF!</definedName>
    <definedName name="_36P" localSheetId="7">#REF!</definedName>
    <definedName name="_36P" localSheetId="6">#REF!</definedName>
    <definedName name="_36P" localSheetId="16">#REF!</definedName>
    <definedName name="_36P">#REF!</definedName>
    <definedName name="_37" localSheetId="17">#REF!</definedName>
    <definedName name="_37" localSheetId="5">#REF!</definedName>
    <definedName name="_37" localSheetId="7">#REF!</definedName>
    <definedName name="_37" localSheetId="6">#REF!</definedName>
    <definedName name="_37" localSheetId="4">#REF!</definedName>
    <definedName name="_37" localSheetId="16">#REF!</definedName>
    <definedName name="_37">#REF!</definedName>
    <definedName name="_370P8_" localSheetId="17">#REF!</definedName>
    <definedName name="_370P8_" localSheetId="5">#REF!</definedName>
    <definedName name="_370P8_" localSheetId="7">#REF!</definedName>
    <definedName name="_370P8_" localSheetId="6">#REF!</definedName>
    <definedName name="_370P8_" localSheetId="16">#REF!</definedName>
    <definedName name="_370P8_">#REF!</definedName>
    <definedName name="_374P9_" localSheetId="17">#REF!</definedName>
    <definedName name="_374P9_" localSheetId="5">#REF!</definedName>
    <definedName name="_374P9_" localSheetId="7">#REF!</definedName>
    <definedName name="_374P9_" localSheetId="6">#REF!</definedName>
    <definedName name="_374P9_" localSheetId="16">#REF!</definedName>
    <definedName name="_374P9_">#REF!</definedName>
    <definedName name="_378W_C1" localSheetId="17">#REF!</definedName>
    <definedName name="_378W_C1" localSheetId="5">#REF!</definedName>
    <definedName name="_378W_C1" localSheetId="7">#REF!</definedName>
    <definedName name="_378W_C1" localSheetId="6">#REF!</definedName>
    <definedName name="_378W_C1" localSheetId="16">#REF!</definedName>
    <definedName name="_378W_C1">#REF!</definedName>
    <definedName name="_37P" localSheetId="5">#REF!</definedName>
    <definedName name="_37P" localSheetId="7">#REF!</definedName>
    <definedName name="_37P" localSheetId="6">#REF!</definedName>
    <definedName name="_37P" localSheetId="16">#REF!</definedName>
    <definedName name="_37P">#REF!</definedName>
    <definedName name="_38" localSheetId="17">#REF!</definedName>
    <definedName name="_38" localSheetId="5">#REF!</definedName>
    <definedName name="_38" localSheetId="7">#REF!</definedName>
    <definedName name="_38" localSheetId="6">#REF!</definedName>
    <definedName name="_38" localSheetId="4">#REF!</definedName>
    <definedName name="_38" localSheetId="16">#REF!</definedName>
    <definedName name="_38">#REF!</definedName>
    <definedName name="_382W_C2" localSheetId="17">#REF!</definedName>
    <definedName name="_382W_C2" localSheetId="5">#REF!</definedName>
    <definedName name="_382W_C2" localSheetId="7">#REF!</definedName>
    <definedName name="_382W_C2" localSheetId="6">#REF!</definedName>
    <definedName name="_382W_C2" localSheetId="16">#REF!</definedName>
    <definedName name="_382W_C2">#REF!</definedName>
    <definedName name="_386W_FL" localSheetId="17">#REF!</definedName>
    <definedName name="_386W_FL" localSheetId="5">#REF!</definedName>
    <definedName name="_386W_FL" localSheetId="7">#REF!</definedName>
    <definedName name="_386W_FL" localSheetId="6">#REF!</definedName>
    <definedName name="_386W_FL" localSheetId="16">#REF!</definedName>
    <definedName name="_386W_FL">#REF!</definedName>
    <definedName name="_38P" localSheetId="5">#REF!</definedName>
    <definedName name="_38P" localSheetId="7">#REF!</definedName>
    <definedName name="_38P" localSheetId="6">#REF!</definedName>
    <definedName name="_38P" localSheetId="16">#REF!</definedName>
    <definedName name="_38P">#REF!</definedName>
    <definedName name="_39" localSheetId="17">#REF!</definedName>
    <definedName name="_39" localSheetId="5">#REF!</definedName>
    <definedName name="_39" localSheetId="7">#REF!</definedName>
    <definedName name="_39" localSheetId="6">#REF!</definedName>
    <definedName name="_39" localSheetId="4">#REF!</definedName>
    <definedName name="_39" localSheetId="16">#REF!</definedName>
    <definedName name="_39">#REF!</definedName>
    <definedName name="_390x1_" localSheetId="17">#REF!</definedName>
    <definedName name="_390x1_" localSheetId="5">#REF!</definedName>
    <definedName name="_390x1_" localSheetId="7">#REF!</definedName>
    <definedName name="_390x1_" localSheetId="6">#REF!</definedName>
    <definedName name="_390x1_" localSheetId="16">#REF!</definedName>
    <definedName name="_390x1_">#REF!</definedName>
    <definedName name="_394x2_" localSheetId="17">#REF!</definedName>
    <definedName name="_394x2_" localSheetId="5">#REF!</definedName>
    <definedName name="_394x2_" localSheetId="7">#REF!</definedName>
    <definedName name="_394x2_" localSheetId="6">#REF!</definedName>
    <definedName name="_394x2_" localSheetId="16">#REF!</definedName>
    <definedName name="_394x2_">#REF!</definedName>
    <definedName name="_398x3_" localSheetId="17">#REF!</definedName>
    <definedName name="_398x3_" localSheetId="5">#REF!</definedName>
    <definedName name="_398x3_" localSheetId="7">#REF!</definedName>
    <definedName name="_398x3_" localSheetId="6">#REF!</definedName>
    <definedName name="_398x3_" localSheetId="16">#REF!</definedName>
    <definedName name="_398x3_">#REF!</definedName>
    <definedName name="_39P" localSheetId="5">#REF!</definedName>
    <definedName name="_39P" localSheetId="7">#REF!</definedName>
    <definedName name="_39P" localSheetId="6">#REF!</definedName>
    <definedName name="_39P" localSheetId="16">#REF!</definedName>
    <definedName name="_39P">#REF!</definedName>
    <definedName name="_3P" localSheetId="17">#REF!</definedName>
    <definedName name="_3P" localSheetId="5">#REF!</definedName>
    <definedName name="_3P" localSheetId="7">#REF!</definedName>
    <definedName name="_3P" localSheetId="6">#REF!</definedName>
    <definedName name="_3P" localSheetId="4">#REF!</definedName>
    <definedName name="_3P" localSheetId="16">#REF!</definedName>
    <definedName name="_3P">#REF!</definedName>
    <definedName name="_3の計" localSheetId="17">'[13]ｃ.自動制御機器'!#REF!</definedName>
    <definedName name="_3の計" localSheetId="5">'[13]ｃ.自動制御機器'!#REF!</definedName>
    <definedName name="_3の計" localSheetId="7">'[13]ｃ.自動制御機器'!#REF!</definedName>
    <definedName name="_3の計" localSheetId="6">'[13]ｃ.自動制御機器'!#REF!</definedName>
    <definedName name="_3の計" localSheetId="4">'[14]ｃ.自動制御機器'!#REF!</definedName>
    <definedName name="_3の計" localSheetId="16">'[14]ｃ.自動制御機器'!#REF!</definedName>
    <definedName name="_3の計" localSheetId="9">'[14]ｃ.自動制御機器'!#REF!</definedName>
    <definedName name="_3の計" localSheetId="11">'[14]ｃ.自動制御機器'!#REF!</definedName>
    <definedName name="_3の計">'[13]ｃ.自動制御機器'!#REF!</definedName>
    <definedName name="_3月" localSheetId="17">#REF!</definedName>
    <definedName name="_3月" localSheetId="5">#REF!</definedName>
    <definedName name="_3月" localSheetId="7">#REF!</definedName>
    <definedName name="_3月" localSheetId="6">#REF!</definedName>
    <definedName name="_3月" localSheetId="16">#REF!</definedName>
    <definedName name="_3月">#REF!</definedName>
    <definedName name="_3号集水桝" localSheetId="17">[11]代価!#REF!</definedName>
    <definedName name="_3号集水桝" localSheetId="5">[11]代価!#REF!</definedName>
    <definedName name="_3号集水桝" localSheetId="7">[11]代価!#REF!</definedName>
    <definedName name="_3号集水桝" localSheetId="6">[11]代価!#REF!</definedName>
    <definedName name="_3号集水桝" localSheetId="16">[11]代価!#REF!</definedName>
    <definedName name="_3号集水桝">[11]代価!#REF!</definedName>
    <definedName name="_4" localSheetId="16">#REF!</definedName>
    <definedName name="_4">#N/A</definedName>
    <definedName name="_40" localSheetId="17">#REF!</definedName>
    <definedName name="_40" localSheetId="5">#REF!</definedName>
    <definedName name="_40" localSheetId="7">#REF!</definedName>
    <definedName name="_40" localSheetId="6">#REF!</definedName>
    <definedName name="_40" localSheetId="4">#REF!</definedName>
    <definedName name="_40" localSheetId="16">#REF!</definedName>
    <definedName name="_40">#REF!</definedName>
    <definedName name="_40_15" localSheetId="17">#REF!</definedName>
    <definedName name="_40_15" localSheetId="5">#REF!</definedName>
    <definedName name="_40_15" localSheetId="7">#REF!</definedName>
    <definedName name="_40_15" localSheetId="6">#REF!</definedName>
    <definedName name="_40_15" localSheetId="16">#REF!</definedName>
    <definedName name="_40_15">#REF!</definedName>
    <definedName name="_402x4_" localSheetId="17">#REF!</definedName>
    <definedName name="_402x4_" localSheetId="5">#REF!</definedName>
    <definedName name="_402x4_" localSheetId="7">#REF!</definedName>
    <definedName name="_402x4_" localSheetId="6">#REF!</definedName>
    <definedName name="_402x4_" localSheetId="16">#REF!</definedName>
    <definedName name="_402x4_">#REF!</definedName>
    <definedName name="_406x5_" localSheetId="17">#REF!</definedName>
    <definedName name="_406x5_" localSheetId="5">#REF!</definedName>
    <definedName name="_406x5_" localSheetId="7">#REF!</definedName>
    <definedName name="_406x5_" localSheetId="6">#REF!</definedName>
    <definedName name="_406x5_" localSheetId="16">#REF!</definedName>
    <definedName name="_406x5_">#REF!</definedName>
    <definedName name="_40P" localSheetId="5">#REF!</definedName>
    <definedName name="_40P" localSheetId="7">#REF!</definedName>
    <definedName name="_40P" localSheetId="6">#REF!</definedName>
    <definedName name="_40P" localSheetId="16">#REF!</definedName>
    <definedName name="_40P">#REF!</definedName>
    <definedName name="_41" localSheetId="17">#REF!</definedName>
    <definedName name="_41" localSheetId="5">#REF!</definedName>
    <definedName name="_41" localSheetId="7">#REF!</definedName>
    <definedName name="_41" localSheetId="6">#REF!</definedName>
    <definedName name="_41" localSheetId="4">#REF!</definedName>
    <definedName name="_41" localSheetId="16">#REF!</definedName>
    <definedName name="_41">#REF!</definedName>
    <definedName name="_410x6_" localSheetId="17">#REF!</definedName>
    <definedName name="_410x6_" localSheetId="5">#REF!</definedName>
    <definedName name="_410x6_" localSheetId="7">#REF!</definedName>
    <definedName name="_410x6_" localSheetId="6">#REF!</definedName>
    <definedName name="_410x6_" localSheetId="16">#REF!</definedName>
    <definedName name="_410x6_">#REF!</definedName>
    <definedName name="_414x7_" localSheetId="17">#REF!</definedName>
    <definedName name="_414x7_" localSheetId="5">#REF!</definedName>
    <definedName name="_414x7_" localSheetId="7">#REF!</definedName>
    <definedName name="_414x7_" localSheetId="6">#REF!</definedName>
    <definedName name="_414x7_" localSheetId="16">#REF!</definedName>
    <definedName name="_414x7_">#REF!</definedName>
    <definedName name="_418x8_" localSheetId="17">#REF!</definedName>
    <definedName name="_418x8_" localSheetId="5">#REF!</definedName>
    <definedName name="_418x8_" localSheetId="7">#REF!</definedName>
    <definedName name="_418x8_" localSheetId="6">#REF!</definedName>
    <definedName name="_418x8_" localSheetId="16">#REF!</definedName>
    <definedName name="_418x8_">#REF!</definedName>
    <definedName name="_42" localSheetId="17">#REF!</definedName>
    <definedName name="_42" localSheetId="5">#REF!</definedName>
    <definedName name="_42" localSheetId="7">#REF!</definedName>
    <definedName name="_42" localSheetId="6">#REF!</definedName>
    <definedName name="_42" localSheetId="4">#REF!</definedName>
    <definedName name="_42" localSheetId="16">#REF!</definedName>
    <definedName name="_42">#REF!</definedName>
    <definedName name="_422y1_" localSheetId="17">#REF!</definedName>
    <definedName name="_422y1_" localSheetId="5">#REF!</definedName>
    <definedName name="_422y1_" localSheetId="7">#REF!</definedName>
    <definedName name="_422y1_" localSheetId="6">#REF!</definedName>
    <definedName name="_422y1_" localSheetId="16">#REF!</definedName>
    <definedName name="_422y1_">#REF!</definedName>
    <definedName name="_426y2_" localSheetId="17">#REF!</definedName>
    <definedName name="_426y2_" localSheetId="5">#REF!</definedName>
    <definedName name="_426y2_" localSheetId="7">#REF!</definedName>
    <definedName name="_426y2_" localSheetId="6">#REF!</definedName>
    <definedName name="_426y2_" localSheetId="16">#REF!</definedName>
    <definedName name="_426y2_">#REF!</definedName>
    <definedName name="_４２Ｌ">[10]複合!$AA$115</definedName>
    <definedName name="_43" localSheetId="17">#REF!</definedName>
    <definedName name="_43" localSheetId="5">#REF!</definedName>
    <definedName name="_43" localSheetId="7">#REF!</definedName>
    <definedName name="_43" localSheetId="6">#REF!</definedName>
    <definedName name="_43" localSheetId="4">#REF!</definedName>
    <definedName name="_43" localSheetId="16">#REF!</definedName>
    <definedName name="_43">#REF!</definedName>
    <definedName name="_430y3_" localSheetId="17">#REF!</definedName>
    <definedName name="_430y3_" localSheetId="5">#REF!</definedName>
    <definedName name="_430y3_" localSheetId="7">#REF!</definedName>
    <definedName name="_430y3_" localSheetId="6">#REF!</definedName>
    <definedName name="_430y3_" localSheetId="16">#REF!</definedName>
    <definedName name="_430y3_">#REF!</definedName>
    <definedName name="_434下80_1" localSheetId="17">#REF!</definedName>
    <definedName name="_434下80_1" localSheetId="5">#REF!</definedName>
    <definedName name="_434下80_1" localSheetId="7">#REF!</definedName>
    <definedName name="_434下80_1" localSheetId="6">#REF!</definedName>
    <definedName name="_434下80_1" localSheetId="16">#REF!</definedName>
    <definedName name="_434下80_1">#REF!</definedName>
    <definedName name="_438下80_2" localSheetId="17">#REF!</definedName>
    <definedName name="_438下80_2" localSheetId="5">#REF!</definedName>
    <definedName name="_438下80_2" localSheetId="7">#REF!</definedName>
    <definedName name="_438下80_2" localSheetId="6">#REF!</definedName>
    <definedName name="_438下80_2" localSheetId="16">#REF!</definedName>
    <definedName name="_438下80_2">#REF!</definedName>
    <definedName name="_44" localSheetId="17">#REF!</definedName>
    <definedName name="_44" localSheetId="5">#REF!</definedName>
    <definedName name="_44" localSheetId="7">#REF!</definedName>
    <definedName name="_44" localSheetId="6">#REF!</definedName>
    <definedName name="_44" localSheetId="4">#REF!</definedName>
    <definedName name="_44" localSheetId="16">#REF!</definedName>
    <definedName name="_44">#REF!</definedName>
    <definedName name="_44_16" localSheetId="17">#REF!</definedName>
    <definedName name="_44_16" localSheetId="5">#REF!</definedName>
    <definedName name="_44_16" localSheetId="7">#REF!</definedName>
    <definedName name="_44_16" localSheetId="6">#REF!</definedName>
    <definedName name="_44_16" localSheetId="16">#REF!</definedName>
    <definedName name="_44_16">#REF!</definedName>
    <definedName name="_442下80_3" localSheetId="17">#REF!</definedName>
    <definedName name="_442下80_3" localSheetId="5">#REF!</definedName>
    <definedName name="_442下80_3" localSheetId="7">#REF!</definedName>
    <definedName name="_442下80_3" localSheetId="6">#REF!</definedName>
    <definedName name="_442下80_3" localSheetId="16">#REF!</definedName>
    <definedName name="_442下80_3">#REF!</definedName>
    <definedName name="_446上80_1" localSheetId="17">#REF!</definedName>
    <definedName name="_446上80_1" localSheetId="5">#REF!</definedName>
    <definedName name="_446上80_1" localSheetId="7">#REF!</definedName>
    <definedName name="_446上80_1" localSheetId="6">#REF!</definedName>
    <definedName name="_446上80_1" localSheetId="16">#REF!</definedName>
    <definedName name="_446上80_1">#REF!</definedName>
    <definedName name="_45" localSheetId="17">#REF!</definedName>
    <definedName name="_45" localSheetId="5">#REF!</definedName>
    <definedName name="_45" localSheetId="7">#REF!</definedName>
    <definedName name="_45" localSheetId="6">#REF!</definedName>
    <definedName name="_45" localSheetId="4">#REF!</definedName>
    <definedName name="_45" localSheetId="16">#REF!</definedName>
    <definedName name="_45">#REF!</definedName>
    <definedName name="_450上80_2" localSheetId="17">#REF!</definedName>
    <definedName name="_450上80_2" localSheetId="5">#REF!</definedName>
    <definedName name="_450上80_2" localSheetId="7">#REF!</definedName>
    <definedName name="_450上80_2" localSheetId="6">#REF!</definedName>
    <definedName name="_450上80_2" localSheetId="16">#REF!</definedName>
    <definedName name="_450上80_2">#REF!</definedName>
    <definedName name="_454上80_3" localSheetId="17">#REF!</definedName>
    <definedName name="_454上80_3" localSheetId="5">#REF!</definedName>
    <definedName name="_454上80_3" localSheetId="7">#REF!</definedName>
    <definedName name="_454上80_3" localSheetId="6">#REF!</definedName>
    <definedName name="_454上80_3" localSheetId="16">#REF!</definedName>
    <definedName name="_454上80_3">#REF!</definedName>
    <definedName name="_46" localSheetId="17">#REF!</definedName>
    <definedName name="_46" localSheetId="5">#REF!</definedName>
    <definedName name="_46" localSheetId="7">#REF!</definedName>
    <definedName name="_46" localSheetId="6">#REF!</definedName>
    <definedName name="_46" localSheetId="4">#REF!</definedName>
    <definedName name="_46" localSheetId="16">#REF!</definedName>
    <definedName name="_46">#REF!</definedName>
    <definedName name="_47" localSheetId="17">#REF!</definedName>
    <definedName name="_47" localSheetId="5">#REF!</definedName>
    <definedName name="_47" localSheetId="7">#REF!</definedName>
    <definedName name="_47" localSheetId="6">#REF!</definedName>
    <definedName name="_47" localSheetId="16">#REF!</definedName>
    <definedName name="_47">#REF!</definedName>
    <definedName name="_48" localSheetId="17">#REF!</definedName>
    <definedName name="_48" localSheetId="5">#REF!</definedName>
    <definedName name="_48" localSheetId="7">#REF!</definedName>
    <definedName name="_48" localSheetId="6">#REF!</definedName>
    <definedName name="_48" localSheetId="16">#REF!</definedName>
    <definedName name="_48">#REF!</definedName>
    <definedName name="_48_17" localSheetId="17">#REF!</definedName>
    <definedName name="_48_17" localSheetId="5">#REF!</definedName>
    <definedName name="_48_17" localSheetId="7">#REF!</definedName>
    <definedName name="_48_17" localSheetId="6">#REF!</definedName>
    <definedName name="_48_17" localSheetId="16">#REF!</definedName>
    <definedName name="_48_17">#REF!</definedName>
    <definedName name="_49" localSheetId="17">#REF!</definedName>
    <definedName name="_49" localSheetId="5">#REF!</definedName>
    <definedName name="_49" localSheetId="7">#REF!</definedName>
    <definedName name="_49" localSheetId="6">#REF!</definedName>
    <definedName name="_49" localSheetId="16">#REF!</definedName>
    <definedName name="_49">#REF!</definedName>
    <definedName name="_４Ｌ">[10]複合!$AA$113</definedName>
    <definedName name="_4P" localSheetId="17">#REF!</definedName>
    <definedName name="_4P" localSheetId="5">#REF!</definedName>
    <definedName name="_4P" localSheetId="7">#REF!</definedName>
    <definedName name="_4P" localSheetId="6">#REF!</definedName>
    <definedName name="_4P" localSheetId="4">#REF!</definedName>
    <definedName name="_4P" localSheetId="16">#REF!</definedName>
    <definedName name="_4P">#REF!</definedName>
    <definedName name="_4の計" localSheetId="17">'[13]ｃ.自動制御機器'!#REF!</definedName>
    <definedName name="_4の計" localSheetId="5">'[13]ｃ.自動制御機器'!#REF!</definedName>
    <definedName name="_4の計" localSheetId="7">'[13]ｃ.自動制御機器'!#REF!</definedName>
    <definedName name="_4の計" localSheetId="6">'[13]ｃ.自動制御機器'!#REF!</definedName>
    <definedName name="_4の計" localSheetId="4">'[14]ｃ.自動制御機器'!#REF!</definedName>
    <definedName name="_4の計" localSheetId="16">'[14]ｃ.自動制御機器'!#REF!</definedName>
    <definedName name="_4の計" localSheetId="9">'[14]ｃ.自動制御機器'!#REF!</definedName>
    <definedName name="_4の計" localSheetId="11">'[14]ｃ.自動制御機器'!#REF!</definedName>
    <definedName name="_4の計">'[13]ｃ.自動制御機器'!#REF!</definedName>
    <definedName name="_4月" localSheetId="17">#REF!</definedName>
    <definedName name="_4月" localSheetId="5">#REF!</definedName>
    <definedName name="_4月" localSheetId="7">#REF!</definedName>
    <definedName name="_4月" localSheetId="6">#REF!</definedName>
    <definedName name="_4月" localSheetId="16">#REF!</definedName>
    <definedName name="_4月">#REF!</definedName>
    <definedName name="_4号集水桝" localSheetId="17">[11]代価!#REF!</definedName>
    <definedName name="_4号集水桝" localSheetId="5">[11]代価!#REF!</definedName>
    <definedName name="_4号集水桝" localSheetId="7">[11]代価!#REF!</definedName>
    <definedName name="_4号集水桝" localSheetId="6">[11]代価!#REF!</definedName>
    <definedName name="_4号集水桝" localSheetId="16">[11]代価!#REF!</definedName>
    <definedName name="_4号集水桝">[11]代価!#REF!</definedName>
    <definedName name="_5" localSheetId="16">#REF!</definedName>
    <definedName name="_5">#N/A</definedName>
    <definedName name="_50" localSheetId="17">#REF!</definedName>
    <definedName name="_50" localSheetId="5">#REF!</definedName>
    <definedName name="_50" localSheetId="7">#REF!</definedName>
    <definedName name="_50" localSheetId="6">#REF!</definedName>
    <definedName name="_50" localSheetId="16">#REF!</definedName>
    <definedName name="_50">#REF!</definedName>
    <definedName name="_500" localSheetId="5">#REF!</definedName>
    <definedName name="_500" localSheetId="7">#REF!</definedName>
    <definedName name="_500" localSheetId="6">#REF!</definedName>
    <definedName name="_500" localSheetId="16">#REF!</definedName>
    <definedName name="_500">#REF!</definedName>
    <definedName name="_501" localSheetId="5">#REF!</definedName>
    <definedName name="_501" localSheetId="7">#REF!</definedName>
    <definedName name="_501" localSheetId="6">#REF!</definedName>
    <definedName name="_501" localSheetId="16">#REF!</definedName>
    <definedName name="_501">#REF!</definedName>
    <definedName name="_502" localSheetId="5">#REF!</definedName>
    <definedName name="_502" localSheetId="7">#REF!</definedName>
    <definedName name="_502" localSheetId="6">#REF!</definedName>
    <definedName name="_502" localSheetId="16">#REF!</definedName>
    <definedName name="_502">#REF!</definedName>
    <definedName name="_503" localSheetId="5">#REF!</definedName>
    <definedName name="_503" localSheetId="7">#REF!</definedName>
    <definedName name="_503" localSheetId="6">#REF!</definedName>
    <definedName name="_503" localSheetId="16">#REF!</definedName>
    <definedName name="_503">#REF!</definedName>
    <definedName name="_504" localSheetId="17">[15]仕訳!#REF!</definedName>
    <definedName name="_504" localSheetId="5">[15]仕訳!#REF!</definedName>
    <definedName name="_504" localSheetId="7">[15]仕訳!#REF!</definedName>
    <definedName name="_504" localSheetId="6">[15]仕訳!#REF!</definedName>
    <definedName name="_504" localSheetId="4">#REF!</definedName>
    <definedName name="_504" localSheetId="16">[15]仕訳!#REF!</definedName>
    <definedName name="_504" localSheetId="10">[15]仕訳!#REF!</definedName>
    <definedName name="_504">[15]仕訳!#REF!</definedName>
    <definedName name="_505" localSheetId="17">[15]仕訳!#REF!</definedName>
    <definedName name="_505" localSheetId="5">[15]仕訳!#REF!</definedName>
    <definedName name="_505" localSheetId="7">[15]仕訳!#REF!</definedName>
    <definedName name="_505" localSheetId="6">[15]仕訳!#REF!</definedName>
    <definedName name="_505" localSheetId="4">[15]仕訳!#REF!</definedName>
    <definedName name="_505">[15]仕訳!#REF!</definedName>
    <definedName name="_51" localSheetId="17">#REF!</definedName>
    <definedName name="_51" localSheetId="5">#REF!</definedName>
    <definedName name="_51" localSheetId="7">#REF!</definedName>
    <definedName name="_51" localSheetId="6">#REF!</definedName>
    <definedName name="_51" localSheetId="4">#REF!</definedName>
    <definedName name="_51" localSheetId="16">#REF!</definedName>
    <definedName name="_51">#REF!</definedName>
    <definedName name="_516" localSheetId="17">[15]集計!#REF!</definedName>
    <definedName name="_516" localSheetId="5">[15]集計!#REF!</definedName>
    <definedName name="_516" localSheetId="7">[15]集計!#REF!</definedName>
    <definedName name="_516" localSheetId="6">[15]集計!#REF!</definedName>
    <definedName name="_516" localSheetId="4">[15]集計!#REF!</definedName>
    <definedName name="_516">[15]集計!#REF!</definedName>
    <definedName name="_517" localSheetId="17">[15]集計!#REF!</definedName>
    <definedName name="_517" localSheetId="5">[15]集計!#REF!</definedName>
    <definedName name="_517" localSheetId="7">[15]集計!#REF!</definedName>
    <definedName name="_517" localSheetId="6">[15]集計!#REF!</definedName>
    <definedName name="_517" localSheetId="4">[15]集計!#REF!</definedName>
    <definedName name="_517">[15]集計!#REF!</definedName>
    <definedName name="_518" localSheetId="17">[15]集計!#REF!</definedName>
    <definedName name="_518" localSheetId="5">[15]集計!#REF!</definedName>
    <definedName name="_518" localSheetId="7">[15]集計!#REF!</definedName>
    <definedName name="_518" localSheetId="6">[15]集計!#REF!</definedName>
    <definedName name="_518" localSheetId="4">[15]集計!#REF!</definedName>
    <definedName name="_518">[15]集計!#REF!</definedName>
    <definedName name="_519" localSheetId="17">[15]集計!#REF!</definedName>
    <definedName name="_519" localSheetId="5">[15]集計!#REF!</definedName>
    <definedName name="_519" localSheetId="7">[15]集計!#REF!</definedName>
    <definedName name="_519" localSheetId="6">[15]集計!#REF!</definedName>
    <definedName name="_519" localSheetId="4">[15]集計!#REF!</definedName>
    <definedName name="_519">[15]集計!#REF!</definedName>
    <definedName name="_52" localSheetId="17">#REF!</definedName>
    <definedName name="_52" localSheetId="5">#REF!</definedName>
    <definedName name="_52" localSheetId="7">#REF!</definedName>
    <definedName name="_52" localSheetId="6">#REF!</definedName>
    <definedName name="_52" localSheetId="4">#REF!</definedName>
    <definedName name="_52" localSheetId="16">#REF!</definedName>
    <definedName name="_52">#REF!</definedName>
    <definedName name="_52_18" localSheetId="17">#REF!</definedName>
    <definedName name="_52_18" localSheetId="5">#REF!</definedName>
    <definedName name="_52_18" localSheetId="7">#REF!</definedName>
    <definedName name="_52_18" localSheetId="6">#REF!</definedName>
    <definedName name="_52_18" localSheetId="16">#REF!</definedName>
    <definedName name="_52_18">#REF!</definedName>
    <definedName name="_520" localSheetId="17">[15]集計!#REF!</definedName>
    <definedName name="_520" localSheetId="5">[15]集計!#REF!</definedName>
    <definedName name="_520" localSheetId="7">[15]集計!#REF!</definedName>
    <definedName name="_520" localSheetId="6">[15]集計!#REF!</definedName>
    <definedName name="_520" localSheetId="4">[15]集計!#REF!</definedName>
    <definedName name="_520" localSheetId="16">[15]集計!#REF!</definedName>
    <definedName name="_520">[15]集計!#REF!</definedName>
    <definedName name="_521">#N/A</definedName>
    <definedName name="_522">#N/A</definedName>
    <definedName name="_523">#N/A</definedName>
    <definedName name="_524" localSheetId="17">[15]集計!#REF!</definedName>
    <definedName name="_524" localSheetId="5">[15]集計!#REF!</definedName>
    <definedName name="_524" localSheetId="7">[15]集計!#REF!</definedName>
    <definedName name="_524" localSheetId="6">[15]集計!#REF!</definedName>
    <definedName name="_524" localSheetId="4">[15]集計!#REF!</definedName>
    <definedName name="_524" localSheetId="16">[15]集計!#REF!</definedName>
    <definedName name="_524">[15]集計!#REF!</definedName>
    <definedName name="_525" localSheetId="17">[15]集計!#REF!</definedName>
    <definedName name="_525" localSheetId="5">[15]集計!#REF!</definedName>
    <definedName name="_525" localSheetId="7">[15]集計!#REF!</definedName>
    <definedName name="_525" localSheetId="6">[15]集計!#REF!</definedName>
    <definedName name="_525" localSheetId="4">[15]集計!#REF!</definedName>
    <definedName name="_525">[15]集計!#REF!</definedName>
    <definedName name="_53" localSheetId="17">#REF!</definedName>
    <definedName name="_53" localSheetId="5">#REF!</definedName>
    <definedName name="_53" localSheetId="7">#REF!</definedName>
    <definedName name="_53" localSheetId="6">#REF!</definedName>
    <definedName name="_53" localSheetId="4">#REF!</definedName>
    <definedName name="_53" localSheetId="16">#REF!</definedName>
    <definedName name="_53">#REF!</definedName>
    <definedName name="_54" localSheetId="17">#REF!</definedName>
    <definedName name="_54" localSheetId="5">#REF!</definedName>
    <definedName name="_54" localSheetId="7">#REF!</definedName>
    <definedName name="_54" localSheetId="6">#REF!</definedName>
    <definedName name="_54" localSheetId="4">#REF!</definedName>
    <definedName name="_54" localSheetId="16">#REF!</definedName>
    <definedName name="_54">#REF!</definedName>
    <definedName name="_55" localSheetId="17">#REF!</definedName>
    <definedName name="_55" localSheetId="5">#REF!</definedName>
    <definedName name="_55" localSheetId="7">#REF!</definedName>
    <definedName name="_55" localSheetId="6">#REF!</definedName>
    <definedName name="_55" localSheetId="4">#REF!</definedName>
    <definedName name="_55" localSheetId="16">#REF!</definedName>
    <definedName name="_55">#REF!</definedName>
    <definedName name="_56" localSheetId="17">#REF!</definedName>
    <definedName name="_56" localSheetId="5">#REF!</definedName>
    <definedName name="_56" localSheetId="7">#REF!</definedName>
    <definedName name="_56" localSheetId="6">#REF!</definedName>
    <definedName name="_56" localSheetId="4">#REF!</definedName>
    <definedName name="_56" localSheetId="16">#REF!</definedName>
    <definedName name="_56">#REF!</definedName>
    <definedName name="_56_19" localSheetId="17">#REF!</definedName>
    <definedName name="_56_19" localSheetId="5">#REF!</definedName>
    <definedName name="_56_19" localSheetId="7">#REF!</definedName>
    <definedName name="_56_19" localSheetId="6">#REF!</definedName>
    <definedName name="_56_19" localSheetId="16">#REF!</definedName>
    <definedName name="_56_19">#REF!</definedName>
    <definedName name="_57" localSheetId="17">#REF!</definedName>
    <definedName name="_57" localSheetId="5">#REF!</definedName>
    <definedName name="_57" localSheetId="7">#REF!</definedName>
    <definedName name="_57" localSheetId="6">#REF!</definedName>
    <definedName name="_57" localSheetId="4">#REF!</definedName>
    <definedName name="_57" localSheetId="16">#REF!</definedName>
    <definedName name="_57">#REF!</definedName>
    <definedName name="_58" localSheetId="17">#REF!</definedName>
    <definedName name="_58" localSheetId="5">#REF!</definedName>
    <definedName name="_58" localSheetId="7">#REF!</definedName>
    <definedName name="_58" localSheetId="6">#REF!</definedName>
    <definedName name="_58" localSheetId="4">#REF!</definedName>
    <definedName name="_58" localSheetId="16">#REF!</definedName>
    <definedName name="_58">#REF!</definedName>
    <definedName name="_59" localSheetId="17">#REF!</definedName>
    <definedName name="_59" localSheetId="5">#REF!</definedName>
    <definedName name="_59" localSheetId="7">#REF!</definedName>
    <definedName name="_59" localSheetId="6">#REF!</definedName>
    <definedName name="_59" localSheetId="4">#REF!</definedName>
    <definedName name="_59" localSheetId="16">#REF!</definedName>
    <definedName name="_59">#REF!</definedName>
    <definedName name="_５Ｌ">[10]複合!$AA$114</definedName>
    <definedName name="_5P" localSheetId="17">#REF!</definedName>
    <definedName name="_5P" localSheetId="5">#REF!</definedName>
    <definedName name="_5P" localSheetId="7">#REF!</definedName>
    <definedName name="_5P" localSheetId="6">#REF!</definedName>
    <definedName name="_5P" localSheetId="4">#REF!</definedName>
    <definedName name="_5P" localSheetId="16">#REF!</definedName>
    <definedName name="_5P">#REF!</definedName>
    <definedName name="_5の計" localSheetId="17">'[13]ｃ.自動制御機器'!#REF!</definedName>
    <definedName name="_5の計" localSheetId="5">'[13]ｃ.自動制御機器'!#REF!</definedName>
    <definedName name="_5の計" localSheetId="7">'[13]ｃ.自動制御機器'!#REF!</definedName>
    <definedName name="_5の計" localSheetId="6">'[13]ｃ.自動制御機器'!#REF!</definedName>
    <definedName name="_5の計" localSheetId="4">'[14]ｃ.自動制御機器'!#REF!</definedName>
    <definedName name="_5の計" localSheetId="16">'[14]ｃ.自動制御機器'!#REF!</definedName>
    <definedName name="_5の計" localSheetId="9">'[14]ｃ.自動制御機器'!#REF!</definedName>
    <definedName name="_5の計" localSheetId="11">'[14]ｃ.自動制御機器'!#REF!</definedName>
    <definedName name="_5の計">'[13]ｃ.自動制御機器'!#REF!</definedName>
    <definedName name="_5月" localSheetId="17">#REF!</definedName>
    <definedName name="_5月" localSheetId="5">#REF!</definedName>
    <definedName name="_5月" localSheetId="7">#REF!</definedName>
    <definedName name="_5月" localSheetId="6">#REF!</definedName>
    <definedName name="_5月" localSheetId="16">#REF!</definedName>
    <definedName name="_5月">#REF!</definedName>
    <definedName name="_5号集水桝" localSheetId="17">[11]代価!#REF!</definedName>
    <definedName name="_5号集水桝" localSheetId="5">[11]代価!#REF!</definedName>
    <definedName name="_5号集水桝" localSheetId="7">[11]代価!#REF!</definedName>
    <definedName name="_5号集水桝" localSheetId="6">[11]代価!#REF!</definedName>
    <definedName name="_5号集水桝" localSheetId="16">[11]代価!#REF!</definedName>
    <definedName name="_5号集水桝">[11]代価!#REF!</definedName>
    <definedName name="_6" localSheetId="16">#REF!</definedName>
    <definedName name="_6">#N/A</definedName>
    <definedName name="_6.6KV_CVT_60°_3C">[10]複合!$AA$46</definedName>
    <definedName name="_6.6KV_CVT_60°_3C_ﾗｯｸ">[10]複合!$AA$47</definedName>
    <definedName name="_6.6KV_CVT60ﾟ_3C" localSheetId="5">[16]複合・ｺﾝｾﾝﾄ電話!#REF!</definedName>
    <definedName name="_6.6KV_CVT60ﾟ_3C" localSheetId="7">[16]複合・ｺﾝｾﾝﾄ電話!#REF!</definedName>
    <definedName name="_6.6KV_CVT60ﾟ_3C" localSheetId="6">[16]複合・ｺﾝｾﾝﾄ電話!#REF!</definedName>
    <definedName name="_6.6KV_CVT60ﾟ_3C" localSheetId="4">[16]複合・ｺﾝｾﾝﾄ電話!#REF!</definedName>
    <definedName name="_6.6KV_CVT60ﾟ_3C" localSheetId="16">[16]複合・ｺﾝｾﾝﾄ電話!#REF!</definedName>
    <definedName name="_6.6KV_CVT60ﾟ_3C" localSheetId="9">[16]複合・ｺﾝｾﾝﾄ電話!#REF!</definedName>
    <definedName name="_6.6KV_CVT60ﾟ_3C" localSheetId="11">[16]複合・ｺﾝｾﾝﾄ電話!#REF!</definedName>
    <definedName name="_6.6KV_CVT60ﾟ_3C" localSheetId="10">[16]複合・ｺﾝｾﾝﾄ電話!#REF!</definedName>
    <definedName name="_6.6KV_CVT60ﾟ_3C">[16]複合・ｺﾝｾﾝﾄ電話!#REF!</definedName>
    <definedName name="_60" localSheetId="17">#REF!</definedName>
    <definedName name="_60" localSheetId="5">#REF!</definedName>
    <definedName name="_60" localSheetId="7">#REF!</definedName>
    <definedName name="_60" localSheetId="6">#REF!</definedName>
    <definedName name="_60" localSheetId="16">#REF!</definedName>
    <definedName name="_60">#REF!</definedName>
    <definedName name="_60_2" localSheetId="17">#REF!</definedName>
    <definedName name="_60_2" localSheetId="5">#REF!</definedName>
    <definedName name="_60_2" localSheetId="7">#REF!</definedName>
    <definedName name="_60_2" localSheetId="6">#REF!</definedName>
    <definedName name="_60_2" localSheetId="16">#REF!</definedName>
    <definedName name="_60_2">#REF!</definedName>
    <definedName name="_601" localSheetId="17">[15]仕訳!#REF!</definedName>
    <definedName name="_601" localSheetId="5">[15]仕訳!#REF!</definedName>
    <definedName name="_601" localSheetId="7">[15]仕訳!#REF!</definedName>
    <definedName name="_601" localSheetId="6">[15]仕訳!#REF!</definedName>
    <definedName name="_601" localSheetId="4">[15]仕訳!#REF!</definedName>
    <definedName name="_601" localSheetId="16">[15]仕訳!#REF!</definedName>
    <definedName name="_601">[15]仕訳!#REF!</definedName>
    <definedName name="_602" localSheetId="17">[15]仕訳!#REF!</definedName>
    <definedName name="_602" localSheetId="5">[15]仕訳!#REF!</definedName>
    <definedName name="_602" localSheetId="7">[15]仕訳!#REF!</definedName>
    <definedName name="_602" localSheetId="6">[15]仕訳!#REF!</definedName>
    <definedName name="_602" localSheetId="4">[15]仕訳!#REF!</definedName>
    <definedName name="_602" localSheetId="16">[15]仕訳!#REF!</definedName>
    <definedName name="_602">[15]仕訳!#REF!</definedName>
    <definedName name="_603" localSheetId="17">[15]仕訳!#REF!</definedName>
    <definedName name="_603" localSheetId="5">[15]仕訳!#REF!</definedName>
    <definedName name="_603" localSheetId="7">[15]仕訳!#REF!</definedName>
    <definedName name="_603" localSheetId="6">[15]仕訳!#REF!</definedName>
    <definedName name="_603">[15]仕訳!#REF!</definedName>
    <definedName name="_604" localSheetId="17">[15]仕訳!#REF!</definedName>
    <definedName name="_604" localSheetId="5">[15]仕訳!#REF!</definedName>
    <definedName name="_604" localSheetId="7">[15]仕訳!#REF!</definedName>
    <definedName name="_604" localSheetId="6">[15]仕訳!#REF!</definedName>
    <definedName name="_604">[15]仕訳!#REF!</definedName>
    <definedName name="_605" localSheetId="17">[15]仕訳!#REF!</definedName>
    <definedName name="_605" localSheetId="5">[15]仕訳!#REF!</definedName>
    <definedName name="_605" localSheetId="7">[15]仕訳!#REF!</definedName>
    <definedName name="_605" localSheetId="6">[15]仕訳!#REF!</definedName>
    <definedName name="_605">[15]仕訳!#REF!</definedName>
    <definedName name="_606" localSheetId="17">[15]仕訳!#REF!</definedName>
    <definedName name="_606" localSheetId="5">[15]仕訳!#REF!</definedName>
    <definedName name="_606" localSheetId="7">[15]仕訳!#REF!</definedName>
    <definedName name="_606" localSheetId="6">[15]仕訳!#REF!</definedName>
    <definedName name="_606">[15]仕訳!#REF!</definedName>
    <definedName name="_607" localSheetId="17">[15]仕訳!#REF!</definedName>
    <definedName name="_607" localSheetId="5">[15]仕訳!#REF!</definedName>
    <definedName name="_607" localSheetId="7">[15]仕訳!#REF!</definedName>
    <definedName name="_607" localSheetId="6">[15]仕訳!#REF!</definedName>
    <definedName name="_607">[15]仕訳!#REF!</definedName>
    <definedName name="_608" localSheetId="17">[15]仕訳!#REF!</definedName>
    <definedName name="_608" localSheetId="5">[15]仕訳!#REF!</definedName>
    <definedName name="_608" localSheetId="7">[15]仕訳!#REF!</definedName>
    <definedName name="_608" localSheetId="6">[15]仕訳!#REF!</definedName>
    <definedName name="_608">[15]仕訳!#REF!</definedName>
    <definedName name="_609" localSheetId="17">[15]仕訳!#REF!</definedName>
    <definedName name="_609" localSheetId="5">[15]仕訳!#REF!</definedName>
    <definedName name="_609" localSheetId="7">[15]仕訳!#REF!</definedName>
    <definedName name="_609" localSheetId="6">[15]仕訳!#REF!</definedName>
    <definedName name="_609">[15]仕訳!#REF!</definedName>
    <definedName name="_61" localSheetId="17">#REF!</definedName>
    <definedName name="_61" localSheetId="5">#REF!</definedName>
    <definedName name="_61" localSheetId="7">#REF!</definedName>
    <definedName name="_61" localSheetId="6">#REF!</definedName>
    <definedName name="_61" localSheetId="4">#REF!</definedName>
    <definedName name="_61" localSheetId="16">#REF!</definedName>
    <definedName name="_61">#REF!</definedName>
    <definedName name="_610" localSheetId="17">[15]仕訳!#REF!</definedName>
    <definedName name="_610" localSheetId="5">[15]仕訳!#REF!</definedName>
    <definedName name="_610" localSheetId="7">[15]仕訳!#REF!</definedName>
    <definedName name="_610" localSheetId="6">[15]仕訳!#REF!</definedName>
    <definedName name="_610" localSheetId="4">[15]仕訳!#REF!</definedName>
    <definedName name="_610">[15]仕訳!#REF!</definedName>
    <definedName name="_611" localSheetId="17">[15]仕訳!#REF!</definedName>
    <definedName name="_611" localSheetId="5">[15]仕訳!#REF!</definedName>
    <definedName name="_611" localSheetId="7">[15]仕訳!#REF!</definedName>
    <definedName name="_611" localSheetId="6">[15]仕訳!#REF!</definedName>
    <definedName name="_611">[15]仕訳!#REF!</definedName>
    <definedName name="_612" localSheetId="17">[15]仕訳!#REF!</definedName>
    <definedName name="_612" localSheetId="5">[15]仕訳!#REF!</definedName>
    <definedName name="_612" localSheetId="7">[15]仕訳!#REF!</definedName>
    <definedName name="_612" localSheetId="6">[15]仕訳!#REF!</definedName>
    <definedName name="_612">[15]仕訳!#REF!</definedName>
    <definedName name="_613" localSheetId="17">[15]仕訳!#REF!</definedName>
    <definedName name="_613" localSheetId="5">[15]仕訳!#REF!</definedName>
    <definedName name="_613" localSheetId="7">[15]仕訳!#REF!</definedName>
    <definedName name="_613" localSheetId="6">[15]仕訳!#REF!</definedName>
    <definedName name="_613">[15]仕訳!#REF!</definedName>
    <definedName name="_614" localSheetId="17">[15]仕訳!#REF!</definedName>
    <definedName name="_614" localSheetId="5">[15]仕訳!#REF!</definedName>
    <definedName name="_614" localSheetId="7">[15]仕訳!#REF!</definedName>
    <definedName name="_614" localSheetId="6">[15]仕訳!#REF!</definedName>
    <definedName name="_614">[15]仕訳!#REF!</definedName>
    <definedName name="_615" localSheetId="17">[15]仕訳!#REF!</definedName>
    <definedName name="_615" localSheetId="5">[15]仕訳!#REF!</definedName>
    <definedName name="_615" localSheetId="7">[15]仕訳!#REF!</definedName>
    <definedName name="_615" localSheetId="6">[15]仕訳!#REF!</definedName>
    <definedName name="_615">[15]仕訳!#REF!</definedName>
    <definedName name="_616" localSheetId="17">[15]仕訳!#REF!</definedName>
    <definedName name="_616" localSheetId="5">[15]仕訳!#REF!</definedName>
    <definedName name="_616" localSheetId="7">[15]仕訳!#REF!</definedName>
    <definedName name="_616" localSheetId="6">[15]仕訳!#REF!</definedName>
    <definedName name="_616">[15]仕訳!#REF!</definedName>
    <definedName name="_617" localSheetId="17">[15]仕訳!#REF!</definedName>
    <definedName name="_617" localSheetId="5">[15]仕訳!#REF!</definedName>
    <definedName name="_617" localSheetId="7">[15]仕訳!#REF!</definedName>
    <definedName name="_617" localSheetId="6">[15]仕訳!#REF!</definedName>
    <definedName name="_617">[15]仕訳!#REF!</definedName>
    <definedName name="_618" localSheetId="17">[15]仕訳!#REF!</definedName>
    <definedName name="_618" localSheetId="5">[15]仕訳!#REF!</definedName>
    <definedName name="_618" localSheetId="7">[15]仕訳!#REF!</definedName>
    <definedName name="_618" localSheetId="6">[15]仕訳!#REF!</definedName>
    <definedName name="_618">[15]仕訳!#REF!</definedName>
    <definedName name="_619" localSheetId="17">[15]仕訳!#REF!</definedName>
    <definedName name="_619" localSheetId="5">[15]仕訳!#REF!</definedName>
    <definedName name="_619" localSheetId="7">[15]仕訳!#REF!</definedName>
    <definedName name="_619" localSheetId="6">[15]仕訳!#REF!</definedName>
    <definedName name="_619">[15]仕訳!#REF!</definedName>
    <definedName name="_62" localSheetId="17">#REF!</definedName>
    <definedName name="_62" localSheetId="5">#REF!</definedName>
    <definedName name="_62" localSheetId="7">#REF!</definedName>
    <definedName name="_62" localSheetId="6">#REF!</definedName>
    <definedName name="_62" localSheetId="4">#REF!</definedName>
    <definedName name="_62" localSheetId="16">#REF!</definedName>
    <definedName name="_62">#REF!</definedName>
    <definedName name="_620" localSheetId="17">[15]仕訳!#REF!</definedName>
    <definedName name="_620" localSheetId="5">[15]仕訳!#REF!</definedName>
    <definedName name="_620" localSheetId="7">[15]仕訳!#REF!</definedName>
    <definedName name="_620" localSheetId="6">[15]仕訳!#REF!</definedName>
    <definedName name="_620" localSheetId="4">[15]仕訳!#REF!</definedName>
    <definedName name="_620">[15]仕訳!#REF!</definedName>
    <definedName name="_621" localSheetId="17">[15]仕訳!#REF!</definedName>
    <definedName name="_621" localSheetId="5">[15]仕訳!#REF!</definedName>
    <definedName name="_621" localSheetId="7">[15]仕訳!#REF!</definedName>
    <definedName name="_621" localSheetId="6">[15]仕訳!#REF!</definedName>
    <definedName name="_621">[15]仕訳!#REF!</definedName>
    <definedName name="_622" localSheetId="17">[15]仕訳!#REF!</definedName>
    <definedName name="_622" localSheetId="5">[15]仕訳!#REF!</definedName>
    <definedName name="_622" localSheetId="7">[15]仕訳!#REF!</definedName>
    <definedName name="_622" localSheetId="6">[15]仕訳!#REF!</definedName>
    <definedName name="_622">[15]仕訳!#REF!</definedName>
    <definedName name="_63" localSheetId="17">#REF!</definedName>
    <definedName name="_63" localSheetId="5">#REF!</definedName>
    <definedName name="_63" localSheetId="7">#REF!</definedName>
    <definedName name="_63" localSheetId="6">#REF!</definedName>
    <definedName name="_63" localSheetId="4">#REF!</definedName>
    <definedName name="_63" localSheetId="16">#REF!</definedName>
    <definedName name="_63">#REF!</definedName>
    <definedName name="_64" localSheetId="17">#REF!</definedName>
    <definedName name="_64" localSheetId="5">#REF!</definedName>
    <definedName name="_64" localSheetId="7">#REF!</definedName>
    <definedName name="_64" localSheetId="6">#REF!</definedName>
    <definedName name="_64" localSheetId="4">#REF!</definedName>
    <definedName name="_64" localSheetId="16">#REF!</definedName>
    <definedName name="_64">#REF!</definedName>
    <definedName name="_64_20" localSheetId="17">#REF!</definedName>
    <definedName name="_64_20" localSheetId="5">#REF!</definedName>
    <definedName name="_64_20" localSheetId="7">#REF!</definedName>
    <definedName name="_64_20" localSheetId="6">#REF!</definedName>
    <definedName name="_64_20" localSheetId="16">#REF!</definedName>
    <definedName name="_64_20">#REF!</definedName>
    <definedName name="_65" localSheetId="17">#REF!</definedName>
    <definedName name="_65" localSheetId="5">#REF!</definedName>
    <definedName name="_65" localSheetId="7">#REF!</definedName>
    <definedName name="_65" localSheetId="6">#REF!</definedName>
    <definedName name="_65" localSheetId="4">#REF!</definedName>
    <definedName name="_65" localSheetId="16">#REF!</definedName>
    <definedName name="_65">#REF!</definedName>
    <definedName name="_66" localSheetId="17">#REF!</definedName>
    <definedName name="_66" localSheetId="5">#REF!</definedName>
    <definedName name="_66" localSheetId="7">#REF!</definedName>
    <definedName name="_66" localSheetId="6">#REF!</definedName>
    <definedName name="_66" localSheetId="4">#REF!</definedName>
    <definedName name="_66" localSheetId="16">#REF!</definedName>
    <definedName name="_66">#REF!</definedName>
    <definedName name="_67" localSheetId="17">#REF!</definedName>
    <definedName name="_67" localSheetId="5">#REF!</definedName>
    <definedName name="_67" localSheetId="7">#REF!</definedName>
    <definedName name="_67" localSheetId="6">#REF!</definedName>
    <definedName name="_67" localSheetId="4">#REF!</definedName>
    <definedName name="_67" localSheetId="16">#REF!</definedName>
    <definedName name="_67">#REF!</definedName>
    <definedName name="_68" localSheetId="17">#REF!</definedName>
    <definedName name="_68" localSheetId="5">#REF!</definedName>
    <definedName name="_68" localSheetId="7">#REF!</definedName>
    <definedName name="_68" localSheetId="6">#REF!</definedName>
    <definedName name="_68" localSheetId="4">#REF!</definedName>
    <definedName name="_68" localSheetId="16">#REF!</definedName>
    <definedName name="_68">#REF!</definedName>
    <definedName name="_68_21" localSheetId="17">#REF!</definedName>
    <definedName name="_68_21" localSheetId="5">#REF!</definedName>
    <definedName name="_68_21" localSheetId="7">#REF!</definedName>
    <definedName name="_68_21" localSheetId="6">#REF!</definedName>
    <definedName name="_68_21" localSheetId="16">#REF!</definedName>
    <definedName name="_68_21">#REF!</definedName>
    <definedName name="_69" localSheetId="17">#REF!</definedName>
    <definedName name="_69" localSheetId="5">#REF!</definedName>
    <definedName name="_69" localSheetId="7">#REF!</definedName>
    <definedName name="_69" localSheetId="6">#REF!</definedName>
    <definedName name="_69" localSheetId="4">#REF!</definedName>
    <definedName name="_69" localSheetId="16">#REF!</definedName>
    <definedName name="_69">#REF!</definedName>
    <definedName name="_6P" localSheetId="17">#REF!</definedName>
    <definedName name="_6P" localSheetId="5">#REF!</definedName>
    <definedName name="_6P" localSheetId="7">#REF!</definedName>
    <definedName name="_6P" localSheetId="6">#REF!</definedName>
    <definedName name="_6P" localSheetId="4">#REF!</definedName>
    <definedName name="_6P" localSheetId="16">#REF!</definedName>
    <definedName name="_6P">#REF!</definedName>
    <definedName name="_6の計" localSheetId="17">'[13]ｃ.自動制御機器'!#REF!</definedName>
    <definedName name="_6の計" localSheetId="5">'[13]ｃ.自動制御機器'!#REF!</definedName>
    <definedName name="_6の計" localSheetId="7">'[13]ｃ.自動制御機器'!#REF!</definedName>
    <definedName name="_6の計" localSheetId="6">'[13]ｃ.自動制御機器'!#REF!</definedName>
    <definedName name="_6の計" localSheetId="4">'[14]ｃ.自動制御機器'!#REF!</definedName>
    <definedName name="_6の計" localSheetId="16">'[14]ｃ.自動制御機器'!#REF!</definedName>
    <definedName name="_6の計" localSheetId="9">'[14]ｃ.自動制御機器'!#REF!</definedName>
    <definedName name="_6の計" localSheetId="11">'[14]ｃ.自動制御機器'!#REF!</definedName>
    <definedName name="_6の計">'[13]ｃ.自動制御機器'!#REF!</definedName>
    <definedName name="_6ボタン処理1_.根廻入力" localSheetId="17">[17]!'[ボタン処理1].根廻入力'</definedName>
    <definedName name="_6ボタン処理1_.根廻入力" localSheetId="5">[17]!'[ボタン処理1].根廻入力'</definedName>
    <definedName name="_6ボタン処理1_.根廻入力" localSheetId="7">[17]!'[ボタン処理1].根廻入力'</definedName>
    <definedName name="_6ボタン処理1_.根廻入力" localSheetId="6">[17]!'[ボタン処理1].根廻入力'</definedName>
    <definedName name="_6ボタン処理1_.根廻入力" localSheetId="13">[17]!'[ボタン処理1].根廻入力'</definedName>
    <definedName name="_6ボタン処理1_.根廻入力" localSheetId="14">[17]!'[ボタン処理1].根廻入力'</definedName>
    <definedName name="_6ボタン処理1_.根廻入力" localSheetId="15">[17]!'[ボタン処理1].根廻入力'</definedName>
    <definedName name="_6ボタン処理1_.根廻入力" localSheetId="11">[17]!'[ボタン処理1].根廻入力'</definedName>
    <definedName name="_6ボタン処理1_.根廻入力" localSheetId="10">[17]!'[ボタン処理1].根廻入力'</definedName>
    <definedName name="_6ボタン処理1_.根廻入力">[17]!'[ボタン処理1].根廻入力'</definedName>
    <definedName name="_6月" localSheetId="17">#REF!</definedName>
    <definedName name="_6月" localSheetId="5">#REF!</definedName>
    <definedName name="_6月" localSheetId="7">#REF!</definedName>
    <definedName name="_6月" localSheetId="6">#REF!</definedName>
    <definedName name="_6月" localSheetId="16">#REF!</definedName>
    <definedName name="_6月">#REF!</definedName>
    <definedName name="_6号集水桝" localSheetId="17">[11]代価!#REF!</definedName>
    <definedName name="_6号集水桝" localSheetId="5">[11]代価!#REF!</definedName>
    <definedName name="_6号集水桝" localSheetId="7">[11]代価!#REF!</definedName>
    <definedName name="_6号集水桝" localSheetId="6">[11]代価!#REF!</definedName>
    <definedName name="_6号集水桝" localSheetId="16">[11]代価!#REF!</definedName>
    <definedName name="_6号集水桝">[11]代価!#REF!</definedName>
    <definedName name="_7" localSheetId="16">#REF!</definedName>
    <definedName name="_7">#N/A</definedName>
    <definedName name="_7_01" localSheetId="17">#REF!</definedName>
    <definedName name="_7_01" localSheetId="5">#REF!</definedName>
    <definedName name="_7_01" localSheetId="7">#REF!</definedName>
    <definedName name="_7_01" localSheetId="6">#REF!</definedName>
    <definedName name="_7_01" localSheetId="16">#REF!</definedName>
    <definedName name="_7_01">#REF!</definedName>
    <definedName name="_7_1" localSheetId="17">[8]鏡!#REF!</definedName>
    <definedName name="_7_1" localSheetId="5">[8]鏡!#REF!</definedName>
    <definedName name="_7_1" localSheetId="7">[8]鏡!#REF!</definedName>
    <definedName name="_7_1" localSheetId="6">[8]鏡!#REF!</definedName>
    <definedName name="_7_1" localSheetId="4">[8]鏡!#REF!</definedName>
    <definedName name="_7_1" localSheetId="16">[8]鏡!#REF!</definedName>
    <definedName name="_7_1" localSheetId="9">[8]鏡!#REF!</definedName>
    <definedName name="_7_1" localSheetId="11">[8]鏡!#REF!</definedName>
    <definedName name="_7_1">[8]鏡!#REF!</definedName>
    <definedName name="_7_2" localSheetId="17">[8]鏡!#REF!</definedName>
    <definedName name="_7_2" localSheetId="5">[8]鏡!#REF!</definedName>
    <definedName name="_7_2" localSheetId="7">[8]鏡!#REF!</definedName>
    <definedName name="_7_2" localSheetId="6">[8]鏡!#REF!</definedName>
    <definedName name="_7_2" localSheetId="4">[8]鏡!#REF!</definedName>
    <definedName name="_7_2" localSheetId="16">[8]鏡!#REF!</definedName>
    <definedName name="_7_2" localSheetId="9">[8]鏡!#REF!</definedName>
    <definedName name="_7_2" localSheetId="11">[8]鏡!#REF!</definedName>
    <definedName name="_7_2">[8]鏡!#REF!</definedName>
    <definedName name="_70" localSheetId="17">#REF!</definedName>
    <definedName name="_70" localSheetId="5">#REF!</definedName>
    <definedName name="_70" localSheetId="7">#REF!</definedName>
    <definedName name="_70" localSheetId="6">#REF!</definedName>
    <definedName name="_70" localSheetId="4">#REF!</definedName>
    <definedName name="_70" localSheetId="16">#REF!</definedName>
    <definedName name="_70">#REF!</definedName>
    <definedName name="_701" localSheetId="17">[15]仕訳!#REF!</definedName>
    <definedName name="_701" localSheetId="5">[15]仕訳!#REF!</definedName>
    <definedName name="_701" localSheetId="7">[15]仕訳!#REF!</definedName>
    <definedName name="_701" localSheetId="6">[15]仕訳!#REF!</definedName>
    <definedName name="_701" localSheetId="4">[15]仕訳!#REF!</definedName>
    <definedName name="_701">[15]仕訳!#REF!</definedName>
    <definedName name="_702" localSheetId="17">[15]仕訳!#REF!</definedName>
    <definedName name="_702" localSheetId="5">[15]仕訳!#REF!</definedName>
    <definedName name="_702" localSheetId="7">[15]仕訳!#REF!</definedName>
    <definedName name="_702" localSheetId="6">[15]仕訳!#REF!</definedName>
    <definedName name="_702" localSheetId="4">[15]仕訳!#REF!</definedName>
    <definedName name="_702">[15]仕訳!#REF!</definedName>
    <definedName name="_703" localSheetId="17">[15]仕訳!#REF!</definedName>
    <definedName name="_703" localSheetId="5">[15]仕訳!#REF!</definedName>
    <definedName name="_703" localSheetId="7">[15]仕訳!#REF!</definedName>
    <definedName name="_703" localSheetId="6">[15]仕訳!#REF!</definedName>
    <definedName name="_703">[15]仕訳!#REF!</definedName>
    <definedName name="_704" localSheetId="17">[15]仕訳!#REF!</definedName>
    <definedName name="_704" localSheetId="5">[15]仕訳!#REF!</definedName>
    <definedName name="_704" localSheetId="7">[15]仕訳!#REF!</definedName>
    <definedName name="_704" localSheetId="6">[15]仕訳!#REF!</definedName>
    <definedName name="_704">[15]仕訳!#REF!</definedName>
    <definedName name="_705" localSheetId="17">[15]仕訳!#REF!</definedName>
    <definedName name="_705" localSheetId="5">[15]仕訳!#REF!</definedName>
    <definedName name="_705" localSheetId="7">[15]仕訳!#REF!</definedName>
    <definedName name="_705" localSheetId="6">[15]仕訳!#REF!</definedName>
    <definedName name="_705">[15]仕訳!#REF!</definedName>
    <definedName name="_706" localSheetId="17">[15]仕訳!#REF!</definedName>
    <definedName name="_706" localSheetId="5">[15]仕訳!#REF!</definedName>
    <definedName name="_706" localSheetId="7">[15]仕訳!#REF!</definedName>
    <definedName name="_706" localSheetId="6">[15]仕訳!#REF!</definedName>
    <definedName name="_706">[15]仕訳!#REF!</definedName>
    <definedName name="_707" localSheetId="17">[15]仕訳!#REF!</definedName>
    <definedName name="_707" localSheetId="5">[15]仕訳!#REF!</definedName>
    <definedName name="_707" localSheetId="7">[15]仕訳!#REF!</definedName>
    <definedName name="_707" localSheetId="6">[15]仕訳!#REF!</definedName>
    <definedName name="_707">[15]仕訳!#REF!</definedName>
    <definedName name="_708" localSheetId="17">[15]仕訳!#REF!</definedName>
    <definedName name="_708" localSheetId="5">[15]仕訳!#REF!</definedName>
    <definedName name="_708" localSheetId="7">[15]仕訳!#REF!</definedName>
    <definedName name="_708" localSheetId="6">[15]仕訳!#REF!</definedName>
    <definedName name="_708">[15]仕訳!#REF!</definedName>
    <definedName name="_709" localSheetId="17">[15]仕訳!#REF!</definedName>
    <definedName name="_709" localSheetId="5">[15]仕訳!#REF!</definedName>
    <definedName name="_709" localSheetId="7">[15]仕訳!#REF!</definedName>
    <definedName name="_709" localSheetId="6">[15]仕訳!#REF!</definedName>
    <definedName name="_709">[15]仕訳!#REF!</definedName>
    <definedName name="_71" localSheetId="17">#REF!</definedName>
    <definedName name="_71" localSheetId="5">#REF!</definedName>
    <definedName name="_71" localSheetId="7">#REF!</definedName>
    <definedName name="_71" localSheetId="6">#REF!</definedName>
    <definedName name="_71" localSheetId="4">#REF!</definedName>
    <definedName name="_71" localSheetId="16">#REF!</definedName>
    <definedName name="_71">#REF!</definedName>
    <definedName name="_710" localSheetId="17">[15]仕訳!#REF!</definedName>
    <definedName name="_710" localSheetId="5">[15]仕訳!#REF!</definedName>
    <definedName name="_710" localSheetId="7">[15]仕訳!#REF!</definedName>
    <definedName name="_710" localSheetId="6">[15]仕訳!#REF!</definedName>
    <definedName name="_710" localSheetId="4">[15]仕訳!#REF!</definedName>
    <definedName name="_710">[15]仕訳!#REF!</definedName>
    <definedName name="_711" localSheetId="17">[15]仕訳!#REF!</definedName>
    <definedName name="_711" localSheetId="5">[15]仕訳!#REF!</definedName>
    <definedName name="_711" localSheetId="7">[15]仕訳!#REF!</definedName>
    <definedName name="_711" localSheetId="6">[15]仕訳!#REF!</definedName>
    <definedName name="_711">[15]仕訳!#REF!</definedName>
    <definedName name="_712" localSheetId="17">[15]仕訳!#REF!</definedName>
    <definedName name="_712" localSheetId="5">[15]仕訳!#REF!</definedName>
    <definedName name="_712" localSheetId="7">[15]仕訳!#REF!</definedName>
    <definedName name="_712" localSheetId="6">[15]仕訳!#REF!</definedName>
    <definedName name="_712">[15]仕訳!#REF!</definedName>
    <definedName name="_72" localSheetId="17">#REF!</definedName>
    <definedName name="_72" localSheetId="5">#REF!</definedName>
    <definedName name="_72" localSheetId="7">#REF!</definedName>
    <definedName name="_72" localSheetId="6">#REF!</definedName>
    <definedName name="_72" localSheetId="4">#REF!</definedName>
    <definedName name="_72" localSheetId="16">#REF!</definedName>
    <definedName name="_72">#REF!</definedName>
    <definedName name="_72_22" localSheetId="17">#REF!</definedName>
    <definedName name="_72_22" localSheetId="5">#REF!</definedName>
    <definedName name="_72_22" localSheetId="7">#REF!</definedName>
    <definedName name="_72_22" localSheetId="6">#REF!</definedName>
    <definedName name="_72_22" localSheetId="16">#REF!</definedName>
    <definedName name="_72_22">#REF!</definedName>
    <definedName name="_73" localSheetId="17">#REF!</definedName>
    <definedName name="_73" localSheetId="5">#REF!</definedName>
    <definedName name="_73" localSheetId="7">#REF!</definedName>
    <definedName name="_73" localSheetId="6">#REF!</definedName>
    <definedName name="_73" localSheetId="4">#REF!</definedName>
    <definedName name="_73" localSheetId="16">#REF!</definedName>
    <definedName name="_73">#REF!</definedName>
    <definedName name="_74" localSheetId="17">#REF!</definedName>
    <definedName name="_74" localSheetId="5">#REF!</definedName>
    <definedName name="_74" localSheetId="7">#REF!</definedName>
    <definedName name="_74" localSheetId="6">#REF!</definedName>
    <definedName name="_74" localSheetId="4">#REF!</definedName>
    <definedName name="_74" localSheetId="16">#REF!</definedName>
    <definedName name="_74">#REF!</definedName>
    <definedName name="_75" localSheetId="17">#REF!</definedName>
    <definedName name="_75" localSheetId="5">#REF!</definedName>
    <definedName name="_75" localSheetId="7">#REF!</definedName>
    <definedName name="_75" localSheetId="6">#REF!</definedName>
    <definedName name="_75" localSheetId="4">#REF!</definedName>
    <definedName name="_75" localSheetId="16">#REF!</definedName>
    <definedName name="_75">#REF!</definedName>
    <definedName name="_76" localSheetId="17">#REF!</definedName>
    <definedName name="_76" localSheetId="5">#REF!</definedName>
    <definedName name="_76" localSheetId="7">#REF!</definedName>
    <definedName name="_76" localSheetId="6">#REF!</definedName>
    <definedName name="_76" localSheetId="4">#REF!</definedName>
    <definedName name="_76" localSheetId="16">#REF!</definedName>
    <definedName name="_76">#REF!</definedName>
    <definedName name="_76_23" localSheetId="17">#REF!</definedName>
    <definedName name="_76_23" localSheetId="5">#REF!</definedName>
    <definedName name="_76_23" localSheetId="7">#REF!</definedName>
    <definedName name="_76_23" localSheetId="6">#REF!</definedName>
    <definedName name="_76_23" localSheetId="16">#REF!</definedName>
    <definedName name="_76_23">#REF!</definedName>
    <definedName name="_77" localSheetId="17">#REF!</definedName>
    <definedName name="_77" localSheetId="5">#REF!</definedName>
    <definedName name="_77" localSheetId="7">#REF!</definedName>
    <definedName name="_77" localSheetId="6">#REF!</definedName>
    <definedName name="_77" localSheetId="4">#REF!</definedName>
    <definedName name="_77" localSheetId="16">#REF!</definedName>
    <definedName name="_77">#REF!</definedName>
    <definedName name="_78" localSheetId="17">#REF!</definedName>
    <definedName name="_78" localSheetId="5">#REF!</definedName>
    <definedName name="_78" localSheetId="7">#REF!</definedName>
    <definedName name="_78" localSheetId="6">#REF!</definedName>
    <definedName name="_78" localSheetId="4">#REF!</definedName>
    <definedName name="_78" localSheetId="16">#REF!</definedName>
    <definedName name="_78">#REF!</definedName>
    <definedName name="_79" localSheetId="17">#REF!</definedName>
    <definedName name="_79" localSheetId="5">#REF!</definedName>
    <definedName name="_79" localSheetId="7">#REF!</definedName>
    <definedName name="_79" localSheetId="6">#REF!</definedName>
    <definedName name="_79" localSheetId="4">#REF!</definedName>
    <definedName name="_79" localSheetId="16">#REF!</definedName>
    <definedName name="_79">#REF!</definedName>
    <definedName name="_7P" localSheetId="17">#REF!</definedName>
    <definedName name="_7P" localSheetId="5">#REF!</definedName>
    <definedName name="_7P" localSheetId="7">#REF!</definedName>
    <definedName name="_7P" localSheetId="6">#REF!</definedName>
    <definedName name="_7P" localSheetId="4">#REF!</definedName>
    <definedName name="_7P" localSheetId="16">#REF!</definedName>
    <definedName name="_7P">#REF!</definedName>
    <definedName name="_7の計" localSheetId="17">'[13]ｃ.自動制御機器'!#REF!</definedName>
    <definedName name="_7の計" localSheetId="5">'[13]ｃ.自動制御機器'!#REF!</definedName>
    <definedName name="_7の計" localSheetId="7">'[13]ｃ.自動制御機器'!#REF!</definedName>
    <definedName name="_7の計" localSheetId="6">'[13]ｃ.自動制御機器'!#REF!</definedName>
    <definedName name="_7の計" localSheetId="4">'[14]ｃ.自動制御機器'!#REF!</definedName>
    <definedName name="_7の計" localSheetId="16">'[14]ｃ.自動制御機器'!#REF!</definedName>
    <definedName name="_7の計" localSheetId="9">'[14]ｃ.自動制御機器'!#REF!</definedName>
    <definedName name="_7の計" localSheetId="11">'[14]ｃ.自動制御機器'!#REF!</definedName>
    <definedName name="_7の計">'[13]ｃ.自動制御機器'!#REF!</definedName>
    <definedName name="_7月" localSheetId="17">#REF!</definedName>
    <definedName name="_7月" localSheetId="5">#REF!</definedName>
    <definedName name="_7月" localSheetId="7">#REF!</definedName>
    <definedName name="_7月" localSheetId="6">#REF!</definedName>
    <definedName name="_7月" localSheetId="16">#REF!</definedName>
    <definedName name="_7月">#REF!</definedName>
    <definedName name="_8" localSheetId="16">#REF!</definedName>
    <definedName name="_8">#N/A</definedName>
    <definedName name="_8_02" localSheetId="17">#REF!</definedName>
    <definedName name="_8_02" localSheetId="5">#REF!</definedName>
    <definedName name="_8_02" localSheetId="7">#REF!</definedName>
    <definedName name="_8_02" localSheetId="6">#REF!</definedName>
    <definedName name="_8_02" localSheetId="16">#REF!</definedName>
    <definedName name="_8_02">#REF!</definedName>
    <definedName name="_80" localSheetId="17">#REF!</definedName>
    <definedName name="_80" localSheetId="5">#REF!</definedName>
    <definedName name="_80" localSheetId="7">#REF!</definedName>
    <definedName name="_80" localSheetId="6">#REF!</definedName>
    <definedName name="_80" localSheetId="4">#REF!</definedName>
    <definedName name="_80" localSheetId="16">#REF!</definedName>
    <definedName name="_80">#REF!</definedName>
    <definedName name="_80_24" localSheetId="17">#REF!</definedName>
    <definedName name="_80_24" localSheetId="5">#REF!</definedName>
    <definedName name="_80_24" localSheetId="7">#REF!</definedName>
    <definedName name="_80_24" localSheetId="6">#REF!</definedName>
    <definedName name="_80_24" localSheetId="16">#REF!</definedName>
    <definedName name="_80_24">#REF!</definedName>
    <definedName name="_81" localSheetId="17">#REF!</definedName>
    <definedName name="_81" localSheetId="5">#REF!</definedName>
    <definedName name="_81" localSheetId="7">#REF!</definedName>
    <definedName name="_81" localSheetId="6">#REF!</definedName>
    <definedName name="_81" localSheetId="4">#REF!</definedName>
    <definedName name="_81" localSheetId="16">#REF!</definedName>
    <definedName name="_81">#REF!</definedName>
    <definedName name="_82" localSheetId="17">#REF!</definedName>
    <definedName name="_82" localSheetId="5">#REF!</definedName>
    <definedName name="_82" localSheetId="7">#REF!</definedName>
    <definedName name="_82" localSheetId="6">#REF!</definedName>
    <definedName name="_82" localSheetId="4">#REF!</definedName>
    <definedName name="_82" localSheetId="16">#REF!</definedName>
    <definedName name="_82">#REF!</definedName>
    <definedName name="_83" localSheetId="17">#REF!</definedName>
    <definedName name="_83" localSheetId="5">#REF!</definedName>
    <definedName name="_83" localSheetId="7">#REF!</definedName>
    <definedName name="_83" localSheetId="6">#REF!</definedName>
    <definedName name="_83" localSheetId="4">#REF!</definedName>
    <definedName name="_83" localSheetId="16">#REF!</definedName>
    <definedName name="_83">#REF!</definedName>
    <definedName name="_84" localSheetId="17">#REF!</definedName>
    <definedName name="_84" localSheetId="5">#REF!</definedName>
    <definedName name="_84" localSheetId="7">#REF!</definedName>
    <definedName name="_84" localSheetId="6">#REF!</definedName>
    <definedName name="_84" localSheetId="16">#REF!</definedName>
    <definedName name="_84">#REF!</definedName>
    <definedName name="_84_3" localSheetId="17">#REF!</definedName>
    <definedName name="_84_3" localSheetId="5">#REF!</definedName>
    <definedName name="_84_3" localSheetId="7">#REF!</definedName>
    <definedName name="_84_3" localSheetId="6">#REF!</definedName>
    <definedName name="_84_3" localSheetId="16">#REF!</definedName>
    <definedName name="_84_3">#REF!</definedName>
    <definedName name="_85" localSheetId="17">#REF!</definedName>
    <definedName name="_85" localSheetId="5">#REF!</definedName>
    <definedName name="_85" localSheetId="7">#REF!</definedName>
    <definedName name="_85" localSheetId="6">#REF!</definedName>
    <definedName name="_85" localSheetId="16">#REF!</definedName>
    <definedName name="_85">#REF!</definedName>
    <definedName name="_86" localSheetId="17">#REF!</definedName>
    <definedName name="_86" localSheetId="5">#REF!</definedName>
    <definedName name="_86" localSheetId="7">#REF!</definedName>
    <definedName name="_86" localSheetId="6">#REF!</definedName>
    <definedName name="_86" localSheetId="4">#REF!</definedName>
    <definedName name="_86" localSheetId="16">#REF!</definedName>
    <definedName name="_86">#REF!</definedName>
    <definedName name="_87" localSheetId="17">#REF!</definedName>
    <definedName name="_87" localSheetId="5">#REF!</definedName>
    <definedName name="_87" localSheetId="7">#REF!</definedName>
    <definedName name="_87" localSheetId="6">#REF!</definedName>
    <definedName name="_87" localSheetId="16">#REF!</definedName>
    <definedName name="_87">#REF!</definedName>
    <definedName name="_88" localSheetId="17">#REF!</definedName>
    <definedName name="_88" localSheetId="5">#REF!</definedName>
    <definedName name="_88" localSheetId="7">#REF!</definedName>
    <definedName name="_88" localSheetId="6">#REF!</definedName>
    <definedName name="_88" localSheetId="16">#REF!</definedName>
    <definedName name="_88">#REF!</definedName>
    <definedName name="_88_31" localSheetId="17">#REF!</definedName>
    <definedName name="_88_31" localSheetId="5">#REF!</definedName>
    <definedName name="_88_31" localSheetId="7">#REF!</definedName>
    <definedName name="_88_31" localSheetId="6">#REF!</definedName>
    <definedName name="_88_31" localSheetId="16">#REF!</definedName>
    <definedName name="_88_31">#REF!</definedName>
    <definedName name="_89" localSheetId="17">#REF!</definedName>
    <definedName name="_89" localSheetId="5">#REF!</definedName>
    <definedName name="_89" localSheetId="7">#REF!</definedName>
    <definedName name="_89" localSheetId="6">#REF!</definedName>
    <definedName name="_89" localSheetId="16">#REF!</definedName>
    <definedName name="_89">#REF!</definedName>
    <definedName name="_8P" localSheetId="17">#REF!</definedName>
    <definedName name="_8P" localSheetId="5">#REF!</definedName>
    <definedName name="_8P" localSheetId="7">#REF!</definedName>
    <definedName name="_8P" localSheetId="6">#REF!</definedName>
    <definedName name="_8P" localSheetId="4">#REF!</definedName>
    <definedName name="_8P" localSheetId="16">#REF!</definedName>
    <definedName name="_8P">#REF!</definedName>
    <definedName name="_8の計" localSheetId="17">'[13]ｃ.自動制御機器'!#REF!</definedName>
    <definedName name="_8の計" localSheetId="5">'[13]ｃ.自動制御機器'!#REF!</definedName>
    <definedName name="_8の計" localSheetId="7">'[13]ｃ.自動制御機器'!#REF!</definedName>
    <definedName name="_8の計" localSheetId="6">'[13]ｃ.自動制御機器'!#REF!</definedName>
    <definedName name="_8の計" localSheetId="4">'[14]ｃ.自動制御機器'!#REF!</definedName>
    <definedName name="_8の計" localSheetId="16">'[14]ｃ.自動制御機器'!#REF!</definedName>
    <definedName name="_8の計" localSheetId="9">'[14]ｃ.自動制御機器'!#REF!</definedName>
    <definedName name="_8の計" localSheetId="11">'[14]ｃ.自動制御機器'!#REF!</definedName>
    <definedName name="_8の計">'[13]ｃ.自動制御機器'!#REF!</definedName>
    <definedName name="_8月" localSheetId="17">#REF!</definedName>
    <definedName name="_8月" localSheetId="5">#REF!</definedName>
    <definedName name="_8月" localSheetId="7">#REF!</definedName>
    <definedName name="_8月" localSheetId="6">#REF!</definedName>
    <definedName name="_8月" localSheetId="16">#REF!</definedName>
    <definedName name="_8月">#REF!</definedName>
    <definedName name="_9" localSheetId="16">#REF!</definedName>
    <definedName name="_9">#N/A</definedName>
    <definedName name="_9_03" localSheetId="17">#REF!</definedName>
    <definedName name="_9_03" localSheetId="5">#REF!</definedName>
    <definedName name="_9_03" localSheetId="7">#REF!</definedName>
    <definedName name="_9_03" localSheetId="6">#REF!</definedName>
    <definedName name="_9_03" localSheetId="16">#REF!</definedName>
    <definedName name="_9_03">#REF!</definedName>
    <definedName name="_91" localSheetId="5">#REF!</definedName>
    <definedName name="_91" localSheetId="7">#REF!</definedName>
    <definedName name="_91" localSheetId="6">#REF!</definedName>
    <definedName name="_91" localSheetId="16">#REF!</definedName>
    <definedName name="_91">#REF!</definedName>
    <definedName name="_92" localSheetId="5">#REF!</definedName>
    <definedName name="_92" localSheetId="7">#REF!</definedName>
    <definedName name="_92" localSheetId="6">#REF!</definedName>
    <definedName name="_92" localSheetId="16">#REF!</definedName>
    <definedName name="_92">#REF!</definedName>
    <definedName name="_92_32" localSheetId="17">#REF!</definedName>
    <definedName name="_92_32" localSheetId="5">#REF!</definedName>
    <definedName name="_92_32" localSheetId="7">#REF!</definedName>
    <definedName name="_92_32" localSheetId="6">#REF!</definedName>
    <definedName name="_92_32" localSheetId="16">#REF!</definedName>
    <definedName name="_92_32">#REF!</definedName>
    <definedName name="_96_4" localSheetId="17">#REF!</definedName>
    <definedName name="_96_4" localSheetId="5">#REF!</definedName>
    <definedName name="_96_4" localSheetId="7">#REF!</definedName>
    <definedName name="_96_4" localSheetId="6">#REF!</definedName>
    <definedName name="_96_4" localSheetId="16">#REF!</definedName>
    <definedName name="_96_4">#REF!</definedName>
    <definedName name="_9P" localSheetId="17">#REF!</definedName>
    <definedName name="_9P" localSheetId="5">#REF!</definedName>
    <definedName name="_9P" localSheetId="7">#REF!</definedName>
    <definedName name="_9P" localSheetId="6">#REF!</definedName>
    <definedName name="_9P" localSheetId="4">#REF!</definedName>
    <definedName name="_9P" localSheetId="16">#REF!</definedName>
    <definedName name="_9P">#REF!</definedName>
    <definedName name="_9P_" localSheetId="5">#REF!</definedName>
    <definedName name="_9P_" localSheetId="7">#REF!</definedName>
    <definedName name="_9P_" localSheetId="6">#REF!</definedName>
    <definedName name="_9P_" localSheetId="16">#REF!</definedName>
    <definedName name="_9P_">#REF!</definedName>
    <definedName name="_9月" localSheetId="17">#REF!</definedName>
    <definedName name="_9月" localSheetId="5">#REF!</definedName>
    <definedName name="_9月" localSheetId="7">#REF!</definedName>
    <definedName name="_9月" localSheetId="6">#REF!</definedName>
    <definedName name="_9月" localSheetId="16">#REF!</definedName>
    <definedName name="_9月">#REF!</definedName>
    <definedName name="_a1" hidden="1">[18]拾い計算書!$Y$8:$Y$49</definedName>
    <definedName name="_AA1">#N/A</definedName>
    <definedName name="_AA10">#N/A</definedName>
    <definedName name="_AA2">#N/A</definedName>
    <definedName name="_AA3">#N/A</definedName>
    <definedName name="_AA4">#N/A</definedName>
    <definedName name="_AA5">#N/A</definedName>
    <definedName name="_AA6">#N/A</definedName>
    <definedName name="_AA7">#N/A</definedName>
    <definedName name="_AA8">#N/A</definedName>
    <definedName name="_AA9">#N/A</definedName>
    <definedName name="_b1" hidden="1">[18]拾い計算書!$Y$8:$Y$49</definedName>
    <definedName name="_C" localSheetId="17">#REF!</definedName>
    <definedName name="_C" localSheetId="5">#REF!</definedName>
    <definedName name="_C" localSheetId="7">#REF!</definedName>
    <definedName name="_C" localSheetId="6">#REF!</definedName>
    <definedName name="_C" localSheetId="4">#REF!</definedName>
    <definedName name="_C" localSheetId="16">#REF!</definedName>
    <definedName name="_C">#REF!</definedName>
    <definedName name="_C1" localSheetId="17">#REF!</definedName>
    <definedName name="_C1" localSheetId="5">#REF!</definedName>
    <definedName name="_C1" localSheetId="7">#REF!</definedName>
    <definedName name="_C1" localSheetId="6">#REF!</definedName>
    <definedName name="_C1" localSheetId="16">#REF!</definedName>
    <definedName name="_C1">#REF!</definedName>
    <definedName name="_d1" hidden="1">[18]拾い計算書!$Y$8:$Y$49</definedName>
    <definedName name="_D42" localSheetId="5">[16]複合・ｺﾝｾﾝﾄ電話!#REF!</definedName>
    <definedName name="_D42" localSheetId="7">[16]複合・ｺﾝｾﾝﾄ電話!#REF!</definedName>
    <definedName name="_D42" localSheetId="6">[16]複合・ｺﾝｾﾝﾄ電話!#REF!</definedName>
    <definedName name="_D42" localSheetId="4">[16]複合・ｺﾝｾﾝﾄ電話!#REF!</definedName>
    <definedName name="_D42" localSheetId="16">[16]複合・ｺﾝｾﾝﾄ電話!#REF!</definedName>
    <definedName name="_D42" localSheetId="9">[16]複合・ｺﾝｾﾝﾄ電話!#REF!</definedName>
    <definedName name="_D42" localSheetId="11">[16]複合・ｺﾝｾﾝﾄ電話!#REF!</definedName>
    <definedName name="_D42" localSheetId="10">[16]複合・ｺﾝｾﾝﾄ電話!#REF!</definedName>
    <definedName name="_D42">[16]複合・ｺﾝｾﾝﾄ電話!#REF!</definedName>
    <definedName name="_D43" localSheetId="5">[16]複合・ｺﾝｾﾝﾄ電話!#REF!</definedName>
    <definedName name="_D43" localSheetId="7">[16]複合・ｺﾝｾﾝﾄ電話!#REF!</definedName>
    <definedName name="_D43" localSheetId="6">[16]複合・ｺﾝｾﾝﾄ電話!#REF!</definedName>
    <definedName name="_D43" localSheetId="16">[16]複合・ｺﾝｾﾝﾄ電話!#REF!</definedName>
    <definedName name="_D43" localSheetId="9">[16]複合・ｺﾝｾﾝﾄ電話!#REF!</definedName>
    <definedName name="_D43" localSheetId="11">[16]複合・ｺﾝｾﾝﾄ電話!#REF!</definedName>
    <definedName name="_D43">[16]複合・ｺﾝｾﾝﾄ電話!#REF!</definedName>
    <definedName name="_e1" hidden="1">[18]拾い計算書!$Y$8:$Y$49</definedName>
    <definedName name="_E42" localSheetId="5">[16]複合・ｺﾝｾﾝﾄ電話!#REF!</definedName>
    <definedName name="_E42" localSheetId="7">[16]複合・ｺﾝｾﾝﾄ電話!#REF!</definedName>
    <definedName name="_E42" localSheetId="6">[16]複合・ｺﾝｾﾝﾄ電話!#REF!</definedName>
    <definedName name="_E42" localSheetId="4">[16]複合・ｺﾝｾﾝﾄ電話!#REF!</definedName>
    <definedName name="_E42" localSheetId="16">[16]複合・ｺﾝｾﾝﾄ電話!#REF!</definedName>
    <definedName name="_E42" localSheetId="9">[16]複合・ｺﾝｾﾝﾄ電話!#REF!</definedName>
    <definedName name="_E42" localSheetId="11">[16]複合・ｺﾝｾﾝﾄ電話!#REF!</definedName>
    <definedName name="_E42" localSheetId="10">[16]複合・ｺﾝｾﾝﾄ電話!#REF!</definedName>
    <definedName name="_E42">[16]複合・ｺﾝｾﾝﾄ電話!#REF!</definedName>
    <definedName name="_ERR1" localSheetId="17">#REF!</definedName>
    <definedName name="_ERR1" localSheetId="5">#REF!</definedName>
    <definedName name="_ERR1" localSheetId="7">#REF!</definedName>
    <definedName name="_ERR1" localSheetId="6">#REF!</definedName>
    <definedName name="_ERR1" localSheetId="16">#REF!</definedName>
    <definedName name="_ERR1">#REF!</definedName>
    <definedName name="_ERR2" localSheetId="17">#REF!</definedName>
    <definedName name="_ERR2" localSheetId="5">#REF!</definedName>
    <definedName name="_ERR2" localSheetId="7">#REF!</definedName>
    <definedName name="_ERR2" localSheetId="6">#REF!</definedName>
    <definedName name="_ERR2" localSheetId="16">#REF!</definedName>
    <definedName name="_ERR2">#REF!</definedName>
    <definedName name="_ERR3" localSheetId="17">#REF!</definedName>
    <definedName name="_ERR3" localSheetId="5">#REF!</definedName>
    <definedName name="_ERR3" localSheetId="7">#REF!</definedName>
    <definedName name="_ERR3" localSheetId="6">#REF!</definedName>
    <definedName name="_ERR3" localSheetId="16">#REF!</definedName>
    <definedName name="_ERR3">#REF!</definedName>
    <definedName name="_Fill" localSheetId="1" hidden="1">#REF!</definedName>
    <definedName name="_Fill" localSheetId="17" hidden="1">#REF!</definedName>
    <definedName name="_Fill" localSheetId="2" hidden="1">#REF!</definedName>
    <definedName name="_Fill" localSheetId="3" hidden="1">#REF!</definedName>
    <definedName name="_Fill" localSheetId="18" hidden="1">#REF!</definedName>
    <definedName name="_Fill" localSheetId="5" hidden="1">#REF!</definedName>
    <definedName name="_Fill" localSheetId="7" hidden="1">#REF!</definedName>
    <definedName name="_Fill" localSheetId="6"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2" hidden="1">#REF!</definedName>
    <definedName name="_Fill" localSheetId="16" hidden="1">#REF!</definedName>
    <definedName name="_Fill" localSheetId="9" hidden="1">#REF!</definedName>
    <definedName name="_Fill" localSheetId="11" hidden="1">#REF!</definedName>
    <definedName name="_Fill" localSheetId="8" hidden="1">#REF!</definedName>
    <definedName name="_Fill" localSheetId="10" hidden="1">#REF!</definedName>
    <definedName name="_Fill" hidden="1">#REF!</definedName>
    <definedName name="_FR" localSheetId="17">#REF!</definedName>
    <definedName name="_FR" localSheetId="5">#REF!</definedName>
    <definedName name="_FR" localSheetId="7">#REF!</definedName>
    <definedName name="_FR" localSheetId="6">#REF!</definedName>
    <definedName name="_FR" localSheetId="16">#REF!</definedName>
    <definedName name="_FR">#REF!</definedName>
    <definedName name="_FS" localSheetId="17">#REF!</definedName>
    <definedName name="_FS" localSheetId="5">#REF!</definedName>
    <definedName name="_FS" localSheetId="7">#REF!</definedName>
    <definedName name="_FS" localSheetId="6">#REF!</definedName>
    <definedName name="_FS" localSheetId="16">#REF!</definedName>
    <definedName name="_FS">#REF!</definedName>
    <definedName name="_HOME_" localSheetId="17">#REF!</definedName>
    <definedName name="_HOME_" localSheetId="5">#REF!</definedName>
    <definedName name="_HOME_" localSheetId="7">#REF!</definedName>
    <definedName name="_HOME_" localSheetId="6">#REF!</definedName>
    <definedName name="_HOME_" localSheetId="4">#REF!</definedName>
    <definedName name="_HOME_" localSheetId="16">#REF!</definedName>
    <definedName name="_HOME_" localSheetId="9">#REF!</definedName>
    <definedName name="_HOME_" localSheetId="11">#REF!</definedName>
    <definedName name="_HOME_">#REF!</definedName>
    <definedName name="_HYO01">#N/A</definedName>
    <definedName name="_HYO02" localSheetId="5">[7]仕訳書!#REF!</definedName>
    <definedName name="_HYO02" localSheetId="7">[7]仕訳書!#REF!</definedName>
    <definedName name="_HYO02" localSheetId="6">[7]仕訳書!#REF!</definedName>
    <definedName name="_HYO02" localSheetId="4">[7]仕訳書!#REF!</definedName>
    <definedName name="_HYO02" localSheetId="16">[7]仕訳書!#REF!</definedName>
    <definedName name="_HYO02" localSheetId="10">[7]仕訳書!#REF!</definedName>
    <definedName name="_HYO02">[7]仕訳書!#REF!</definedName>
    <definedName name="_HYO03" localSheetId="5">[7]仕訳書!#REF!</definedName>
    <definedName name="_HYO03" localSheetId="7">[7]仕訳書!#REF!</definedName>
    <definedName name="_HYO03" localSheetId="6">[7]仕訳書!#REF!</definedName>
    <definedName name="_HYO03" localSheetId="4">[7]仕訳書!#REF!</definedName>
    <definedName name="_HYO03" localSheetId="16">[7]仕訳書!#REF!</definedName>
    <definedName name="_HYO03" localSheetId="10">[7]仕訳書!#REF!</definedName>
    <definedName name="_HYO03">[7]仕訳書!#REF!</definedName>
    <definedName name="_HYO04" localSheetId="5">[7]仕訳書!#REF!</definedName>
    <definedName name="_HYO04" localSheetId="7">[7]仕訳書!#REF!</definedName>
    <definedName name="_HYO04" localSheetId="6">[7]仕訳書!#REF!</definedName>
    <definedName name="_HYO04">[7]仕訳書!#REF!</definedName>
    <definedName name="_HYO05" localSheetId="5">[7]仕訳書!#REF!</definedName>
    <definedName name="_HYO05" localSheetId="7">[7]仕訳書!#REF!</definedName>
    <definedName name="_HYO05" localSheetId="6">[7]仕訳書!#REF!</definedName>
    <definedName name="_HYO05">[7]仕訳書!#REF!</definedName>
    <definedName name="_HYO06" localSheetId="5">[7]仕訳書!#REF!</definedName>
    <definedName name="_HYO06" localSheetId="7">[7]仕訳書!#REF!</definedName>
    <definedName name="_HYO06" localSheetId="6">[7]仕訳書!#REF!</definedName>
    <definedName name="_HYO06">[7]仕訳書!#REF!</definedName>
    <definedName name="_HYO07" localSheetId="5">[7]仕訳書!#REF!</definedName>
    <definedName name="_HYO07" localSheetId="7">[7]仕訳書!#REF!</definedName>
    <definedName name="_HYO07" localSheetId="6">[7]仕訳書!#REF!</definedName>
    <definedName name="_HYO07">[7]仕訳書!#REF!</definedName>
    <definedName name="_HYO08" localSheetId="5">[7]仕訳書!#REF!</definedName>
    <definedName name="_HYO08" localSheetId="7">[7]仕訳書!#REF!</definedName>
    <definedName name="_HYO08" localSheetId="6">[7]仕訳書!#REF!</definedName>
    <definedName name="_HYO08">[7]仕訳書!#REF!</definedName>
    <definedName name="_HYO09" localSheetId="5">[7]仕訳書!#REF!</definedName>
    <definedName name="_HYO09" localSheetId="7">[7]仕訳書!#REF!</definedName>
    <definedName name="_HYO09" localSheetId="6">[7]仕訳書!#REF!</definedName>
    <definedName name="_HYO09">[7]仕訳書!#REF!</definedName>
    <definedName name="_HYO10" localSheetId="5">[7]仕訳書!#REF!</definedName>
    <definedName name="_HYO10" localSheetId="7">[7]仕訳書!#REF!</definedName>
    <definedName name="_HYO10" localSheetId="6">[7]仕訳書!#REF!</definedName>
    <definedName name="_HYO10">[7]仕訳書!#REF!</definedName>
    <definedName name="_HYO11" localSheetId="5">[7]仕訳書!#REF!</definedName>
    <definedName name="_HYO11" localSheetId="7">[7]仕訳書!#REF!</definedName>
    <definedName name="_HYO11" localSheetId="6">[7]仕訳書!#REF!</definedName>
    <definedName name="_HYO11">[7]仕訳書!#REF!</definedName>
    <definedName name="_HYO12" localSheetId="5">[7]仕訳書!#REF!</definedName>
    <definedName name="_HYO12" localSheetId="7">[7]仕訳書!#REF!</definedName>
    <definedName name="_HYO12" localSheetId="6">[7]仕訳書!#REF!</definedName>
    <definedName name="_HYO12">[7]仕訳書!#REF!</definedName>
    <definedName name="_HYO13" localSheetId="5">[7]仕訳書!#REF!</definedName>
    <definedName name="_HYO13" localSheetId="7">[7]仕訳書!#REF!</definedName>
    <definedName name="_HYO13" localSheetId="6">[7]仕訳書!#REF!</definedName>
    <definedName name="_HYO13">[7]仕訳書!#REF!</definedName>
    <definedName name="_HYO14" localSheetId="5">[7]仕訳書!#REF!</definedName>
    <definedName name="_HYO14" localSheetId="7">[7]仕訳書!#REF!</definedName>
    <definedName name="_HYO14" localSheetId="6">[7]仕訳書!#REF!</definedName>
    <definedName name="_HYO14">[7]仕訳書!#REF!</definedName>
    <definedName name="_HYO15" localSheetId="5">[7]仕訳書!#REF!</definedName>
    <definedName name="_HYO15" localSheetId="7">[7]仕訳書!#REF!</definedName>
    <definedName name="_HYO15" localSheetId="6">[7]仕訳書!#REF!</definedName>
    <definedName name="_HYO15">[7]仕訳書!#REF!</definedName>
    <definedName name="_HYO16" localSheetId="5">[7]仕訳書!#REF!</definedName>
    <definedName name="_HYO16" localSheetId="7">[7]仕訳書!#REF!</definedName>
    <definedName name="_HYO16" localSheetId="6">[7]仕訳書!#REF!</definedName>
    <definedName name="_HYO16">[7]仕訳書!#REF!</definedName>
    <definedName name="_HYO17" localSheetId="5">[7]仕訳書!#REF!</definedName>
    <definedName name="_HYO17" localSheetId="7">[7]仕訳書!#REF!</definedName>
    <definedName name="_HYO17" localSheetId="6">[7]仕訳書!#REF!</definedName>
    <definedName name="_HYO17">[7]仕訳書!#REF!</definedName>
    <definedName name="_HYO18" localSheetId="5">[7]仕訳書!#REF!</definedName>
    <definedName name="_HYO18" localSheetId="7">[7]仕訳書!#REF!</definedName>
    <definedName name="_HYO18" localSheetId="6">[7]仕訳書!#REF!</definedName>
    <definedName name="_HYO18">[7]仕訳書!#REF!</definedName>
    <definedName name="_HYO19">#N/A</definedName>
    <definedName name="_HYO20">#N/A</definedName>
    <definedName name="_HYO21">#N/A</definedName>
    <definedName name="_HYO22">#N/A</definedName>
    <definedName name="_HYO23">#N/A</definedName>
    <definedName name="_HYO24">#N/A</definedName>
    <definedName name="_HYO25">#N/A</definedName>
    <definedName name="_HYO26">#N/A</definedName>
    <definedName name="_HYO27">#N/A</definedName>
    <definedName name="_HYO28">#N/A</definedName>
    <definedName name="_HYO29">#N/A</definedName>
    <definedName name="_HYO30">#N/A</definedName>
    <definedName name="_HYO31">#N/A</definedName>
    <definedName name="_HYO32">#N/A</definedName>
    <definedName name="_HYO35" localSheetId="5">[19]仕訳書!#REF!</definedName>
    <definedName name="_HYO35" localSheetId="7">[19]仕訳書!#REF!</definedName>
    <definedName name="_HYO35" localSheetId="6">[19]仕訳書!#REF!</definedName>
    <definedName name="_HYO35">[19]仕訳書!#REF!</definedName>
    <definedName name="_HYO36" localSheetId="5">[19]仕訳書!#REF!</definedName>
    <definedName name="_HYO36" localSheetId="7">[19]仕訳書!#REF!</definedName>
    <definedName name="_HYO36" localSheetId="6">[19]仕訳書!#REF!</definedName>
    <definedName name="_HYO36">[19]仕訳書!#REF!</definedName>
    <definedName name="_J554" localSheetId="5">[16]複合・ｺﾝｾﾝﾄ電話!#REF!</definedName>
    <definedName name="_J554" localSheetId="7">[16]複合・ｺﾝｾﾝﾄ電話!#REF!</definedName>
    <definedName name="_J554" localSheetId="6">[16]複合・ｺﾝｾﾝﾄ電話!#REF!</definedName>
    <definedName name="_J554" localSheetId="16">[16]複合・ｺﾝｾﾝﾄ電話!#REF!</definedName>
    <definedName name="_J554" localSheetId="9">[16]複合・ｺﾝｾﾝﾄ電話!#REF!</definedName>
    <definedName name="_J554" localSheetId="11">[16]複合・ｺﾝｾﾝﾄ電話!#REF!</definedName>
    <definedName name="_J554">[16]複合・ｺﾝｾﾝﾄ電話!#REF!</definedName>
    <definedName name="_K250" localSheetId="5">[16]複合・ｺﾝｾﾝﾄ電話!#REF!</definedName>
    <definedName name="_K250" localSheetId="7">[16]複合・ｺﾝｾﾝﾄ電話!#REF!</definedName>
    <definedName name="_K250" localSheetId="6">[16]複合・ｺﾝｾﾝﾄ電話!#REF!</definedName>
    <definedName name="_K250" localSheetId="16">[16]複合・ｺﾝｾﾝﾄ電話!#REF!</definedName>
    <definedName name="_K250" localSheetId="9">[16]複合・ｺﾝｾﾝﾄ電話!#REF!</definedName>
    <definedName name="_K250" localSheetId="11">[16]複合・ｺﾝｾﾝﾄ電話!#REF!</definedName>
    <definedName name="_K250">[16]複合・ｺﾝｾﾝﾄ電話!#REF!</definedName>
    <definedName name="_Key1" localSheetId="1" hidden="1">#REF!</definedName>
    <definedName name="_Key1" localSheetId="17" hidden="1">#REF!</definedName>
    <definedName name="_Key1" localSheetId="2" hidden="1">#REF!</definedName>
    <definedName name="_Key1" localSheetId="3" hidden="1">#REF!</definedName>
    <definedName name="_Key1" localSheetId="18" hidden="1">#REF!</definedName>
    <definedName name="_Key1" localSheetId="5" hidden="1">#REF!</definedName>
    <definedName name="_Key1" localSheetId="7" hidden="1">#REF!</definedName>
    <definedName name="_Key1" localSheetId="6" hidden="1">#REF!</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2" hidden="1">#REF!</definedName>
    <definedName name="_Key1" localSheetId="16" hidden="1">#REF!</definedName>
    <definedName name="_Key1" localSheetId="9" hidden="1">#REF!</definedName>
    <definedName name="_Key1" localSheetId="11" hidden="1">#REF!</definedName>
    <definedName name="_Key1" localSheetId="8" hidden="1">#REF!</definedName>
    <definedName name="_Key1" localSheetId="10" hidden="1">#REF!</definedName>
    <definedName name="_Key1" hidden="1">#REF!</definedName>
    <definedName name="_Key2" localSheetId="1" hidden="1">#REF!</definedName>
    <definedName name="_Key2" localSheetId="17" hidden="1">#REF!</definedName>
    <definedName name="_Key2" localSheetId="2" hidden="1">#REF!</definedName>
    <definedName name="_Key2" localSheetId="3" hidden="1">#REF!</definedName>
    <definedName name="_Key2" localSheetId="18" hidden="1">#REF!</definedName>
    <definedName name="_Key2" localSheetId="5" hidden="1">#REF!</definedName>
    <definedName name="_Key2" localSheetId="7" hidden="1">#REF!</definedName>
    <definedName name="_Key2" localSheetId="6" hidden="1">#REF!</definedName>
    <definedName name="_Key2" localSheetId="4" hidden="1">#REF!</definedName>
    <definedName name="_Key2" localSheetId="13" hidden="1">#REF!</definedName>
    <definedName name="_Key2" localSheetId="14" hidden="1">#REF!</definedName>
    <definedName name="_Key2" localSheetId="15" hidden="1">#REF!</definedName>
    <definedName name="_Key2" localSheetId="12" hidden="1">#REF!</definedName>
    <definedName name="_Key2" localSheetId="16" hidden="1">#REF!</definedName>
    <definedName name="_Key2" localSheetId="9" hidden="1">#REF!</definedName>
    <definedName name="_Key2" localSheetId="11" hidden="1">#REF!</definedName>
    <definedName name="_Key2" localSheetId="8" hidden="1">#REF!</definedName>
    <definedName name="_Key2" hidden="1">#REF!</definedName>
    <definedName name="_L250" localSheetId="5">[16]複合・ｺﾝｾﾝﾄ電話!#REF!</definedName>
    <definedName name="_L250" localSheetId="7">[16]複合・ｺﾝｾﾝﾄ電話!#REF!</definedName>
    <definedName name="_L250" localSheetId="6">[16]複合・ｺﾝｾﾝﾄ電話!#REF!</definedName>
    <definedName name="_L250" localSheetId="4">[16]複合・ｺﾝｾﾝﾄ電話!#REF!</definedName>
    <definedName name="_L250" localSheetId="16">[16]複合・ｺﾝｾﾝﾄ電話!#REF!</definedName>
    <definedName name="_L250" localSheetId="9">[16]複合・ｺﾝｾﾝﾄ電話!#REF!</definedName>
    <definedName name="_L250" localSheetId="11">[16]複合・ｺﾝｾﾝﾄ電話!#REF!</definedName>
    <definedName name="_L250">[16]複合・ｺﾝｾﾝﾄ電話!#REF!</definedName>
    <definedName name="_LEN300" localSheetId="17">#REF!</definedName>
    <definedName name="_LEN300" localSheetId="5">#REF!</definedName>
    <definedName name="_LEN300" localSheetId="7">#REF!</definedName>
    <definedName name="_LEN300" localSheetId="6">#REF!</definedName>
    <definedName name="_LEN300" localSheetId="16">#REF!</definedName>
    <definedName name="_LEN300">#REF!</definedName>
    <definedName name="_ll6" localSheetId="17">[20]積算内特!#REF!</definedName>
    <definedName name="_ll6" localSheetId="5">[20]積算内特!#REF!</definedName>
    <definedName name="_ll6" localSheetId="7">[20]積算内特!#REF!</definedName>
    <definedName name="_ll6" localSheetId="6">[20]積算内特!#REF!</definedName>
    <definedName name="_ll6" localSheetId="16">[20]積算内特!#REF!</definedName>
    <definedName name="_ll6">[20]積算内特!#REF!</definedName>
    <definedName name="_M" localSheetId="17">#REF!</definedName>
    <definedName name="_M" localSheetId="5">#REF!</definedName>
    <definedName name="_M" localSheetId="7">#REF!</definedName>
    <definedName name="_M" localSheetId="6">#REF!</definedName>
    <definedName name="_M" localSheetId="16">#REF!</definedName>
    <definedName name="_M">#REF!</definedName>
    <definedName name="_M100" localSheetId="5">[16]複合・ｺﾝｾﾝﾄ電話!#REF!</definedName>
    <definedName name="_M100" localSheetId="7">[16]複合・ｺﾝｾﾝﾄ電話!#REF!</definedName>
    <definedName name="_M100" localSheetId="6">[16]複合・ｺﾝｾﾝﾄ電話!#REF!</definedName>
    <definedName name="_M100" localSheetId="4">[16]複合・ｺﾝｾﾝﾄ電話!#REF!</definedName>
    <definedName name="_M100" localSheetId="16">[16]複合・ｺﾝｾﾝﾄ電話!#REF!</definedName>
    <definedName name="_M100" localSheetId="9">[16]複合・ｺﾝｾﾝﾄ電話!#REF!</definedName>
    <definedName name="_M100" localSheetId="11">[16]複合・ｺﾝｾﾝﾄ電話!#REF!</definedName>
    <definedName name="_M100">[16]複合・ｺﾝｾﾝﾄ電話!#REF!</definedName>
    <definedName name="_M13" localSheetId="5">[16]複合・ｺﾝｾﾝﾄ電話!#REF!</definedName>
    <definedName name="_M13" localSheetId="7">[16]複合・ｺﾝｾﾝﾄ電話!#REF!</definedName>
    <definedName name="_M13" localSheetId="6">[16]複合・ｺﾝｾﾝﾄ電話!#REF!</definedName>
    <definedName name="_M13" localSheetId="16">[16]複合・ｺﾝｾﾝﾄ電話!#REF!</definedName>
    <definedName name="_M13" localSheetId="9">[16]複合・ｺﾝｾﾝﾄ電話!#REF!</definedName>
    <definedName name="_M13" localSheetId="11">[16]複合・ｺﾝｾﾝﾄ電話!#REF!</definedName>
    <definedName name="_M13">[16]複合・ｺﾝｾﾝﾄ電話!#REF!</definedName>
    <definedName name="_M18" localSheetId="5">[16]複合・ｺﾝｾﾝﾄ電話!#REF!</definedName>
    <definedName name="_M18" localSheetId="7">[16]複合・ｺﾝｾﾝﾄ電話!#REF!</definedName>
    <definedName name="_M18" localSheetId="6">[16]複合・ｺﾝｾﾝﾄ電話!#REF!</definedName>
    <definedName name="_M18" localSheetId="16">[16]複合・ｺﾝｾﾝﾄ電話!#REF!</definedName>
    <definedName name="_M18" localSheetId="9">[16]複合・ｺﾝｾﾝﾄ電話!#REF!</definedName>
    <definedName name="_M18" localSheetId="11">[16]複合・ｺﾝｾﾝﾄ電話!#REF!</definedName>
    <definedName name="_M18">[16]複合・ｺﾝｾﾝﾄ電話!#REF!</definedName>
    <definedName name="_M27" localSheetId="5">[16]複合・ｺﾝｾﾝﾄ電話!#REF!</definedName>
    <definedName name="_M27" localSheetId="7">[16]複合・ｺﾝｾﾝﾄ電話!#REF!</definedName>
    <definedName name="_M27" localSheetId="6">[16]複合・ｺﾝｾﾝﾄ電話!#REF!</definedName>
    <definedName name="_M27" localSheetId="9">[16]複合・ｺﾝｾﾝﾄ電話!#REF!</definedName>
    <definedName name="_M27" localSheetId="11">[16]複合・ｺﾝｾﾝﾄ電話!#REF!</definedName>
    <definedName name="_M27">[16]複合・ｺﾝｾﾝﾄ電話!#REF!</definedName>
    <definedName name="_M40" localSheetId="5">[16]複合・ｺﾝｾﾝﾄ電話!#REF!</definedName>
    <definedName name="_M40" localSheetId="7">[16]複合・ｺﾝｾﾝﾄ電話!#REF!</definedName>
    <definedName name="_M40" localSheetId="6">[16]複合・ｺﾝｾﾝﾄ電話!#REF!</definedName>
    <definedName name="_M40" localSheetId="9">[16]複合・ｺﾝｾﾝﾄ電話!#REF!</definedName>
    <definedName name="_M40" localSheetId="11">[16]複合・ｺﾝｾﾝﾄ電話!#REF!</definedName>
    <definedName name="_M40">[16]複合・ｺﾝｾﾝﾄ電話!#REF!</definedName>
    <definedName name="_MENU_PPAGQ" localSheetId="5">#REF!</definedName>
    <definedName name="_MENU_PPAGQ" localSheetId="7">#REF!</definedName>
    <definedName name="_MENU_PPAGQ" localSheetId="6">#REF!</definedName>
    <definedName name="_MENU_PPAGQ" localSheetId="16">#REF!</definedName>
    <definedName name="_MENU_PPAGQ">#REF!</definedName>
    <definedName name="_N50" localSheetId="5">[16]複合・ｺﾝｾﾝﾄ電話!#REF!</definedName>
    <definedName name="_N50" localSheetId="7">[16]複合・ｺﾝｾﾝﾄ電話!#REF!</definedName>
    <definedName name="_N50" localSheetId="6">[16]複合・ｺﾝｾﾝﾄ電話!#REF!</definedName>
    <definedName name="_N50" localSheetId="4">[16]複合・ｺﾝｾﾝﾄ電話!#REF!</definedName>
    <definedName name="_N50" localSheetId="16">[16]複合・ｺﾝｾﾝﾄ電話!#REF!</definedName>
    <definedName name="_N50" localSheetId="9">[16]複合・ｺﾝｾﾝﾄ電話!#REF!</definedName>
    <definedName name="_N50" localSheetId="11">[16]複合・ｺﾝｾﾝﾄ電話!#REF!</definedName>
    <definedName name="_N50" localSheetId="10">[16]複合・ｺﾝｾﾝﾄ電話!#REF!</definedName>
    <definedName name="_N50">[16]複合・ｺﾝｾﾝﾄ電話!#REF!</definedName>
    <definedName name="_no1" localSheetId="1" hidden="1">#REF!</definedName>
    <definedName name="_no1" localSheetId="17" hidden="1">#REF!</definedName>
    <definedName name="_no1" localSheetId="2" hidden="1">#REF!</definedName>
    <definedName name="_no1" localSheetId="3" hidden="1">#REF!</definedName>
    <definedName name="_no1" localSheetId="18" hidden="1">#REF!</definedName>
    <definedName name="_no1" localSheetId="5" hidden="1">#REF!</definedName>
    <definedName name="_no1" localSheetId="7" hidden="1">#REF!</definedName>
    <definedName name="_no1" localSheetId="6" hidden="1">#REF!</definedName>
    <definedName name="_no1" localSheetId="4" hidden="1">#REF!</definedName>
    <definedName name="_no1" localSheetId="13" hidden="1">#REF!</definedName>
    <definedName name="_no1" localSheetId="14" hidden="1">#REF!</definedName>
    <definedName name="_no1" localSheetId="15" hidden="1">#REF!</definedName>
    <definedName name="_no1" localSheetId="12" hidden="1">#REF!</definedName>
    <definedName name="_no1" localSheetId="16" hidden="1">#REF!</definedName>
    <definedName name="_no1" localSheetId="9" hidden="1">#REF!</definedName>
    <definedName name="_no1" localSheetId="11" hidden="1">#REF!</definedName>
    <definedName name="_no1" hidden="1">#REF!</definedName>
    <definedName name="_no10" localSheetId="17">'[12]繰理B(当初)'!#REF!</definedName>
    <definedName name="_no10" localSheetId="5">'[12]繰理B(当初)'!#REF!</definedName>
    <definedName name="_no10" localSheetId="7">'[12]繰理B(当初)'!#REF!</definedName>
    <definedName name="_no10" localSheetId="6">'[12]繰理B(当初)'!#REF!</definedName>
    <definedName name="_no10" localSheetId="16">'[12]繰理B(当初)'!#REF!</definedName>
    <definedName name="_no10">'[12]繰理B(当初)'!#REF!</definedName>
    <definedName name="_no11" localSheetId="17">'[12]繰理B(当初)'!#REF!</definedName>
    <definedName name="_no11" localSheetId="5">'[12]繰理B(当初)'!#REF!</definedName>
    <definedName name="_no11" localSheetId="7">'[12]繰理B(当初)'!#REF!</definedName>
    <definedName name="_no11" localSheetId="6">'[12]繰理B(当初)'!#REF!</definedName>
    <definedName name="_no11">'[12]繰理B(当初)'!#REF!</definedName>
    <definedName name="_no12" localSheetId="17">'[12]繰理B(当初)'!#REF!</definedName>
    <definedName name="_no12" localSheetId="5">'[12]繰理B(当初)'!#REF!</definedName>
    <definedName name="_no12" localSheetId="7">'[12]繰理B(当初)'!#REF!</definedName>
    <definedName name="_no12" localSheetId="6">'[12]繰理B(当初)'!#REF!</definedName>
    <definedName name="_no12">'[12]繰理B(当初)'!#REF!</definedName>
    <definedName name="_no13" localSheetId="17">'[12]繰理B(当初)'!#REF!</definedName>
    <definedName name="_no13" localSheetId="5">'[12]繰理B(当初)'!#REF!</definedName>
    <definedName name="_no13" localSheetId="7">'[12]繰理B(当初)'!#REF!</definedName>
    <definedName name="_no13" localSheetId="6">'[12]繰理B(当初)'!#REF!</definedName>
    <definedName name="_no13">'[12]繰理B(当初)'!#REF!</definedName>
    <definedName name="_no14" localSheetId="17">'[12]繰理B(当初)'!#REF!</definedName>
    <definedName name="_no14" localSheetId="5">'[12]繰理B(当初)'!#REF!</definedName>
    <definedName name="_no14" localSheetId="7">'[12]繰理B(当初)'!#REF!</definedName>
    <definedName name="_no14" localSheetId="6">'[12]繰理B(当初)'!#REF!</definedName>
    <definedName name="_no14">'[12]繰理B(当初)'!#REF!</definedName>
    <definedName name="_no15" localSheetId="17">'[12]繰理B(当初)'!#REF!</definedName>
    <definedName name="_no15" localSheetId="5">'[12]繰理B(当初)'!#REF!</definedName>
    <definedName name="_no15" localSheetId="7">'[12]繰理B(当初)'!#REF!</definedName>
    <definedName name="_no15" localSheetId="6">'[12]繰理B(当初)'!#REF!</definedName>
    <definedName name="_no15">'[12]繰理B(当初)'!#REF!</definedName>
    <definedName name="_no16" localSheetId="17">'[12]繰理B(当初)'!#REF!</definedName>
    <definedName name="_no16" localSheetId="5">'[12]繰理B(当初)'!#REF!</definedName>
    <definedName name="_no16" localSheetId="7">'[12]繰理B(当初)'!#REF!</definedName>
    <definedName name="_no16" localSheetId="6">'[12]繰理B(当初)'!#REF!</definedName>
    <definedName name="_no16">'[12]繰理B(当初)'!#REF!</definedName>
    <definedName name="_no17" localSheetId="17">'[12]繰理B(当初)'!#REF!</definedName>
    <definedName name="_no17" localSheetId="5">'[12]繰理B(当初)'!#REF!</definedName>
    <definedName name="_no17" localSheetId="7">'[12]繰理B(当初)'!#REF!</definedName>
    <definedName name="_no17" localSheetId="6">'[12]繰理B(当初)'!#REF!</definedName>
    <definedName name="_no17">'[12]繰理B(当初)'!#REF!</definedName>
    <definedName name="_no18" localSheetId="17">'[12]繰理B(当初)'!#REF!</definedName>
    <definedName name="_no18" localSheetId="5">'[12]繰理B(当初)'!#REF!</definedName>
    <definedName name="_no18" localSheetId="7">'[12]繰理B(当初)'!#REF!</definedName>
    <definedName name="_no18" localSheetId="6">'[12]繰理B(当初)'!#REF!</definedName>
    <definedName name="_no18">'[12]繰理B(当初)'!#REF!</definedName>
    <definedName name="_no19" localSheetId="17">'[12]繰理B(当初)'!#REF!</definedName>
    <definedName name="_no19" localSheetId="5">'[12]繰理B(当初)'!#REF!</definedName>
    <definedName name="_no19" localSheetId="7">'[12]繰理B(当初)'!#REF!</definedName>
    <definedName name="_no19" localSheetId="6">'[12]繰理B(当初)'!#REF!</definedName>
    <definedName name="_no19">'[12]繰理B(当初)'!#REF!</definedName>
    <definedName name="_no2" localSheetId="17">'[12]繰理B(当初)'!#REF!</definedName>
    <definedName name="_no2" localSheetId="5">'[12]繰理B(当初)'!#REF!</definedName>
    <definedName name="_no2" localSheetId="7">'[12]繰理B(当初)'!#REF!</definedName>
    <definedName name="_no2" localSheetId="6">'[12]繰理B(当初)'!#REF!</definedName>
    <definedName name="_no2">'[12]繰理B(当初)'!#REF!</definedName>
    <definedName name="_no20" localSheetId="17">'[12]繰理B(当初)'!#REF!</definedName>
    <definedName name="_no20" localSheetId="5">'[12]繰理B(当初)'!#REF!</definedName>
    <definedName name="_no20" localSheetId="7">'[12]繰理B(当初)'!#REF!</definedName>
    <definedName name="_no20" localSheetId="6">'[12]繰理B(当初)'!#REF!</definedName>
    <definedName name="_no20">'[12]繰理B(当初)'!#REF!</definedName>
    <definedName name="_no21" localSheetId="17">'[12]繰理B(当初)'!#REF!</definedName>
    <definedName name="_no21" localSheetId="5">'[12]繰理B(当初)'!#REF!</definedName>
    <definedName name="_no21" localSheetId="7">'[12]繰理B(当初)'!#REF!</definedName>
    <definedName name="_no21" localSheetId="6">'[12]繰理B(当初)'!#REF!</definedName>
    <definedName name="_no21">'[12]繰理B(当初)'!#REF!</definedName>
    <definedName name="_no22" localSheetId="17">'[12]繰理B(当初)'!#REF!</definedName>
    <definedName name="_no22" localSheetId="5">'[12]繰理B(当初)'!#REF!</definedName>
    <definedName name="_no22" localSheetId="7">'[12]繰理B(当初)'!#REF!</definedName>
    <definedName name="_no22" localSheetId="6">'[12]繰理B(当初)'!#REF!</definedName>
    <definedName name="_no22">'[12]繰理B(当初)'!#REF!</definedName>
    <definedName name="_no23" localSheetId="17">'[12]繰理B(当初)'!#REF!</definedName>
    <definedName name="_no23" localSheetId="5">'[12]繰理B(当初)'!#REF!</definedName>
    <definedName name="_no23" localSheetId="7">'[12]繰理B(当初)'!#REF!</definedName>
    <definedName name="_no23" localSheetId="6">'[12]繰理B(当初)'!#REF!</definedName>
    <definedName name="_no23">'[12]繰理B(当初)'!#REF!</definedName>
    <definedName name="_no24" localSheetId="17">'[12]繰理B(当初)'!#REF!</definedName>
    <definedName name="_no24" localSheetId="5">'[12]繰理B(当初)'!#REF!</definedName>
    <definedName name="_no24" localSheetId="7">'[12]繰理B(当初)'!#REF!</definedName>
    <definedName name="_no24" localSheetId="6">'[12]繰理B(当初)'!#REF!</definedName>
    <definedName name="_no24">'[12]繰理B(当初)'!#REF!</definedName>
    <definedName name="_no25" localSheetId="17">'[12]繰理B(当初)'!#REF!</definedName>
    <definedName name="_no25" localSheetId="5">'[12]繰理B(当初)'!#REF!</definedName>
    <definedName name="_no25" localSheetId="7">'[12]繰理B(当初)'!#REF!</definedName>
    <definedName name="_no25" localSheetId="6">'[12]繰理B(当初)'!#REF!</definedName>
    <definedName name="_no25">'[12]繰理B(当初)'!#REF!</definedName>
    <definedName name="_no26" localSheetId="17">'[12]繰理B(当初)'!#REF!</definedName>
    <definedName name="_no26" localSheetId="5">'[12]繰理B(当初)'!#REF!</definedName>
    <definedName name="_no26" localSheetId="7">'[12]繰理B(当初)'!#REF!</definedName>
    <definedName name="_no26" localSheetId="6">'[12]繰理B(当初)'!#REF!</definedName>
    <definedName name="_no26">'[12]繰理B(当初)'!#REF!</definedName>
    <definedName name="_no27" localSheetId="17">'[12]繰理B(当初)'!#REF!</definedName>
    <definedName name="_no27" localSheetId="5">'[12]繰理B(当初)'!#REF!</definedName>
    <definedName name="_no27" localSheetId="7">'[12]繰理B(当初)'!#REF!</definedName>
    <definedName name="_no27" localSheetId="6">'[12]繰理B(当初)'!#REF!</definedName>
    <definedName name="_no27">'[12]繰理B(当初)'!#REF!</definedName>
    <definedName name="_no28" localSheetId="17">'[12]繰理B(当初)'!#REF!</definedName>
    <definedName name="_no28" localSheetId="5">'[12]繰理B(当初)'!#REF!</definedName>
    <definedName name="_no28" localSheetId="7">'[12]繰理B(当初)'!#REF!</definedName>
    <definedName name="_no28" localSheetId="6">'[12]繰理B(当初)'!#REF!</definedName>
    <definedName name="_no28">'[12]繰理B(当初)'!#REF!</definedName>
    <definedName name="_no29" localSheetId="17">'[12]繰理B(当初)'!#REF!</definedName>
    <definedName name="_no29" localSheetId="5">'[12]繰理B(当初)'!#REF!</definedName>
    <definedName name="_no29" localSheetId="7">'[12]繰理B(当初)'!#REF!</definedName>
    <definedName name="_no29" localSheetId="6">'[12]繰理B(当初)'!#REF!</definedName>
    <definedName name="_no29">'[12]繰理B(当初)'!#REF!</definedName>
    <definedName name="_no3" localSheetId="17">'[12]繰理B(当初)'!#REF!</definedName>
    <definedName name="_no3" localSheetId="5">'[12]繰理B(当初)'!#REF!</definedName>
    <definedName name="_no3" localSheetId="7">'[12]繰理B(当初)'!#REF!</definedName>
    <definedName name="_no3" localSheetId="6">'[12]繰理B(当初)'!#REF!</definedName>
    <definedName name="_no3">'[12]繰理B(当初)'!#REF!</definedName>
    <definedName name="_no30" localSheetId="17">'[12]繰理B(当初)'!#REF!</definedName>
    <definedName name="_no30" localSheetId="5">'[12]繰理B(当初)'!#REF!</definedName>
    <definedName name="_no30" localSheetId="7">'[12]繰理B(当初)'!#REF!</definedName>
    <definedName name="_no30" localSheetId="6">'[12]繰理B(当初)'!#REF!</definedName>
    <definedName name="_no30">'[12]繰理B(当初)'!#REF!</definedName>
    <definedName name="_no31" localSheetId="17">'[12]繰理B(当初)'!#REF!</definedName>
    <definedName name="_no31" localSheetId="5">'[12]繰理B(当初)'!#REF!</definedName>
    <definedName name="_no31" localSheetId="7">'[12]繰理B(当初)'!#REF!</definedName>
    <definedName name="_no31" localSheetId="6">'[12]繰理B(当初)'!#REF!</definedName>
    <definedName name="_no31">'[12]繰理B(当初)'!#REF!</definedName>
    <definedName name="_no32" localSheetId="17">'[12]繰理B(当初)'!#REF!</definedName>
    <definedName name="_no32" localSheetId="5">'[12]繰理B(当初)'!#REF!</definedName>
    <definedName name="_no32" localSheetId="7">'[12]繰理B(当初)'!#REF!</definedName>
    <definedName name="_no32" localSheetId="6">'[12]繰理B(当初)'!#REF!</definedName>
    <definedName name="_no32">'[12]繰理B(当初)'!#REF!</definedName>
    <definedName name="_no33" localSheetId="17">'[12]繰理B(当初)'!#REF!</definedName>
    <definedName name="_no33" localSheetId="5">'[12]繰理B(当初)'!#REF!</definedName>
    <definedName name="_no33" localSheetId="7">'[12]繰理B(当初)'!#REF!</definedName>
    <definedName name="_no33" localSheetId="6">'[12]繰理B(当初)'!#REF!</definedName>
    <definedName name="_no33">'[12]繰理B(当初)'!#REF!</definedName>
    <definedName name="_no34" localSheetId="17">'[12]繰理B(当初)'!#REF!</definedName>
    <definedName name="_no34" localSheetId="5">'[12]繰理B(当初)'!#REF!</definedName>
    <definedName name="_no34" localSheetId="7">'[12]繰理B(当初)'!#REF!</definedName>
    <definedName name="_no34" localSheetId="6">'[12]繰理B(当初)'!#REF!</definedName>
    <definedName name="_no34">'[12]繰理B(当初)'!#REF!</definedName>
    <definedName name="_no35" localSheetId="17">'[12]繰理B(当初)'!#REF!</definedName>
    <definedName name="_no35" localSheetId="5">'[12]繰理B(当初)'!#REF!</definedName>
    <definedName name="_no35" localSheetId="7">'[12]繰理B(当初)'!#REF!</definedName>
    <definedName name="_no35" localSheetId="6">'[12]繰理B(当初)'!#REF!</definedName>
    <definedName name="_no35">'[12]繰理B(当初)'!#REF!</definedName>
    <definedName name="_no36" localSheetId="17">'[12]繰理B(当初)'!#REF!</definedName>
    <definedName name="_no36" localSheetId="5">'[12]繰理B(当初)'!#REF!</definedName>
    <definedName name="_no36" localSheetId="7">'[12]繰理B(当初)'!#REF!</definedName>
    <definedName name="_no36" localSheetId="6">'[12]繰理B(当初)'!#REF!</definedName>
    <definedName name="_no36">'[12]繰理B(当初)'!#REF!</definedName>
    <definedName name="_no37" localSheetId="17">'[12]繰理B(当初)'!#REF!</definedName>
    <definedName name="_no37" localSheetId="5">'[12]繰理B(当初)'!#REF!</definedName>
    <definedName name="_no37" localSheetId="7">'[12]繰理B(当初)'!#REF!</definedName>
    <definedName name="_no37" localSheetId="6">'[12]繰理B(当初)'!#REF!</definedName>
    <definedName name="_no37">'[12]繰理B(当初)'!#REF!</definedName>
    <definedName name="_no38" localSheetId="17">'[12]繰理B(当初)'!#REF!</definedName>
    <definedName name="_no38" localSheetId="5">'[12]繰理B(当初)'!#REF!</definedName>
    <definedName name="_no38" localSheetId="7">'[12]繰理B(当初)'!#REF!</definedName>
    <definedName name="_no38" localSheetId="6">'[12]繰理B(当初)'!#REF!</definedName>
    <definedName name="_no38">'[12]繰理B(当初)'!#REF!</definedName>
    <definedName name="_no39" localSheetId="17">'[12]繰理B(当初)'!#REF!</definedName>
    <definedName name="_no39" localSheetId="5">'[12]繰理B(当初)'!#REF!</definedName>
    <definedName name="_no39" localSheetId="7">'[12]繰理B(当初)'!#REF!</definedName>
    <definedName name="_no39" localSheetId="6">'[12]繰理B(当初)'!#REF!</definedName>
    <definedName name="_no39">'[12]繰理B(当初)'!#REF!</definedName>
    <definedName name="_no4" localSheetId="17">'[12]繰理B(当初)'!#REF!</definedName>
    <definedName name="_no4" localSheetId="5">'[12]繰理B(当初)'!#REF!</definedName>
    <definedName name="_no4" localSheetId="7">'[12]繰理B(当初)'!#REF!</definedName>
    <definedName name="_no4" localSheetId="6">'[12]繰理B(当初)'!#REF!</definedName>
    <definedName name="_no4">'[12]繰理B(当初)'!#REF!</definedName>
    <definedName name="_no40" localSheetId="17">'[12]繰理B(当初)'!#REF!</definedName>
    <definedName name="_no40" localSheetId="5">'[12]繰理B(当初)'!#REF!</definedName>
    <definedName name="_no40" localSheetId="7">'[12]繰理B(当初)'!#REF!</definedName>
    <definedName name="_no40" localSheetId="6">'[12]繰理B(当初)'!#REF!</definedName>
    <definedName name="_no40">'[12]繰理B(当初)'!#REF!</definedName>
    <definedName name="_no41" localSheetId="17">'[12]繰理B(当初)'!#REF!</definedName>
    <definedName name="_no41" localSheetId="5">'[12]繰理B(当初)'!#REF!</definedName>
    <definedName name="_no41" localSheetId="7">'[12]繰理B(当初)'!#REF!</definedName>
    <definedName name="_no41" localSheetId="6">'[12]繰理B(当初)'!#REF!</definedName>
    <definedName name="_no41">'[12]繰理B(当初)'!#REF!</definedName>
    <definedName name="_no42" localSheetId="17">'[12]繰理B(当初)'!#REF!</definedName>
    <definedName name="_no42" localSheetId="5">'[12]繰理B(当初)'!#REF!</definedName>
    <definedName name="_no42" localSheetId="7">'[12]繰理B(当初)'!#REF!</definedName>
    <definedName name="_no42" localSheetId="6">'[12]繰理B(当初)'!#REF!</definedName>
    <definedName name="_no42">'[12]繰理B(当初)'!#REF!</definedName>
    <definedName name="_no43" localSheetId="17">'[12]繰理B(当初)'!#REF!</definedName>
    <definedName name="_no43" localSheetId="5">'[12]繰理B(当初)'!#REF!</definedName>
    <definedName name="_no43" localSheetId="7">'[12]繰理B(当初)'!#REF!</definedName>
    <definedName name="_no43" localSheetId="6">'[12]繰理B(当初)'!#REF!</definedName>
    <definedName name="_no43">'[12]繰理B(当初)'!#REF!</definedName>
    <definedName name="_no44" localSheetId="17">'[12]繰理B(当初)'!#REF!</definedName>
    <definedName name="_no44" localSheetId="5">'[12]繰理B(当初)'!#REF!</definedName>
    <definedName name="_no44" localSheetId="7">'[12]繰理B(当初)'!#REF!</definedName>
    <definedName name="_no44" localSheetId="6">'[12]繰理B(当初)'!#REF!</definedName>
    <definedName name="_no44">'[12]繰理B(当初)'!#REF!</definedName>
    <definedName name="_no45" localSheetId="17">'[12]繰理B(当初)'!#REF!</definedName>
    <definedName name="_no45" localSheetId="5">'[12]繰理B(当初)'!#REF!</definedName>
    <definedName name="_no45" localSheetId="7">'[12]繰理B(当初)'!#REF!</definedName>
    <definedName name="_no45" localSheetId="6">'[12]繰理B(当初)'!#REF!</definedName>
    <definedName name="_no45">'[12]繰理B(当初)'!#REF!</definedName>
    <definedName name="_no46" localSheetId="17">'[12]繰理B(当初)'!#REF!</definedName>
    <definedName name="_no46" localSheetId="5">'[12]繰理B(当初)'!#REF!</definedName>
    <definedName name="_no46" localSheetId="7">'[12]繰理B(当初)'!#REF!</definedName>
    <definedName name="_no46" localSheetId="6">'[12]繰理B(当初)'!#REF!</definedName>
    <definedName name="_no46">'[12]繰理B(当初)'!#REF!</definedName>
    <definedName name="_no47" localSheetId="17">'[12]繰理B(当初)'!#REF!</definedName>
    <definedName name="_no47" localSheetId="5">'[12]繰理B(当初)'!#REF!</definedName>
    <definedName name="_no47" localSheetId="7">'[12]繰理B(当初)'!#REF!</definedName>
    <definedName name="_no47" localSheetId="6">'[12]繰理B(当初)'!#REF!</definedName>
    <definedName name="_no47">'[12]繰理B(当初)'!#REF!</definedName>
    <definedName name="_no48" localSheetId="17">'[12]繰理B(当初)'!#REF!</definedName>
    <definedName name="_no48" localSheetId="5">'[12]繰理B(当初)'!#REF!</definedName>
    <definedName name="_no48" localSheetId="7">'[12]繰理B(当初)'!#REF!</definedName>
    <definedName name="_no48" localSheetId="6">'[12]繰理B(当初)'!#REF!</definedName>
    <definedName name="_no48">'[12]繰理B(当初)'!#REF!</definedName>
    <definedName name="_no49" localSheetId="17">'[12]繰理B(当初)'!#REF!</definedName>
    <definedName name="_no49" localSheetId="5">'[12]繰理B(当初)'!#REF!</definedName>
    <definedName name="_no49" localSheetId="7">'[12]繰理B(当初)'!#REF!</definedName>
    <definedName name="_no49" localSheetId="6">'[12]繰理B(当初)'!#REF!</definedName>
    <definedName name="_no49">'[12]繰理B(当初)'!#REF!</definedName>
    <definedName name="_no5" localSheetId="17">'[12]繰理B(当初)'!#REF!</definedName>
    <definedName name="_no5" localSheetId="5">'[12]繰理B(当初)'!#REF!</definedName>
    <definedName name="_no5" localSheetId="7">'[12]繰理B(当初)'!#REF!</definedName>
    <definedName name="_no5" localSheetId="6">'[12]繰理B(当初)'!#REF!</definedName>
    <definedName name="_no5">'[12]繰理B(当初)'!#REF!</definedName>
    <definedName name="_no50" localSheetId="17">'[12]繰理B(当初)'!#REF!</definedName>
    <definedName name="_no50" localSheetId="5">'[12]繰理B(当初)'!#REF!</definedName>
    <definedName name="_no50" localSheetId="7">'[12]繰理B(当初)'!#REF!</definedName>
    <definedName name="_no50" localSheetId="6">'[12]繰理B(当初)'!#REF!</definedName>
    <definedName name="_no50">'[12]繰理B(当初)'!#REF!</definedName>
    <definedName name="_no51" localSheetId="17">'[12]繰理B(当初)'!#REF!</definedName>
    <definedName name="_no51" localSheetId="5">'[12]繰理B(当初)'!#REF!</definedName>
    <definedName name="_no51" localSheetId="7">'[12]繰理B(当初)'!#REF!</definedName>
    <definedName name="_no51" localSheetId="6">'[12]繰理B(当初)'!#REF!</definedName>
    <definedName name="_no51">'[12]繰理B(当初)'!#REF!</definedName>
    <definedName name="_no52" localSheetId="17">'[12]繰理B(当初)'!#REF!</definedName>
    <definedName name="_no52" localSheetId="5">'[12]繰理B(当初)'!#REF!</definedName>
    <definedName name="_no52" localSheetId="7">'[12]繰理B(当初)'!#REF!</definedName>
    <definedName name="_no52" localSheetId="6">'[12]繰理B(当初)'!#REF!</definedName>
    <definedName name="_no52">'[12]繰理B(当初)'!#REF!</definedName>
    <definedName name="_no53" localSheetId="17">'[12]繰理B(当初)'!#REF!</definedName>
    <definedName name="_no53" localSheetId="5">'[12]繰理B(当初)'!#REF!</definedName>
    <definedName name="_no53" localSheetId="7">'[12]繰理B(当初)'!#REF!</definedName>
    <definedName name="_no53" localSheetId="6">'[12]繰理B(当初)'!#REF!</definedName>
    <definedName name="_no53">'[12]繰理B(当初)'!#REF!</definedName>
    <definedName name="_no54" localSheetId="17">'[12]繰理B(当初)'!#REF!</definedName>
    <definedName name="_no54" localSheetId="5">'[12]繰理B(当初)'!#REF!</definedName>
    <definedName name="_no54" localSheetId="7">'[12]繰理B(当初)'!#REF!</definedName>
    <definedName name="_no54" localSheetId="6">'[12]繰理B(当初)'!#REF!</definedName>
    <definedName name="_no54">'[12]繰理B(当初)'!#REF!</definedName>
    <definedName name="_no55" localSheetId="17">'[12]繰理B(当初)'!#REF!</definedName>
    <definedName name="_no55" localSheetId="5">'[12]繰理B(当初)'!#REF!</definedName>
    <definedName name="_no55" localSheetId="7">'[12]繰理B(当初)'!#REF!</definedName>
    <definedName name="_no55" localSheetId="6">'[12]繰理B(当初)'!#REF!</definedName>
    <definedName name="_no55">'[12]繰理B(当初)'!#REF!</definedName>
    <definedName name="_no56" localSheetId="17">'[12]繰理B(当初)'!#REF!</definedName>
    <definedName name="_no56" localSheetId="5">'[12]繰理B(当初)'!#REF!</definedName>
    <definedName name="_no56" localSheetId="7">'[12]繰理B(当初)'!#REF!</definedName>
    <definedName name="_no56" localSheetId="6">'[12]繰理B(当初)'!#REF!</definedName>
    <definedName name="_no56">'[12]繰理B(当初)'!#REF!</definedName>
    <definedName name="_no57" localSheetId="17">'[12]繰理B(当初)'!#REF!</definedName>
    <definedName name="_no57" localSheetId="5">'[12]繰理B(当初)'!#REF!</definedName>
    <definedName name="_no57" localSheetId="7">'[12]繰理B(当初)'!#REF!</definedName>
    <definedName name="_no57" localSheetId="6">'[12]繰理B(当初)'!#REF!</definedName>
    <definedName name="_no57">'[12]繰理B(当初)'!#REF!</definedName>
    <definedName name="_no58" localSheetId="17">'[12]繰理B(当初)'!#REF!</definedName>
    <definedName name="_no58" localSheetId="5">'[12]繰理B(当初)'!#REF!</definedName>
    <definedName name="_no58" localSheetId="7">'[12]繰理B(当初)'!#REF!</definedName>
    <definedName name="_no58" localSheetId="6">'[12]繰理B(当初)'!#REF!</definedName>
    <definedName name="_no58">'[12]繰理B(当初)'!#REF!</definedName>
    <definedName name="_no59" localSheetId="17">'[12]繰理B(当初)'!#REF!</definedName>
    <definedName name="_no59" localSheetId="5">'[12]繰理B(当初)'!#REF!</definedName>
    <definedName name="_no59" localSheetId="7">'[12]繰理B(当初)'!#REF!</definedName>
    <definedName name="_no59" localSheetId="6">'[12]繰理B(当初)'!#REF!</definedName>
    <definedName name="_no59">'[12]繰理B(当初)'!#REF!</definedName>
    <definedName name="_no6" localSheetId="17">'[12]繰理B(当初)'!#REF!</definedName>
    <definedName name="_no6" localSheetId="5">'[12]繰理B(当初)'!#REF!</definedName>
    <definedName name="_no6" localSheetId="7">'[12]繰理B(当初)'!#REF!</definedName>
    <definedName name="_no6" localSheetId="6">'[12]繰理B(当初)'!#REF!</definedName>
    <definedName name="_no6">'[12]繰理B(当初)'!#REF!</definedName>
    <definedName name="_no60" localSheetId="17">'[12]繰理B(当初)'!#REF!</definedName>
    <definedName name="_no60" localSheetId="5">'[12]繰理B(当初)'!#REF!</definedName>
    <definedName name="_no60" localSheetId="7">'[12]繰理B(当初)'!#REF!</definedName>
    <definedName name="_no60" localSheetId="6">'[12]繰理B(当初)'!#REF!</definedName>
    <definedName name="_no60">'[12]繰理B(当初)'!#REF!</definedName>
    <definedName name="_no61" localSheetId="17">'[12]繰理B(当初)'!#REF!</definedName>
    <definedName name="_no61" localSheetId="5">'[12]繰理B(当初)'!#REF!</definedName>
    <definedName name="_no61" localSheetId="7">'[12]繰理B(当初)'!#REF!</definedName>
    <definedName name="_no61" localSheetId="6">'[12]繰理B(当初)'!#REF!</definedName>
    <definedName name="_no61">'[12]繰理B(当初)'!#REF!</definedName>
    <definedName name="_no62" localSheetId="17">'[12]繰理B(当初)'!#REF!</definedName>
    <definedName name="_no62" localSheetId="5">'[12]繰理B(当初)'!#REF!</definedName>
    <definedName name="_no62" localSheetId="7">'[12]繰理B(当初)'!#REF!</definedName>
    <definedName name="_no62" localSheetId="6">'[12]繰理B(当初)'!#REF!</definedName>
    <definedName name="_no62">'[12]繰理B(当初)'!#REF!</definedName>
    <definedName name="_no63" localSheetId="17">'[12]繰理B(当初)'!#REF!</definedName>
    <definedName name="_no63" localSheetId="5">'[12]繰理B(当初)'!#REF!</definedName>
    <definedName name="_no63" localSheetId="7">'[12]繰理B(当初)'!#REF!</definedName>
    <definedName name="_no63" localSheetId="6">'[12]繰理B(当初)'!#REF!</definedName>
    <definedName name="_no63">'[12]繰理B(当初)'!#REF!</definedName>
    <definedName name="_no64" localSheetId="17">'[12]繰理B(当初)'!#REF!</definedName>
    <definedName name="_no64" localSheetId="5">'[12]繰理B(当初)'!#REF!</definedName>
    <definedName name="_no64" localSheetId="7">'[12]繰理B(当初)'!#REF!</definedName>
    <definedName name="_no64" localSheetId="6">'[12]繰理B(当初)'!#REF!</definedName>
    <definedName name="_no64">'[12]繰理B(当初)'!#REF!</definedName>
    <definedName name="_no65" localSheetId="17">'[12]繰理B(当初)'!#REF!</definedName>
    <definedName name="_no65" localSheetId="5">'[12]繰理B(当初)'!#REF!</definedName>
    <definedName name="_no65" localSheetId="7">'[12]繰理B(当初)'!#REF!</definedName>
    <definedName name="_no65" localSheetId="6">'[12]繰理B(当初)'!#REF!</definedName>
    <definedName name="_no65">'[12]繰理B(当初)'!#REF!</definedName>
    <definedName name="_no66" localSheetId="17">'[12]繰理B(当初)'!#REF!</definedName>
    <definedName name="_no66" localSheetId="5">'[12]繰理B(当初)'!#REF!</definedName>
    <definedName name="_no66" localSheetId="7">'[12]繰理B(当初)'!#REF!</definedName>
    <definedName name="_no66" localSheetId="6">'[12]繰理B(当初)'!#REF!</definedName>
    <definedName name="_no66">'[12]繰理B(当初)'!#REF!</definedName>
    <definedName name="_no67" localSheetId="17">'[12]繰理B(当初)'!#REF!</definedName>
    <definedName name="_no67" localSheetId="5">'[12]繰理B(当初)'!#REF!</definedName>
    <definedName name="_no67" localSheetId="7">'[12]繰理B(当初)'!#REF!</definedName>
    <definedName name="_no67" localSheetId="6">'[12]繰理B(当初)'!#REF!</definedName>
    <definedName name="_no67">'[12]繰理B(当初)'!#REF!</definedName>
    <definedName name="_no68" localSheetId="17">'[12]繰理B(当初)'!#REF!</definedName>
    <definedName name="_no68" localSheetId="5">'[12]繰理B(当初)'!#REF!</definedName>
    <definedName name="_no68" localSheetId="7">'[12]繰理B(当初)'!#REF!</definedName>
    <definedName name="_no68" localSheetId="6">'[12]繰理B(当初)'!#REF!</definedName>
    <definedName name="_no68">'[12]繰理B(当初)'!#REF!</definedName>
    <definedName name="_no69" localSheetId="17">'[12]繰理B(当初)'!#REF!</definedName>
    <definedName name="_no69" localSheetId="5">'[12]繰理B(当初)'!#REF!</definedName>
    <definedName name="_no69" localSheetId="7">'[12]繰理B(当初)'!#REF!</definedName>
    <definedName name="_no69" localSheetId="6">'[12]繰理B(当初)'!#REF!</definedName>
    <definedName name="_no69">'[12]繰理B(当初)'!#REF!</definedName>
    <definedName name="_no7" localSheetId="17">'[12]繰理B(当初)'!#REF!</definedName>
    <definedName name="_no7" localSheetId="5">'[12]繰理B(当初)'!#REF!</definedName>
    <definedName name="_no7" localSheetId="7">'[12]繰理B(当初)'!#REF!</definedName>
    <definedName name="_no7" localSheetId="6">'[12]繰理B(当初)'!#REF!</definedName>
    <definedName name="_no7">'[12]繰理B(当初)'!#REF!</definedName>
    <definedName name="_no70" localSheetId="17">'[12]繰理B(当初)'!#REF!</definedName>
    <definedName name="_no70" localSheetId="5">'[12]繰理B(当初)'!#REF!</definedName>
    <definedName name="_no70" localSheetId="7">'[12]繰理B(当初)'!#REF!</definedName>
    <definedName name="_no70" localSheetId="6">'[12]繰理B(当初)'!#REF!</definedName>
    <definedName name="_no70">'[12]繰理B(当初)'!#REF!</definedName>
    <definedName name="_no71" localSheetId="17">'[12]繰理B(当初)'!#REF!</definedName>
    <definedName name="_no71" localSheetId="5">'[12]繰理B(当初)'!#REF!</definedName>
    <definedName name="_no71" localSheetId="7">'[12]繰理B(当初)'!#REF!</definedName>
    <definedName name="_no71" localSheetId="6">'[12]繰理B(当初)'!#REF!</definedName>
    <definedName name="_no71">'[12]繰理B(当初)'!#REF!</definedName>
    <definedName name="_no72" localSheetId="17">'[12]繰理B(当初)'!#REF!</definedName>
    <definedName name="_no72" localSheetId="5">'[12]繰理B(当初)'!#REF!</definedName>
    <definedName name="_no72" localSheetId="7">'[12]繰理B(当初)'!#REF!</definedName>
    <definedName name="_no72" localSheetId="6">'[12]繰理B(当初)'!#REF!</definedName>
    <definedName name="_no72">'[12]繰理B(当初)'!#REF!</definedName>
    <definedName name="_no73" localSheetId="17">'[12]繰理B(当初)'!#REF!</definedName>
    <definedName name="_no73" localSheetId="5">'[12]繰理B(当初)'!#REF!</definedName>
    <definedName name="_no73" localSheetId="7">'[12]繰理B(当初)'!#REF!</definedName>
    <definedName name="_no73" localSheetId="6">'[12]繰理B(当初)'!#REF!</definedName>
    <definedName name="_no73">'[12]繰理B(当初)'!#REF!</definedName>
    <definedName name="_no74" localSheetId="17">'[12]繰理B(当初)'!#REF!</definedName>
    <definedName name="_no74" localSheetId="5">'[12]繰理B(当初)'!#REF!</definedName>
    <definedName name="_no74" localSheetId="7">'[12]繰理B(当初)'!#REF!</definedName>
    <definedName name="_no74" localSheetId="6">'[12]繰理B(当初)'!#REF!</definedName>
    <definedName name="_no74">'[12]繰理B(当初)'!#REF!</definedName>
    <definedName name="_no8" localSheetId="17">'[12]繰理B(当初)'!#REF!</definedName>
    <definedName name="_no8" localSheetId="5">'[12]繰理B(当初)'!#REF!</definedName>
    <definedName name="_no8" localSheetId="7">'[12]繰理B(当初)'!#REF!</definedName>
    <definedName name="_no8" localSheetId="6">'[12]繰理B(当初)'!#REF!</definedName>
    <definedName name="_no8">'[12]繰理B(当初)'!#REF!</definedName>
    <definedName name="_no9" localSheetId="17">'[12]繰理B(当初)'!#REF!</definedName>
    <definedName name="_no9" localSheetId="5">'[12]繰理B(当初)'!#REF!</definedName>
    <definedName name="_no9" localSheetId="7">'[12]繰理B(当初)'!#REF!</definedName>
    <definedName name="_no9" localSheetId="6">'[12]繰理B(当初)'!#REF!</definedName>
    <definedName name="_no9">'[12]繰理B(当初)'!#REF!</definedName>
    <definedName name="_NOU1" localSheetId="5">#REF!</definedName>
    <definedName name="_NOU1" localSheetId="7">#REF!</definedName>
    <definedName name="_NOU1" localSheetId="6">#REF!</definedName>
    <definedName name="_NOU1" localSheetId="16">#REF!</definedName>
    <definedName name="_NOU1">#REF!</definedName>
    <definedName name="_NOU2" localSheetId="5">#REF!</definedName>
    <definedName name="_NOU2" localSheetId="7">#REF!</definedName>
    <definedName name="_NOU2" localSheetId="6">#REF!</definedName>
    <definedName name="_NOU2" localSheetId="16">#REF!</definedName>
    <definedName name="_NOU2">#REF!</definedName>
    <definedName name="_OK2" localSheetId="5">#REF!</definedName>
    <definedName name="_OK2" localSheetId="7">#REF!</definedName>
    <definedName name="_OK2" localSheetId="6">#REF!</definedName>
    <definedName name="_OK2" localSheetId="16">#REF!</definedName>
    <definedName name="_OK2" localSheetId="9">#REF!</definedName>
    <definedName name="_OK2" localSheetId="11">#REF!</definedName>
    <definedName name="_OK2">#REF!</definedName>
    <definedName name="_OK3" localSheetId="5">#REF!</definedName>
    <definedName name="_OK3" localSheetId="7">#REF!</definedName>
    <definedName name="_OK3" localSheetId="6">#REF!</definedName>
    <definedName name="_OK3" localSheetId="16">#REF!</definedName>
    <definedName name="_OK3" localSheetId="9">#REF!</definedName>
    <definedName name="_OK3" localSheetId="11">#REF!</definedName>
    <definedName name="_OK3">#REF!</definedName>
    <definedName name="_Order1" localSheetId="9" hidden="1">1</definedName>
    <definedName name="_Order1" localSheetId="11" hidden="1">1</definedName>
    <definedName name="_Order1" localSheetId="8" hidden="1">255</definedName>
    <definedName name="_Order1" localSheetId="10" hidden="1">255</definedName>
    <definedName name="_Order1" hidden="1">1</definedName>
    <definedName name="_Order2" hidden="1">1</definedName>
    <definedName name="_P40" localSheetId="5">[16]複合・ｺﾝｾﾝﾄ電話!#REF!</definedName>
    <definedName name="_P40" localSheetId="7">[16]複合・ｺﾝｾﾝﾄ電話!#REF!</definedName>
    <definedName name="_P40" localSheetId="6">[16]複合・ｺﾝｾﾝﾄ電話!#REF!</definedName>
    <definedName name="_P40" localSheetId="4">[16]複合・ｺﾝｾﾝﾄ電話!#REF!</definedName>
    <definedName name="_P40" localSheetId="16">[16]複合・ｺﾝｾﾝﾄ電話!#REF!</definedName>
    <definedName name="_P40" localSheetId="9">[16]複合・ｺﾝｾﾝﾄ電話!#REF!</definedName>
    <definedName name="_P40" localSheetId="11">[16]複合・ｺﾝｾﾝﾄ電話!#REF!</definedName>
    <definedName name="_P40">[16]複合・ｺﾝｾﾝﾄ電話!#REF!</definedName>
    <definedName name="_Parse_In" localSheetId="1" hidden="1">#REF!</definedName>
    <definedName name="_Parse_In" localSheetId="17" hidden="1">#REF!</definedName>
    <definedName name="_Parse_In" localSheetId="2" hidden="1">#REF!</definedName>
    <definedName name="_Parse_In" localSheetId="3" hidden="1">#REF!</definedName>
    <definedName name="_Parse_In" localSheetId="18" hidden="1">#REF!</definedName>
    <definedName name="_Parse_In" localSheetId="5" hidden="1">#REF!</definedName>
    <definedName name="_Parse_In" localSheetId="7" hidden="1">#REF!</definedName>
    <definedName name="_Parse_In" localSheetId="6" hidden="1">#REF!</definedName>
    <definedName name="_Parse_In" localSheetId="4" hidden="1">#REF!</definedName>
    <definedName name="_Parse_In" localSheetId="13" hidden="1">#REF!</definedName>
    <definedName name="_Parse_In" localSheetId="14" hidden="1">#REF!</definedName>
    <definedName name="_Parse_In" localSheetId="15" hidden="1">#REF!</definedName>
    <definedName name="_Parse_In" localSheetId="12" hidden="1">#REF!</definedName>
    <definedName name="_Parse_In" localSheetId="16" hidden="1">#REF!</definedName>
    <definedName name="_Parse_In" hidden="1">#REF!</definedName>
    <definedName name="_PPCAR_?__" localSheetId="17">#REF!</definedName>
    <definedName name="_PPCAR_?__" localSheetId="5">#REF!</definedName>
    <definedName name="_PPCAR_?__" localSheetId="7">#REF!</definedName>
    <definedName name="_PPCAR_?__" localSheetId="6">#REF!</definedName>
    <definedName name="_PPCAR_?__" localSheetId="16">#REF!</definedName>
    <definedName name="_PPCAR_?__">#REF!</definedName>
    <definedName name="_PPR" localSheetId="17">#REF!</definedName>
    <definedName name="_PPR" localSheetId="5">#REF!</definedName>
    <definedName name="_PPR" localSheetId="7">#REF!</definedName>
    <definedName name="_PPR" localSheetId="6">#REF!</definedName>
    <definedName name="_PPR" localSheetId="16">#REF!</definedName>
    <definedName name="_PPR">#REF!</definedName>
    <definedName name="_PPR_BS_._RIGHT" localSheetId="5">#REF!</definedName>
    <definedName name="_PPR_BS_._RIGHT" localSheetId="7">#REF!</definedName>
    <definedName name="_PPR_BS_._RIGHT" localSheetId="6">#REF!</definedName>
    <definedName name="_PPR_BS_._RIGHT" localSheetId="16">#REF!</definedName>
    <definedName name="_PPR_BS_._RIGHT">#REF!</definedName>
    <definedName name="_PPR_BS__?_._RI" localSheetId="5">#REF!</definedName>
    <definedName name="_PPR_BS__?_._RI" localSheetId="7">#REF!</definedName>
    <definedName name="_PPR_BS__?_._RI" localSheetId="6">#REF!</definedName>
    <definedName name="_PPR_BS__?_._RI" localSheetId="16">#REF!</definedName>
    <definedName name="_PPR_BS__?_._RI">#REF!</definedName>
    <definedName name="_PRT2" localSheetId="5">#REF!</definedName>
    <definedName name="_PRT2" localSheetId="7">#REF!</definedName>
    <definedName name="_PRT2" localSheetId="6">#REF!</definedName>
    <definedName name="_PRT2" localSheetId="16">#REF!</definedName>
    <definedName name="_PRT2" localSheetId="9">#REF!</definedName>
    <definedName name="_PRT2" localSheetId="11">#REF!</definedName>
    <definedName name="_PRT2">#REF!</definedName>
    <definedName name="_PT10" localSheetId="5">[9]仮設解体!#REF!</definedName>
    <definedName name="_PT10" localSheetId="7">[9]仮設解体!#REF!</definedName>
    <definedName name="_PT10" localSheetId="6">[9]仮設解体!#REF!</definedName>
    <definedName name="_PT10" localSheetId="4">[9]仮設解体!#REF!</definedName>
    <definedName name="_PT10" localSheetId="16">[9]仮設解体!#REF!</definedName>
    <definedName name="_PT10" localSheetId="10">[9]仮設解体!#REF!</definedName>
    <definedName name="_PT10">[9]仮設解体!#REF!</definedName>
    <definedName name="_Q60" localSheetId="5">[16]複合・ｺﾝｾﾝﾄ電話!#REF!</definedName>
    <definedName name="_Q60" localSheetId="7">[16]複合・ｺﾝｾﾝﾄ電話!#REF!</definedName>
    <definedName name="_Q60" localSheetId="6">[16]複合・ｺﾝｾﾝﾄ電話!#REF!</definedName>
    <definedName name="_Q60" localSheetId="16">[16]複合・ｺﾝｾﾝﾄ電話!#REF!</definedName>
    <definedName name="_Q60" localSheetId="9">[16]複合・ｺﾝｾﾝﾄ電話!#REF!</definedName>
    <definedName name="_Q60" localSheetId="11">[16]複合・ｺﾝｾﾝﾄ電話!#REF!</definedName>
    <definedName name="_Q60">[16]複合・ｺﾝｾﾝﾄ電話!#REF!</definedName>
    <definedName name="_R1" localSheetId="5">[16]複合・ｺﾝｾﾝﾄ電話!#REF!</definedName>
    <definedName name="_R1" localSheetId="7">[16]複合・ｺﾝｾﾝﾄ電話!#REF!</definedName>
    <definedName name="_R1" localSheetId="6">[16]複合・ｺﾝｾﾝﾄ電話!#REF!</definedName>
    <definedName name="_R1" localSheetId="16">[16]複合・ｺﾝｾﾝﾄ電話!#REF!</definedName>
    <definedName name="_R1" localSheetId="9">[16]複合・ｺﾝｾﾝﾄ電話!#REF!</definedName>
    <definedName name="_R1" localSheetId="11">[16]複合・ｺﾝｾﾝﾄ電話!#REF!</definedName>
    <definedName name="_R1">[16]複合・ｺﾝｾﾝﾄ電話!#REF!</definedName>
    <definedName name="_R3" localSheetId="5">[16]複合・ｺﾝｾﾝﾄ電話!#REF!</definedName>
    <definedName name="_R3" localSheetId="7">[16]複合・ｺﾝｾﾝﾄ電話!#REF!</definedName>
    <definedName name="_R3" localSheetId="6">[16]複合・ｺﾝｾﾝﾄ電話!#REF!</definedName>
    <definedName name="_R3" localSheetId="16">[16]複合・ｺﾝｾﾝﾄ電話!#REF!</definedName>
    <definedName name="_R3" localSheetId="9">[16]複合・ｺﾝｾﾝﾄ電話!#REF!</definedName>
    <definedName name="_R3" localSheetId="11">[16]複合・ｺﾝｾﾝﾄ電話!#REF!</definedName>
    <definedName name="_R3">[16]複合・ｺﾝｾﾝﾄ電話!#REF!</definedName>
    <definedName name="_R40" localSheetId="5">[16]複合・ｺﾝｾﾝﾄ電話!#REF!</definedName>
    <definedName name="_R40" localSheetId="7">[16]複合・ｺﾝｾﾝﾄ電話!#REF!</definedName>
    <definedName name="_R40" localSheetId="6">[16]複合・ｺﾝｾﾝﾄ電話!#REF!</definedName>
    <definedName name="_R40" localSheetId="16">[16]複合・ｺﾝｾﾝﾄ電話!#REF!</definedName>
    <definedName name="_R40" localSheetId="9">[16]複合・ｺﾝｾﾝﾄ電話!#REF!</definedName>
    <definedName name="_R40" localSheetId="11">[16]複合・ｺﾝｾﾝﾄ電話!#REF!</definedName>
    <definedName name="_R40">[16]複合・ｺﾝｾﾝﾄ電話!#REF!</definedName>
    <definedName name="_R5" localSheetId="5">[16]複合・ｺﾝｾﾝﾄ電話!#REF!</definedName>
    <definedName name="_R5" localSheetId="7">[16]複合・ｺﾝｾﾝﾄ電話!#REF!</definedName>
    <definedName name="_R5" localSheetId="6">[16]複合・ｺﾝｾﾝﾄ電話!#REF!</definedName>
    <definedName name="_R5" localSheetId="9">[16]複合・ｺﾝｾﾝﾄ電話!#REF!</definedName>
    <definedName name="_R5" localSheetId="11">[16]複合・ｺﾝｾﾝﾄ電話!#REF!</definedName>
    <definedName name="_R5">[16]複合・ｺﾝｾﾝﾄ電話!#REF!</definedName>
    <definedName name="_R57" localSheetId="5">[16]複合・ｺﾝｾﾝﾄ電話!#REF!</definedName>
    <definedName name="_R57" localSheetId="7">[16]複合・ｺﾝｾﾝﾄ電話!#REF!</definedName>
    <definedName name="_R57" localSheetId="6">[16]複合・ｺﾝｾﾝﾄ電話!#REF!</definedName>
    <definedName name="_R57" localSheetId="9">[16]複合・ｺﾝｾﾝﾄ電話!#REF!</definedName>
    <definedName name="_R57" localSheetId="11">[16]複合・ｺﾝｾﾝﾄ電話!#REF!</definedName>
    <definedName name="_R57">[16]複合・ｺﾝｾﾝﾄ電話!#REF!</definedName>
    <definedName name="_R6" localSheetId="5">[16]複合・ｺﾝｾﾝﾄ電話!#REF!</definedName>
    <definedName name="_R6" localSheetId="7">[16]複合・ｺﾝｾﾝﾄ電話!#REF!</definedName>
    <definedName name="_R6" localSheetId="6">[16]複合・ｺﾝｾﾝﾄ電話!#REF!</definedName>
    <definedName name="_R6" localSheetId="9">[16]複合・ｺﾝｾﾝﾄ電話!#REF!</definedName>
    <definedName name="_R6" localSheetId="11">[16]複合・ｺﾝｾﾝﾄ電話!#REF!</definedName>
    <definedName name="_R6">[16]複合・ｺﾝｾﾝﾄ電話!#REF!</definedName>
    <definedName name="_R7" localSheetId="5">[16]複合・ｺﾝｾﾝﾄ電話!#REF!</definedName>
    <definedName name="_R7" localSheetId="7">[16]複合・ｺﾝｾﾝﾄ電話!#REF!</definedName>
    <definedName name="_R7" localSheetId="6">[16]複合・ｺﾝｾﾝﾄ電話!#REF!</definedName>
    <definedName name="_R7" localSheetId="9">[16]複合・ｺﾝｾﾝﾄ電話!#REF!</definedName>
    <definedName name="_R7" localSheetId="11">[16]複合・ｺﾝｾﾝﾄ電話!#REF!</definedName>
    <definedName name="_R7">[16]複合・ｺﾝｾﾝﾄ電話!#REF!</definedName>
    <definedName name="_R8" localSheetId="5">[16]複合・ｺﾝｾﾝﾄ電話!#REF!</definedName>
    <definedName name="_R8" localSheetId="7">[16]複合・ｺﾝｾﾝﾄ電話!#REF!</definedName>
    <definedName name="_R8" localSheetId="6">[16]複合・ｺﾝｾﾝﾄ電話!#REF!</definedName>
    <definedName name="_R8" localSheetId="9">[16]複合・ｺﾝｾﾝﾄ電話!#REF!</definedName>
    <definedName name="_R8" localSheetId="11">[16]複合・ｺﾝｾﾝﾄ電話!#REF!</definedName>
    <definedName name="_R8">[16]複合・ｺﾝｾﾝﾄ電話!#REF!</definedName>
    <definedName name="_RE" localSheetId="17">#REF!</definedName>
    <definedName name="_RE" localSheetId="5">#REF!</definedName>
    <definedName name="_RE" localSheetId="7">#REF!</definedName>
    <definedName name="_RE" localSheetId="6">#REF!</definedName>
    <definedName name="_RE" localSheetId="16">#REF!</definedName>
    <definedName name="_RE">#REF!</definedName>
    <definedName name="_RF_" localSheetId="17">#REF!</definedName>
    <definedName name="_RF_" localSheetId="5">#REF!</definedName>
    <definedName name="_RF_" localSheetId="7">#REF!</definedName>
    <definedName name="_RF_" localSheetId="6">#REF!</definedName>
    <definedName name="_RF_" localSheetId="16">#REF!</definedName>
    <definedName name="_RF_">#REF!</definedName>
    <definedName name="_RNLR" localSheetId="17">#REF!</definedName>
    <definedName name="_RNLR" localSheetId="5">#REF!</definedName>
    <definedName name="_RNLR" localSheetId="7">#REF!</definedName>
    <definedName name="_RNLR" localSheetId="6">#REF!</definedName>
    <definedName name="_RNLR" localSheetId="16">#REF!</definedName>
    <definedName name="_RNLR">#REF!</definedName>
    <definedName name="_S1" localSheetId="5">'見積単価 '!_S1</definedName>
    <definedName name="_S1" localSheetId="7">'見積単価 (ｱｽﾍﾞｽﾄ撤去)'!_S1</definedName>
    <definedName name="_S1" localSheetId="6">'見積単価 (改修)'!_S1</definedName>
    <definedName name="_S1" localSheetId="4">仕訳横!_S1</definedName>
    <definedName name="_S1" localSheetId="13">[3]!_S1</definedName>
    <definedName name="_S1" localSheetId="14">[3]!_S1</definedName>
    <definedName name="_S1" localSheetId="15">[3]!_S1</definedName>
    <definedName name="_S1" localSheetId="16">代価表!_S1</definedName>
    <definedName name="_S1" localSheetId="11">[3]!_S1</definedName>
    <definedName name="_S1" localSheetId="10">複合!_S1</definedName>
    <definedName name="_S1">[3]!_S1</definedName>
    <definedName name="_S10" localSheetId="5">'見積単価 '!_S10</definedName>
    <definedName name="_S10" localSheetId="7">'見積単価 (ｱｽﾍﾞｽﾄ撤去)'!_S10</definedName>
    <definedName name="_S10" localSheetId="6">'見積単価 (改修)'!_S10</definedName>
    <definedName name="_S10" localSheetId="4">仕訳横!_S10</definedName>
    <definedName name="_S10" localSheetId="13">[3]!_S10</definedName>
    <definedName name="_S10" localSheetId="14">[3]!_S10</definedName>
    <definedName name="_S10" localSheetId="15">[3]!_S10</definedName>
    <definedName name="_S10" localSheetId="16">代価表!_S10</definedName>
    <definedName name="_S10" localSheetId="11">[3]!_S10</definedName>
    <definedName name="_S10" localSheetId="10">複合!_S10</definedName>
    <definedName name="_S10">[3]!_S10</definedName>
    <definedName name="_S15" localSheetId="5">[16]複合・ｺﾝｾﾝﾄ電話!#REF!</definedName>
    <definedName name="_S15" localSheetId="7">[16]複合・ｺﾝｾﾝﾄ電話!#REF!</definedName>
    <definedName name="_S15" localSheetId="6">[16]複合・ｺﾝｾﾝﾄ電話!#REF!</definedName>
    <definedName name="_S15" localSheetId="4">[16]複合・ｺﾝｾﾝﾄ電話!#REF!</definedName>
    <definedName name="_S15" localSheetId="16">[16]複合・ｺﾝｾﾝﾄ電話!#REF!</definedName>
    <definedName name="_S15" localSheetId="9">[16]複合・ｺﾝｾﾝﾄ電話!#REF!</definedName>
    <definedName name="_S15" localSheetId="11">[16]複合・ｺﾝｾﾝﾄ電話!#REF!</definedName>
    <definedName name="_S15" localSheetId="10">[16]複合・ｺﾝｾﾝﾄ電話!#REF!</definedName>
    <definedName name="_S15">[16]複合・ｺﾝｾﾝﾄ電話!#REF!</definedName>
    <definedName name="_S2" localSheetId="5">'見積単価 '!_S2</definedName>
    <definedName name="_S2" localSheetId="7">'見積単価 (ｱｽﾍﾞｽﾄ撤去)'!_S2</definedName>
    <definedName name="_S2" localSheetId="6">'見積単価 (改修)'!_S2</definedName>
    <definedName name="_S2" localSheetId="4">仕訳横!_S2</definedName>
    <definedName name="_S2" localSheetId="13">[3]!_S2</definedName>
    <definedName name="_S2" localSheetId="14">[3]!_S2</definedName>
    <definedName name="_S2" localSheetId="15">[3]!_S2</definedName>
    <definedName name="_S2" localSheetId="16">代価表!_S2</definedName>
    <definedName name="_S2" localSheetId="11">[3]!_S2</definedName>
    <definedName name="_S2" localSheetId="10">複合!_S2</definedName>
    <definedName name="_S2">[3]!_S2</definedName>
    <definedName name="_S3" localSheetId="5">'見積単価 '!_S3</definedName>
    <definedName name="_S3" localSheetId="7">'見積単価 (ｱｽﾍﾞｽﾄ撤去)'!_S3</definedName>
    <definedName name="_S3" localSheetId="6">'見積単価 (改修)'!_S3</definedName>
    <definedName name="_S3" localSheetId="4">仕訳横!_S3</definedName>
    <definedName name="_S3" localSheetId="13">[3]!_S3</definedName>
    <definedName name="_S3" localSheetId="14">[3]!_S3</definedName>
    <definedName name="_S3" localSheetId="15">[3]!_S3</definedName>
    <definedName name="_S3" localSheetId="16">代価表!_S3</definedName>
    <definedName name="_S3" localSheetId="11">[3]!_S3</definedName>
    <definedName name="_S3" localSheetId="10">複合!_S3</definedName>
    <definedName name="_S3">[3]!_S3</definedName>
    <definedName name="_S4" localSheetId="5">'見積単価 '!_S4</definedName>
    <definedName name="_S4" localSheetId="7">'見積単価 (ｱｽﾍﾞｽﾄ撤去)'!_S4</definedName>
    <definedName name="_S4" localSheetId="6">'見積単価 (改修)'!_S4</definedName>
    <definedName name="_S4" localSheetId="4">仕訳横!_S4</definedName>
    <definedName name="_S4" localSheetId="13">[3]!_S4</definedName>
    <definedName name="_S4" localSheetId="14">[3]!_S4</definedName>
    <definedName name="_S4" localSheetId="15">[3]!_S4</definedName>
    <definedName name="_S4" localSheetId="16">代価表!_S4</definedName>
    <definedName name="_S4" localSheetId="11">[3]!_S4</definedName>
    <definedName name="_S4" localSheetId="10">複合!_S4</definedName>
    <definedName name="_S4">[3]!_S4</definedName>
    <definedName name="_S5" localSheetId="5">'見積単価 '!_S5</definedName>
    <definedName name="_S5" localSheetId="7">'見積単価 (ｱｽﾍﾞｽﾄ撤去)'!_S5</definedName>
    <definedName name="_S5" localSheetId="6">'見積単価 (改修)'!_S5</definedName>
    <definedName name="_S5" localSheetId="4">仕訳横!_S5</definedName>
    <definedName name="_S5" localSheetId="13">[3]!_S5</definedName>
    <definedName name="_S5" localSheetId="14">[3]!_S5</definedName>
    <definedName name="_S5" localSheetId="15">[3]!_S5</definedName>
    <definedName name="_S5" localSheetId="16">代価表!_S5</definedName>
    <definedName name="_S5" localSheetId="11">[3]!_S5</definedName>
    <definedName name="_S5" localSheetId="10">複合!_S5</definedName>
    <definedName name="_S5">[3]!_S5</definedName>
    <definedName name="_S6" localSheetId="5">'見積単価 '!_S6</definedName>
    <definedName name="_S6" localSheetId="7">'見積単価 (ｱｽﾍﾞｽﾄ撤去)'!_S6</definedName>
    <definedName name="_S6" localSheetId="6">'見積単価 (改修)'!_S6</definedName>
    <definedName name="_S6" localSheetId="4">仕訳横!_S6</definedName>
    <definedName name="_S6" localSheetId="13">[3]!_S6</definedName>
    <definedName name="_S6" localSheetId="14">[3]!_S6</definedName>
    <definedName name="_S6" localSheetId="15">[3]!_S6</definedName>
    <definedName name="_S6" localSheetId="16">代価表!_S6</definedName>
    <definedName name="_S6" localSheetId="11">[3]!_S6</definedName>
    <definedName name="_S6" localSheetId="10">複合!_S6</definedName>
    <definedName name="_S6">[3]!_S6</definedName>
    <definedName name="_S7" localSheetId="5">'見積単価 '!_S7</definedName>
    <definedName name="_S7" localSheetId="7">'見積単価 (ｱｽﾍﾞｽﾄ撤去)'!_S7</definedName>
    <definedName name="_S7" localSheetId="6">'見積単価 (改修)'!_S7</definedName>
    <definedName name="_S7" localSheetId="4">仕訳横!_S7</definedName>
    <definedName name="_S7" localSheetId="13">[3]!_S7</definedName>
    <definedName name="_S7" localSheetId="14">[3]!_S7</definedName>
    <definedName name="_S7" localSheetId="15">[3]!_S7</definedName>
    <definedName name="_S7" localSheetId="16">代価表!_S7</definedName>
    <definedName name="_S7" localSheetId="11">[3]!_S7</definedName>
    <definedName name="_S7" localSheetId="10">複合!_S7</definedName>
    <definedName name="_S7">[3]!_S7</definedName>
    <definedName name="_S8" localSheetId="5">'見積単価 '!_S8</definedName>
    <definedName name="_S8" localSheetId="7">'見積単価 (ｱｽﾍﾞｽﾄ撤去)'!_S8</definedName>
    <definedName name="_S8" localSheetId="6">'見積単価 (改修)'!_S8</definedName>
    <definedName name="_S8" localSheetId="4">仕訳横!_S8</definedName>
    <definedName name="_S8" localSheetId="13">[3]!_S8</definedName>
    <definedName name="_S8" localSheetId="14">[3]!_S8</definedName>
    <definedName name="_S8" localSheetId="15">[3]!_S8</definedName>
    <definedName name="_S8" localSheetId="16">代価表!_S8</definedName>
    <definedName name="_S8" localSheetId="11">[3]!_S8</definedName>
    <definedName name="_S8" localSheetId="10">複合!_S8</definedName>
    <definedName name="_S8">[3]!_S8</definedName>
    <definedName name="_S9" localSheetId="5">'見積単価 '!_S9</definedName>
    <definedName name="_S9" localSheetId="7">'見積単価 (ｱｽﾍﾞｽﾄ撤去)'!_S9</definedName>
    <definedName name="_S9" localSheetId="6">'見積単価 (改修)'!_S9</definedName>
    <definedName name="_S9" localSheetId="4">仕訳横!_S9</definedName>
    <definedName name="_S9" localSheetId="13">[3]!_S9</definedName>
    <definedName name="_S9" localSheetId="14">[3]!_S9</definedName>
    <definedName name="_S9" localSheetId="15">[3]!_S9</definedName>
    <definedName name="_S9" localSheetId="16">代価表!_S9</definedName>
    <definedName name="_S9" localSheetId="11">[3]!_S9</definedName>
    <definedName name="_S9" localSheetId="10">複合!_S9</definedName>
    <definedName name="_S9">[3]!_S9</definedName>
    <definedName name="_Sort" localSheetId="1" hidden="1">#REF!</definedName>
    <definedName name="_Sort" localSheetId="17" hidden="1">#REF!</definedName>
    <definedName name="_Sort" localSheetId="2" hidden="1">#REF!</definedName>
    <definedName name="_Sort" localSheetId="3" hidden="1">#REF!</definedName>
    <definedName name="_Sort" localSheetId="18" hidden="1">#REF!</definedName>
    <definedName name="_Sort" localSheetId="5" hidden="1">#REF!</definedName>
    <definedName name="_Sort" localSheetId="7" hidden="1">#REF!</definedName>
    <definedName name="_Sort" localSheetId="6" hidden="1">#REF!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2" hidden="1">#REF!</definedName>
    <definedName name="_Sort" localSheetId="16" hidden="1">#REF!</definedName>
    <definedName name="_Sort" localSheetId="9" hidden="1">#REF!</definedName>
    <definedName name="_Sort" localSheetId="11" hidden="1">#REF!</definedName>
    <definedName name="_Sort" localSheetId="8" hidden="1">#REF!</definedName>
    <definedName name="_Sort" localSheetId="10" hidden="1">#REF!</definedName>
    <definedName name="_Sort" hidden="1">#REF!</definedName>
    <definedName name="_SUB1" localSheetId="17">#REF!</definedName>
    <definedName name="_SUB1" localSheetId="5">#REF!</definedName>
    <definedName name="_SUB1" localSheetId="7">#REF!</definedName>
    <definedName name="_SUB1" localSheetId="6">#REF!</definedName>
    <definedName name="_SUB1" localSheetId="16">#REF!</definedName>
    <definedName name="_SUB1">#REF!</definedName>
    <definedName name="_T85" localSheetId="5">[16]複合・ｺﾝｾﾝﾄ電話!#REF!</definedName>
    <definedName name="_T85" localSheetId="7">[16]複合・ｺﾝｾﾝﾄ電話!#REF!</definedName>
    <definedName name="_T85" localSheetId="6">[16]複合・ｺﾝｾﾝﾄ電話!#REF!</definedName>
    <definedName name="_T85" localSheetId="4">[16]複合・ｺﾝｾﾝﾄ電話!#REF!</definedName>
    <definedName name="_T85" localSheetId="16">[16]複合・ｺﾝｾﾝﾄ電話!#REF!</definedName>
    <definedName name="_T85" localSheetId="9">[16]複合・ｺﾝｾﾝﾄ電話!#REF!</definedName>
    <definedName name="_T85" localSheetId="11">[16]複合・ｺﾝｾﾝﾄ電話!#REF!</definedName>
    <definedName name="_T85">[16]複合・ｺﾝｾﾝﾄ電話!#REF!</definedName>
    <definedName name="_U130" localSheetId="5">[16]複合・ｺﾝｾﾝﾄ電話!#REF!</definedName>
    <definedName name="_U130" localSheetId="7">[16]複合・ｺﾝｾﾝﾄ電話!#REF!</definedName>
    <definedName name="_U130" localSheetId="6">[16]複合・ｺﾝｾﾝﾄ電話!#REF!</definedName>
    <definedName name="_U130" localSheetId="16">[16]複合・ｺﾝｾﾝﾄ電話!#REF!</definedName>
    <definedName name="_U130" localSheetId="9">[16]複合・ｺﾝｾﾝﾄ電話!#REF!</definedName>
    <definedName name="_U130" localSheetId="11">[16]複合・ｺﾝｾﾝﾄ電話!#REF!</definedName>
    <definedName name="_U130">[16]複合・ｺﾝｾﾝﾄ電話!#REF!</definedName>
    <definedName name="_V10" localSheetId="5">[16]複合・ｺﾝｾﾝﾄ電話!#REF!</definedName>
    <definedName name="_V10" localSheetId="7">[16]複合・ｺﾝｾﾝﾄ電話!#REF!</definedName>
    <definedName name="_V10" localSheetId="6">[16]複合・ｺﾝｾﾝﾄ電話!#REF!</definedName>
    <definedName name="_V10" localSheetId="16">[16]複合・ｺﾝｾﾝﾄ電話!#REF!</definedName>
    <definedName name="_V10" localSheetId="9">[16]複合・ｺﾝｾﾝﾄ電話!#REF!</definedName>
    <definedName name="_V10" localSheetId="11">[16]複合・ｺﾝｾﾝﾄ電話!#REF!</definedName>
    <definedName name="_V10">[16]複合・ｺﾝｾﾝﾄ電話!#REF!</definedName>
    <definedName name="_W40" localSheetId="5">[16]複合・ｺﾝｾﾝﾄ電話!#REF!</definedName>
    <definedName name="_W40" localSheetId="7">[16]複合・ｺﾝｾﾝﾄ電話!#REF!</definedName>
    <definedName name="_W40" localSheetId="6">[16]複合・ｺﾝｾﾝﾄ電話!#REF!</definedName>
    <definedName name="_W40" localSheetId="16">[16]複合・ｺﾝｾﾝﾄ電話!#REF!</definedName>
    <definedName name="_W40" localSheetId="9">[16]複合・ｺﾝｾﾝﾄ電話!#REF!</definedName>
    <definedName name="_W40" localSheetId="11">[16]複合・ｺﾝｾﾝﾄ電話!#REF!</definedName>
    <definedName name="_W40">[16]複合・ｺﾝｾﾝﾄ電話!#REF!</definedName>
    <definedName name="_ＷＤ７" localSheetId="5">#REF!</definedName>
    <definedName name="_ＷＤ７" localSheetId="7">#REF!</definedName>
    <definedName name="_ＷＤ７" localSheetId="6">#REF!</definedName>
    <definedName name="_ＷＤ７" localSheetId="16">#REF!</definedName>
    <definedName name="_ＷＤ７">#REF!</definedName>
    <definedName name="_ＷＤ８" localSheetId="5">#REF!</definedName>
    <definedName name="_ＷＤ８" localSheetId="7">#REF!</definedName>
    <definedName name="_ＷＤ８" localSheetId="6">#REF!</definedName>
    <definedName name="_ＷＤ８" localSheetId="16">#REF!</definedName>
    <definedName name="_ＷＤ８">#REF!</definedName>
    <definedName name="_WGZY" localSheetId="17">#REF!</definedName>
    <definedName name="_WGZY" localSheetId="5">#REF!</definedName>
    <definedName name="_WGZY" localSheetId="7">#REF!</definedName>
    <definedName name="_WGZY" localSheetId="6">#REF!</definedName>
    <definedName name="_WGZY" localSheetId="16">#REF!</definedName>
    <definedName name="_WGZY">#REF!</definedName>
    <definedName name="_WW10">#N/A</definedName>
    <definedName name="_WW100">#N/A</definedName>
    <definedName name="_WW1000">#N/A</definedName>
    <definedName name="_WW11">#N/A</definedName>
    <definedName name="_WW12">#N/A</definedName>
    <definedName name="_WW13">#N/A</definedName>
    <definedName name="_WW14">#N/A</definedName>
    <definedName name="_WW15">#N/A</definedName>
    <definedName name="_WW16">#N/A</definedName>
    <definedName name="_WW17">#N/A</definedName>
    <definedName name="_WW18">#N/A</definedName>
    <definedName name="_WW19">#N/A</definedName>
    <definedName name="_WW2">#N/A</definedName>
    <definedName name="_WW20">#N/A</definedName>
    <definedName name="_WW200">#N/A</definedName>
    <definedName name="_WW2000">#N/A</definedName>
    <definedName name="_WW21">#N/A</definedName>
    <definedName name="_WW22">#N/A</definedName>
    <definedName name="_WW23">#N/A</definedName>
    <definedName name="_WW25">#N/A</definedName>
    <definedName name="_WW26">#N/A</definedName>
    <definedName name="_WW27">#N/A</definedName>
    <definedName name="_WW2700">#N/A</definedName>
    <definedName name="_WW28">#N/A</definedName>
    <definedName name="_WW2800">#N/A</definedName>
    <definedName name="_WW29">#N/A</definedName>
    <definedName name="_WW2900">#N/A</definedName>
    <definedName name="_WW3">#N/A</definedName>
    <definedName name="_WW30">#N/A</definedName>
    <definedName name="_WW300">#N/A</definedName>
    <definedName name="_WW3000">#N/A</definedName>
    <definedName name="_WW30000">#N/A</definedName>
    <definedName name="_WW31">#N/A</definedName>
    <definedName name="_WW3100">#N/A</definedName>
    <definedName name="_WW32">#N/A</definedName>
    <definedName name="_WW3200">#N/A</definedName>
    <definedName name="_WW4">#N/A</definedName>
    <definedName name="_WW400">#N/A</definedName>
    <definedName name="_WW4000">#N/A</definedName>
    <definedName name="_WW40000">#N/A</definedName>
    <definedName name="_WW400000">#N/A</definedName>
    <definedName name="_WW5">#N/A</definedName>
    <definedName name="_WW500">#N/A</definedName>
    <definedName name="_WW5000">#N/A</definedName>
    <definedName name="_WW500000">#N/A</definedName>
    <definedName name="_WW6">#N/A</definedName>
    <definedName name="_WW600">#N/A</definedName>
    <definedName name="_WW6000">#N/A</definedName>
    <definedName name="_WW600000">#N/A</definedName>
    <definedName name="_WW7">#N/A</definedName>
    <definedName name="_WW700">#N/A</definedName>
    <definedName name="_WW7000">#N/A</definedName>
    <definedName name="_WW700000">#N/A</definedName>
    <definedName name="_WW8">#N/A</definedName>
    <definedName name="_WW800">#N/A</definedName>
    <definedName name="_WW800000">#N/A</definedName>
    <definedName name="_WW900">#N/A</definedName>
    <definedName name="_WW900000">#N/A</definedName>
    <definedName name="_WXC" localSheetId="17">#REF!</definedName>
    <definedName name="_WXC" localSheetId="5">#REF!</definedName>
    <definedName name="_WXC" localSheetId="7">#REF!</definedName>
    <definedName name="_WXC" localSheetId="6">#REF!</definedName>
    <definedName name="_WXC" localSheetId="16">#REF!</definedName>
    <definedName name="_WXC">#REF!</definedName>
    <definedName name="_WXLA0__?__Q" localSheetId="17">#REF!</definedName>
    <definedName name="_WXLA0__?__Q" localSheetId="5">#REF!</definedName>
    <definedName name="_WXLA0__?__Q" localSheetId="7">#REF!</definedName>
    <definedName name="_WXLA0__?__Q" localSheetId="6">#REF!</definedName>
    <definedName name="_WXLA0__?__Q" localSheetId="16">#REF!</definedName>
    <definedName name="_WXLA0__?__Q">#REF!</definedName>
    <definedName name="_X30" localSheetId="5">[16]複合・ｺﾝｾﾝﾄ電話!#REF!</definedName>
    <definedName name="_X30" localSheetId="7">[16]複合・ｺﾝｾﾝﾄ電話!#REF!</definedName>
    <definedName name="_X30" localSheetId="6">[16]複合・ｺﾝｾﾝﾄ電話!#REF!</definedName>
    <definedName name="_X30" localSheetId="4">[16]複合・ｺﾝｾﾝﾄ電話!#REF!</definedName>
    <definedName name="_X30" localSheetId="16">[16]複合・ｺﾝｾﾝﾄ電話!#REF!</definedName>
    <definedName name="_X30" localSheetId="9">[16]複合・ｺﾝｾﾝﾄ電話!#REF!</definedName>
    <definedName name="_X30" localSheetId="11">[16]複合・ｺﾝｾﾝﾄ電話!#REF!</definedName>
    <definedName name="_X30">[16]複合・ｺﾝｾﾝﾄ電話!#REF!</definedName>
    <definedName name="_Y18" localSheetId="5">[16]複合・ｺﾝｾﾝﾄ電話!#REF!</definedName>
    <definedName name="_Y18" localSheetId="7">[16]複合・ｺﾝｾﾝﾄ電話!#REF!</definedName>
    <definedName name="_Y18" localSheetId="6">[16]複合・ｺﾝｾﾝﾄ電話!#REF!</definedName>
    <definedName name="_Y18" localSheetId="16">[16]複合・ｺﾝｾﾝﾄ電話!#REF!</definedName>
    <definedName name="_Y18" localSheetId="9">[16]複合・ｺﾝｾﾝﾄ電話!#REF!</definedName>
    <definedName name="_Y18" localSheetId="11">[16]複合・ｺﾝｾﾝﾄ電話!#REF!</definedName>
    <definedName name="_Y18">[16]複合・ｺﾝｾﾝﾄ電話!#REF!</definedName>
    <definedName name="_YN1" localSheetId="17">#REF!</definedName>
    <definedName name="_YN1" localSheetId="5">#REF!</definedName>
    <definedName name="_YN1" localSheetId="7">#REF!</definedName>
    <definedName name="_YN1" localSheetId="6">#REF!</definedName>
    <definedName name="_YN1" localSheetId="16">#REF!</definedName>
    <definedName name="_YN1">#REF!</definedName>
    <definedName name="_YN2" localSheetId="17">#REF!</definedName>
    <definedName name="_YN2" localSheetId="5">#REF!</definedName>
    <definedName name="_YN2" localSheetId="7">#REF!</definedName>
    <definedName name="_YN2" localSheetId="6">#REF!</definedName>
    <definedName name="_YN2" localSheetId="16">#REF!</definedName>
    <definedName name="_YN2">#REF!</definedName>
    <definedName name="_Z130" localSheetId="5">[16]複合・ｺﾝｾﾝﾄ電話!#REF!</definedName>
    <definedName name="_Z130" localSheetId="7">[16]複合・ｺﾝｾﾝﾄ電話!#REF!</definedName>
    <definedName name="_Z130" localSheetId="6">[16]複合・ｺﾝｾﾝﾄ電話!#REF!</definedName>
    <definedName name="_Z130" localSheetId="4">[16]複合・ｺﾝｾﾝﾄ電話!#REF!</definedName>
    <definedName name="_Z130" localSheetId="16">[16]複合・ｺﾝｾﾝﾄ電話!#REF!</definedName>
    <definedName name="_Z130" localSheetId="9">[16]複合・ｺﾝｾﾝﾄ電話!#REF!</definedName>
    <definedName name="_Z130" localSheetId="11">[16]複合・ｺﾝｾﾝﾄ電話!#REF!</definedName>
    <definedName name="_Z130">[16]複合・ｺﾝｾﾝﾄ電話!#REF!</definedName>
    <definedName name="_集水桝" localSheetId="17">[21]代価!#REF!</definedName>
    <definedName name="_集水桝" localSheetId="5">[21]代価!#REF!</definedName>
    <definedName name="_集水桝" localSheetId="7">[21]代価!#REF!</definedName>
    <definedName name="_集水桝" localSheetId="6">[21]代価!#REF!</definedName>
    <definedName name="_集水桝">[21]代価!#REF!</definedName>
    <definedName name="￥" localSheetId="1" hidden="1">#REF!</definedName>
    <definedName name="￥" localSheetId="17" hidden="1">#REF!</definedName>
    <definedName name="￥" localSheetId="2" hidden="1">#REF!</definedName>
    <definedName name="￥" localSheetId="3" hidden="1">#REF!</definedName>
    <definedName name="￥" localSheetId="18" hidden="1">#REF!</definedName>
    <definedName name="￥" localSheetId="5" hidden="1">#REF!</definedName>
    <definedName name="￥" localSheetId="7" hidden="1">#REF!</definedName>
    <definedName name="￥" localSheetId="6" hidden="1">#REF!</definedName>
    <definedName name="￥" localSheetId="4" hidden="1">#REF!</definedName>
    <definedName name="￥" localSheetId="13" hidden="1">#REF!</definedName>
    <definedName name="￥" localSheetId="14" hidden="1">#REF!</definedName>
    <definedName name="￥" localSheetId="15" hidden="1">#REF!</definedName>
    <definedName name="￥" localSheetId="12" hidden="1">#REF!</definedName>
    <definedName name="￥" localSheetId="16" hidden="1">#REF!</definedName>
    <definedName name="￥" localSheetId="9" hidden="1">#REF!</definedName>
    <definedName name="￥" localSheetId="11" hidden="1">#REF!</definedName>
    <definedName name="\" localSheetId="8">[22]立木調査!#REF!</definedName>
    <definedName name="￥" localSheetId="10" hidden="1">#REF!</definedName>
    <definedName name="￥" hidden="1">#REF!</definedName>
    <definedName name="\0" localSheetId="17">#REF!</definedName>
    <definedName name="\0" localSheetId="5">#REF!</definedName>
    <definedName name="\0" localSheetId="7">#REF!</definedName>
    <definedName name="\0" localSheetId="6">#REF!</definedName>
    <definedName name="\0" localSheetId="4">#REF!</definedName>
    <definedName name="\0" localSheetId="16">#REF!</definedName>
    <definedName name="\0">#REF!</definedName>
    <definedName name="\2" localSheetId="5">'[23]10内訳変'!#REF!</definedName>
    <definedName name="\2" localSheetId="7">'[23]10内訳変'!#REF!</definedName>
    <definedName name="\2" localSheetId="6">'[23]10内訳変'!#REF!</definedName>
    <definedName name="\2" localSheetId="4">'[23]10内訳変'!#REF!</definedName>
    <definedName name="\2" localSheetId="16">'[23]10内訳変'!#REF!</definedName>
    <definedName name="\2" localSheetId="10">'[23]10内訳変'!#REF!</definedName>
    <definedName name="\2">'[23]10内訳変'!#REF!</definedName>
    <definedName name="\A" localSheetId="4">#REF!</definedName>
    <definedName name="\A" localSheetId="16">#REF!</definedName>
    <definedName name="\A" localSheetId="9">#REF!</definedName>
    <definedName name="\A" localSheetId="11">#REF!</definedName>
    <definedName name="\a">#N/A</definedName>
    <definedName name="\A4" localSheetId="17">#REF!</definedName>
    <definedName name="\A4" localSheetId="5">#REF!</definedName>
    <definedName name="\A4" localSheetId="7">#REF!</definedName>
    <definedName name="\A4" localSheetId="6">#REF!</definedName>
    <definedName name="\A4" localSheetId="4">#REF!</definedName>
    <definedName name="\A4" localSheetId="16">#REF!</definedName>
    <definedName name="\A4">#REF!</definedName>
    <definedName name="\b" localSheetId="17">[24]工法様式!#REF!</definedName>
    <definedName name="\b" localSheetId="5">[24]工法様式!#REF!</definedName>
    <definedName name="\b" localSheetId="7">[24]工法様式!#REF!</definedName>
    <definedName name="\b" localSheetId="6">[24]工法様式!#REF!</definedName>
    <definedName name="\b" localSheetId="4">#REF!</definedName>
    <definedName name="\b" localSheetId="16">#REF!</definedName>
    <definedName name="\b" localSheetId="9">#REF!</definedName>
    <definedName name="\b" localSheetId="11">#REF!</definedName>
    <definedName name="\b" localSheetId="10">[24]工法様式!#REF!</definedName>
    <definedName name="\b">[24]工法様式!#REF!</definedName>
    <definedName name="\B2" localSheetId="17">[22]立木調査!#REF!</definedName>
    <definedName name="\B2" localSheetId="5">[22]立木調査!#REF!</definedName>
    <definedName name="\B2" localSheetId="7">[22]立木調査!#REF!</definedName>
    <definedName name="\B2" localSheetId="6">[22]立木調査!#REF!</definedName>
    <definedName name="\B2" localSheetId="4">[25]立木調査!#REF!</definedName>
    <definedName name="\B2" localSheetId="16">[22]立木調査!#REF!</definedName>
    <definedName name="\B2">[22]立木調査!#REF!</definedName>
    <definedName name="\B4" localSheetId="17">#REF!</definedName>
    <definedName name="\B4" localSheetId="5">#REF!</definedName>
    <definedName name="\B4" localSheetId="7">#REF!</definedName>
    <definedName name="\B4" localSheetId="6">#REF!</definedName>
    <definedName name="\B4" localSheetId="4">#REF!</definedName>
    <definedName name="\B4" localSheetId="16">#REF!</definedName>
    <definedName name="\B4">#REF!</definedName>
    <definedName name="\c" localSheetId="5">#REF!</definedName>
    <definedName name="\c" localSheetId="7">#REF!</definedName>
    <definedName name="\c" localSheetId="6">#REF!</definedName>
    <definedName name="\c" localSheetId="16">#REF!</definedName>
    <definedName name="\c" localSheetId="9">#REF!</definedName>
    <definedName name="\c" localSheetId="11">#REF!</definedName>
    <definedName name="\c">#REF!</definedName>
    <definedName name="\d" localSheetId="4">#REF!</definedName>
    <definedName name="\d" localSheetId="16">#REF!</definedName>
    <definedName name="\d" localSheetId="9">#REF!</definedName>
    <definedName name="\d" localSheetId="11">#REF!</definedName>
    <definedName name="\d">#N/A</definedName>
    <definedName name="\df" localSheetId="17">'[26]立竹木調査表（移植）'!#REF!</definedName>
    <definedName name="\df" localSheetId="5">'[26]立竹木調査表（移植）'!#REF!</definedName>
    <definedName name="\df" localSheetId="7">'[26]立竹木調査表（移植）'!#REF!</definedName>
    <definedName name="\df" localSheetId="6">'[26]立竹木調査表（移植）'!#REF!</definedName>
    <definedName name="\df" localSheetId="16">'[26]立竹木調査表（移植）'!#REF!</definedName>
    <definedName name="\df">'[26]立竹木調査表（移植）'!#REF!</definedName>
    <definedName name="\e" localSheetId="4">#REF!</definedName>
    <definedName name="\e" localSheetId="16">#REF!</definedName>
    <definedName name="\e" localSheetId="9">#REF!</definedName>
    <definedName name="\e" localSheetId="11">#REF!</definedName>
    <definedName name="\e">#N/A</definedName>
    <definedName name="\f" localSheetId="17">[24]工法様式!#REF!</definedName>
    <definedName name="\f" localSheetId="5">[24]工法様式!#REF!</definedName>
    <definedName name="\f" localSheetId="7">[24]工法様式!#REF!</definedName>
    <definedName name="\f" localSheetId="6">[24]工法様式!#REF!</definedName>
    <definedName name="\f" localSheetId="4">#REF!</definedName>
    <definedName name="\f" localSheetId="16">#REF!</definedName>
    <definedName name="\f" localSheetId="9">#REF!</definedName>
    <definedName name="\f" localSheetId="11">#REF!</definedName>
    <definedName name="\f" localSheetId="10">[24]工法様式!#REF!</definedName>
    <definedName name="\f">[24]工法様式!#REF!</definedName>
    <definedName name="\g" localSheetId="17">#REF!</definedName>
    <definedName name="\g" localSheetId="5">#REF!</definedName>
    <definedName name="\g" localSheetId="7">#REF!</definedName>
    <definedName name="\g" localSheetId="6">#REF!</definedName>
    <definedName name="\g" localSheetId="4">#REF!</definedName>
    <definedName name="\g" localSheetId="16">#REF!</definedName>
    <definedName name="\g" localSheetId="9">#REF!</definedName>
    <definedName name="\g" localSheetId="11">#REF!</definedName>
    <definedName name="\g">#REF!</definedName>
    <definedName name="\h" localSheetId="17">[24]工法様式!#REF!</definedName>
    <definedName name="\h" localSheetId="5">[24]工法様式!#REF!</definedName>
    <definedName name="\h" localSheetId="7">[24]工法様式!#REF!</definedName>
    <definedName name="\h" localSheetId="6">[24]工法様式!#REF!</definedName>
    <definedName name="\h" localSheetId="4">#REF!</definedName>
    <definedName name="\h" localSheetId="16">#REF!</definedName>
    <definedName name="\h" localSheetId="9">#REF!</definedName>
    <definedName name="\h" localSheetId="11">#REF!</definedName>
    <definedName name="\h" localSheetId="10">[24]工法様式!#REF!</definedName>
    <definedName name="\h">[24]工法様式!#REF!</definedName>
    <definedName name="\HA" localSheetId="5">[27]代価1!#REF!</definedName>
    <definedName name="\HA" localSheetId="7">[27]代価1!#REF!</definedName>
    <definedName name="\HA" localSheetId="6">[27]代価1!#REF!</definedName>
    <definedName name="\HA" localSheetId="16">[27]代価1!#REF!</definedName>
    <definedName name="\HA" localSheetId="9">[27]代価1!#REF!</definedName>
    <definedName name="\HA" localSheetId="11">[27]代価1!#REF!</definedName>
    <definedName name="\HA">[27]代価1!#REF!</definedName>
    <definedName name="\HYO01" localSheetId="5">#REF!</definedName>
    <definedName name="\HYO01" localSheetId="7">#REF!</definedName>
    <definedName name="\HYO01" localSheetId="6">#REF!</definedName>
    <definedName name="\HYO01" localSheetId="4">#REF!</definedName>
    <definedName name="\HYO01" localSheetId="16">#REF!</definedName>
    <definedName name="\HYO01" localSheetId="10">#REF!</definedName>
    <definedName name="\HYO01">#REF!</definedName>
    <definedName name="\HYO11" localSheetId="5">#REF!</definedName>
    <definedName name="\HYO11" localSheetId="7">#REF!</definedName>
    <definedName name="\HYO11" localSheetId="6">#REF!</definedName>
    <definedName name="\HYO11" localSheetId="16">#REF!</definedName>
    <definedName name="\HYO11">#REF!</definedName>
    <definedName name="\i" localSheetId="17">[24]工法様式!#REF!</definedName>
    <definedName name="\i" localSheetId="5">[24]工法様式!#REF!</definedName>
    <definedName name="\i" localSheetId="7">[24]工法様式!#REF!</definedName>
    <definedName name="\i" localSheetId="6">[24]工法様式!#REF!</definedName>
    <definedName name="\i" localSheetId="4">#REF!</definedName>
    <definedName name="\i" localSheetId="16">#REF!</definedName>
    <definedName name="\i" localSheetId="9">#REF!</definedName>
    <definedName name="\i" localSheetId="11">#REF!</definedName>
    <definedName name="\i" localSheetId="10">[24]工法様式!#REF!</definedName>
    <definedName name="\i">[24]工法様式!#REF!</definedName>
    <definedName name="\j" localSheetId="17">#REF!</definedName>
    <definedName name="\j" localSheetId="5">#REF!</definedName>
    <definedName name="\j" localSheetId="7">#REF!</definedName>
    <definedName name="\j" localSheetId="6">#REF!</definedName>
    <definedName name="\j" localSheetId="4">#REF!</definedName>
    <definedName name="\j" localSheetId="16">#REF!</definedName>
    <definedName name="\j" localSheetId="9">#REF!</definedName>
    <definedName name="\j" localSheetId="11">#REF!</definedName>
    <definedName name="\j">#REF!</definedName>
    <definedName name="\k" localSheetId="17">#REF!</definedName>
    <definedName name="\k" localSheetId="5">#REF!</definedName>
    <definedName name="\k" localSheetId="7">#REF!</definedName>
    <definedName name="\k" localSheetId="6">#REF!</definedName>
    <definedName name="\k" localSheetId="4">#REF!</definedName>
    <definedName name="\k" localSheetId="16">#REF!</definedName>
    <definedName name="\k" localSheetId="9">#REF!</definedName>
    <definedName name="\k" localSheetId="11">#REF!</definedName>
    <definedName name="\k">#REF!</definedName>
    <definedName name="\l" localSheetId="17">#REF!</definedName>
    <definedName name="\l" localSheetId="5">#REF!</definedName>
    <definedName name="\l" localSheetId="7">#REF!</definedName>
    <definedName name="\l" localSheetId="6">#REF!</definedName>
    <definedName name="\l" localSheetId="4">#REF!</definedName>
    <definedName name="\l" localSheetId="16">#REF!</definedName>
    <definedName name="\l" localSheetId="9">#REF!</definedName>
    <definedName name="\l" localSheetId="11">#REF!</definedName>
    <definedName name="\l">#REF!</definedName>
    <definedName name="\m" localSheetId="5">#REF!</definedName>
    <definedName name="\m" localSheetId="7">#REF!</definedName>
    <definedName name="\m" localSheetId="6">#REF!</definedName>
    <definedName name="\m" localSheetId="4">#REF!</definedName>
    <definedName name="\m" localSheetId="16">#N/A</definedName>
    <definedName name="\m" localSheetId="9">#REF!</definedName>
    <definedName name="\m" localSheetId="11">#REF!</definedName>
    <definedName name="\m" localSheetId="10">#REF!</definedName>
    <definedName name="\m">#REF!</definedName>
    <definedName name="\M1" localSheetId="17">#REF!</definedName>
    <definedName name="\M1" localSheetId="5">#REF!</definedName>
    <definedName name="\M1" localSheetId="7">#REF!</definedName>
    <definedName name="\M1" localSheetId="6">#REF!</definedName>
    <definedName name="\M1" localSheetId="16">#REF!</definedName>
    <definedName name="\M1">#REF!</definedName>
    <definedName name="\M2" localSheetId="17">#REF!</definedName>
    <definedName name="\M2" localSheetId="5">#REF!</definedName>
    <definedName name="\M2" localSheetId="7">#REF!</definedName>
    <definedName name="\M2" localSheetId="6">#REF!</definedName>
    <definedName name="\M2" localSheetId="16">#REF!</definedName>
    <definedName name="\M2">#REF!</definedName>
    <definedName name="\M3" localSheetId="17">#REF!</definedName>
    <definedName name="\M3" localSheetId="5">#REF!</definedName>
    <definedName name="\M3" localSheetId="7">#REF!</definedName>
    <definedName name="\M3" localSheetId="6">#REF!</definedName>
    <definedName name="\M3" localSheetId="16">#REF!</definedName>
    <definedName name="\M3">#REF!</definedName>
    <definedName name="\M4" localSheetId="17">#REF!</definedName>
    <definedName name="\M4" localSheetId="5">#REF!</definedName>
    <definedName name="\M4" localSheetId="7">#REF!</definedName>
    <definedName name="\M4" localSheetId="6">#REF!</definedName>
    <definedName name="\M4" localSheetId="16">#REF!</definedName>
    <definedName name="\M4">#REF!</definedName>
    <definedName name="￥ＭＮ" localSheetId="5">#REF!</definedName>
    <definedName name="￥ＭＮ" localSheetId="7">#REF!</definedName>
    <definedName name="￥ＭＮ" localSheetId="6">#REF!</definedName>
    <definedName name="￥ＭＮ" localSheetId="16">#REF!</definedName>
    <definedName name="￥ＭＮ" localSheetId="9">#REF!</definedName>
    <definedName name="￥ＭＮ" localSheetId="11">#REF!</definedName>
    <definedName name="￥ＭＮ">#REF!</definedName>
    <definedName name="\n" localSheetId="17">#REF!</definedName>
    <definedName name="\n" localSheetId="5">#REF!</definedName>
    <definedName name="\n" localSheetId="7">#REF!</definedName>
    <definedName name="\n" localSheetId="6">#REF!</definedName>
    <definedName name="\n" localSheetId="4">#REF!</definedName>
    <definedName name="\n" localSheetId="16">#N/A</definedName>
    <definedName name="\n" localSheetId="9">#REF!</definedName>
    <definedName name="\n" localSheetId="11">#REF!</definedName>
    <definedName name="\n" localSheetId="10">#REF!</definedName>
    <definedName name="\n">#REF!</definedName>
    <definedName name="\o" localSheetId="17">#REF!</definedName>
    <definedName name="\o" localSheetId="5">#REF!</definedName>
    <definedName name="\o" localSheetId="7">#REF!</definedName>
    <definedName name="\o" localSheetId="6">#REF!</definedName>
    <definedName name="\o" localSheetId="4">#REF!</definedName>
    <definedName name="\o" localSheetId="16">#REF!</definedName>
    <definedName name="\o" localSheetId="9">#REF!</definedName>
    <definedName name="\o" localSheetId="11">#REF!</definedName>
    <definedName name="\o">#REF!</definedName>
    <definedName name="\p" localSheetId="17">'[28]複合単価(機械設備）'!#REF!</definedName>
    <definedName name="\p" localSheetId="5">'[28]複合単価(機械設備）'!#REF!</definedName>
    <definedName name="\p" localSheetId="7">'[28]複合単価(機械設備）'!#REF!</definedName>
    <definedName name="\p" localSheetId="6">'[28]複合単価(機械設備）'!#REF!</definedName>
    <definedName name="\P" localSheetId="4">#REF!</definedName>
    <definedName name="\P" localSheetId="16">#REF!</definedName>
    <definedName name="\P" localSheetId="9">#REF!</definedName>
    <definedName name="\P" localSheetId="11">#REF!</definedName>
    <definedName name="\p" localSheetId="10">'[28]複合単価(機械設備）'!#REF!</definedName>
    <definedName name="\p">'[28]複合単価(機械設備）'!#REF!</definedName>
    <definedName name="\q" localSheetId="17">#REF!</definedName>
    <definedName name="\q" localSheetId="5">#REF!</definedName>
    <definedName name="\q" localSheetId="7">#REF!</definedName>
    <definedName name="\q" localSheetId="6">#REF!</definedName>
    <definedName name="\q" localSheetId="4">#REF!</definedName>
    <definedName name="\q" localSheetId="16">#REF!</definedName>
    <definedName name="\q" localSheetId="9">#REF!</definedName>
    <definedName name="\q" localSheetId="11">#REF!</definedName>
    <definedName name="\q">#REF!</definedName>
    <definedName name="\r" localSheetId="17">#REF!</definedName>
    <definedName name="\r" localSheetId="5">#REF!</definedName>
    <definedName name="\r" localSheetId="7">#REF!</definedName>
    <definedName name="\r" localSheetId="6">#REF!</definedName>
    <definedName name="\r" localSheetId="4">#REF!</definedName>
    <definedName name="\r" localSheetId="16">#REF!</definedName>
    <definedName name="\r" localSheetId="9">#REF!</definedName>
    <definedName name="\r" localSheetId="11">#REF!</definedName>
    <definedName name="\r">#REF!</definedName>
    <definedName name="\s" localSheetId="17">#REF!</definedName>
    <definedName name="\s" localSheetId="5">#REF!</definedName>
    <definedName name="\s" localSheetId="7">#REF!</definedName>
    <definedName name="\s" localSheetId="6">#REF!</definedName>
    <definedName name="\s" localSheetId="4">#REF!</definedName>
    <definedName name="\s" localSheetId="16">#REF!</definedName>
    <definedName name="\s" localSheetId="9">#REF!</definedName>
    <definedName name="\s" localSheetId="11">#REF!</definedName>
    <definedName name="\s">#REF!</definedName>
    <definedName name="\SA" localSheetId="5">[27]代価1!#REF!</definedName>
    <definedName name="\SA" localSheetId="7">[27]代価1!#REF!</definedName>
    <definedName name="\SA" localSheetId="6">[27]代価1!#REF!</definedName>
    <definedName name="\SA" localSheetId="4">[27]代価1!#REF!</definedName>
    <definedName name="\SA" localSheetId="16">[27]代価1!#REF!</definedName>
    <definedName name="\SA" localSheetId="9">[27]代価1!#REF!</definedName>
    <definedName name="\SA" localSheetId="11">[27]代価1!#REF!</definedName>
    <definedName name="\SA">[27]代価1!#REF!</definedName>
    <definedName name="\t" localSheetId="17">#REF!</definedName>
    <definedName name="\t" localSheetId="5">#REF!</definedName>
    <definedName name="\t" localSheetId="7">#REF!</definedName>
    <definedName name="\t" localSheetId="6">#REF!</definedName>
    <definedName name="\t" localSheetId="4">#REF!</definedName>
    <definedName name="\t" localSheetId="16">#REF!</definedName>
    <definedName name="\t" localSheetId="9">#REF!</definedName>
    <definedName name="\t" localSheetId="11">#REF!</definedName>
    <definedName name="\t">#REF!</definedName>
    <definedName name="\TA" localSheetId="5">[27]代価1!#REF!</definedName>
    <definedName name="\TA" localSheetId="7">[27]代価1!#REF!</definedName>
    <definedName name="\TA" localSheetId="6">[27]代価1!#REF!</definedName>
    <definedName name="\TA" localSheetId="4">[27]代価1!#REF!</definedName>
    <definedName name="\TA" localSheetId="16">[27]代価1!#REF!</definedName>
    <definedName name="\TA" localSheetId="9">[27]代価1!#REF!</definedName>
    <definedName name="\TA" localSheetId="11">[27]代価1!#REF!</definedName>
    <definedName name="\TA">[27]代価1!#REF!</definedName>
    <definedName name="\u" localSheetId="17">#REF!</definedName>
    <definedName name="\u" localSheetId="5">#REF!</definedName>
    <definedName name="\u" localSheetId="7">#REF!</definedName>
    <definedName name="\u" localSheetId="6">#REF!</definedName>
    <definedName name="\u" localSheetId="4">[27]代価1!#REF!</definedName>
    <definedName name="\u" localSheetId="16">#N/A</definedName>
    <definedName name="\u" localSheetId="9">[27]代価1!#REF!</definedName>
    <definedName name="\u" localSheetId="11">[27]代価1!#REF!</definedName>
    <definedName name="\u" localSheetId="10">#REF!</definedName>
    <definedName name="\u">#REF!</definedName>
    <definedName name="\UA" localSheetId="5">[27]代価1!#REF!</definedName>
    <definedName name="\UA" localSheetId="7">[27]代価1!#REF!</definedName>
    <definedName name="\UA" localSheetId="6">[27]代価1!#REF!</definedName>
    <definedName name="\UA" localSheetId="4">[27]代価1!#REF!</definedName>
    <definedName name="\UA" localSheetId="16">[27]代価1!#REF!</definedName>
    <definedName name="\UA" localSheetId="9">[27]代価1!#REF!</definedName>
    <definedName name="\UA" localSheetId="11">[27]代価1!#REF!</definedName>
    <definedName name="\UA">[27]代価1!#REF!</definedName>
    <definedName name="\UB" localSheetId="5">[27]代価1!#REF!</definedName>
    <definedName name="\UB" localSheetId="7">[27]代価1!#REF!</definedName>
    <definedName name="\UB" localSheetId="6">[27]代価1!#REF!</definedName>
    <definedName name="\UB" localSheetId="16">[27]代価1!#REF!</definedName>
    <definedName name="\UB" localSheetId="9">[27]代価1!#REF!</definedName>
    <definedName name="\UB" localSheetId="11">[27]代価1!#REF!</definedName>
    <definedName name="\UB">[27]代価1!#REF!</definedName>
    <definedName name="\UC" localSheetId="5">[27]代価1!#REF!</definedName>
    <definedName name="\UC" localSheetId="7">[27]代価1!#REF!</definedName>
    <definedName name="\UC" localSheetId="6">[27]代価1!#REF!</definedName>
    <definedName name="\UC" localSheetId="16">[27]代価1!#REF!</definedName>
    <definedName name="\UC" localSheetId="9">[27]代価1!#REF!</definedName>
    <definedName name="\UC" localSheetId="11">[27]代価1!#REF!</definedName>
    <definedName name="\UC">[27]代価1!#REF!</definedName>
    <definedName name="\UD" localSheetId="5">[27]代価1!#REF!</definedName>
    <definedName name="\UD" localSheetId="7">[27]代価1!#REF!</definedName>
    <definedName name="\UD" localSheetId="6">[27]代価1!#REF!</definedName>
    <definedName name="\UD" localSheetId="9">[27]代価1!#REF!</definedName>
    <definedName name="\UD" localSheetId="11">[27]代価1!#REF!</definedName>
    <definedName name="\UD">[27]代価1!#REF!</definedName>
    <definedName name="\UE" localSheetId="5">[27]代価1!#REF!</definedName>
    <definedName name="\UE" localSheetId="7">[27]代価1!#REF!</definedName>
    <definedName name="\UE" localSheetId="6">[27]代価1!#REF!</definedName>
    <definedName name="\UE" localSheetId="9">[27]代価1!#REF!</definedName>
    <definedName name="\UE" localSheetId="11">[27]代価1!#REF!</definedName>
    <definedName name="\UE">[27]代価1!#REF!</definedName>
    <definedName name="\v" localSheetId="17">#REF!</definedName>
    <definedName name="\v" localSheetId="5">#REF!</definedName>
    <definedName name="\v" localSheetId="7">#REF!</definedName>
    <definedName name="\v" localSheetId="6">#REF!</definedName>
    <definedName name="\v" localSheetId="4">#REF!</definedName>
    <definedName name="\v" localSheetId="16">#REF!</definedName>
    <definedName name="\v" localSheetId="9">#REF!</definedName>
    <definedName name="\v" localSheetId="11">#REF!</definedName>
    <definedName name="\v">#REF!</definedName>
    <definedName name="\VA" localSheetId="5">[27]代価1!#REF!</definedName>
    <definedName name="\VA" localSheetId="7">[27]代価1!#REF!</definedName>
    <definedName name="\VA" localSheetId="6">[27]代価1!#REF!</definedName>
    <definedName name="\VA" localSheetId="4">[27]代価1!#REF!</definedName>
    <definedName name="\VA" localSheetId="16">[27]代価1!#REF!</definedName>
    <definedName name="\VA" localSheetId="9">[27]代価1!#REF!</definedName>
    <definedName name="\VA" localSheetId="11">[27]代価1!#REF!</definedName>
    <definedName name="\VA">[27]代価1!#REF!</definedName>
    <definedName name="\VB" localSheetId="5">[27]代価1!#REF!</definedName>
    <definedName name="\VB" localSheetId="7">[27]代価1!#REF!</definedName>
    <definedName name="\VB" localSheetId="6">[27]代価1!#REF!</definedName>
    <definedName name="\VB" localSheetId="9">[27]代価1!#REF!</definedName>
    <definedName name="\VB" localSheetId="11">[27]代価1!#REF!</definedName>
    <definedName name="\VB">[27]代価1!#REF!</definedName>
    <definedName name="\VC" localSheetId="5">[27]代価1!#REF!</definedName>
    <definedName name="\VC" localSheetId="7">[27]代価1!#REF!</definedName>
    <definedName name="\VC" localSheetId="6">[27]代価1!#REF!</definedName>
    <definedName name="\VC" localSheetId="9">[27]代価1!#REF!</definedName>
    <definedName name="\VC" localSheetId="11">[27]代価1!#REF!</definedName>
    <definedName name="\VC">[27]代価1!#REF!</definedName>
    <definedName name="\VD" localSheetId="5">[27]代価1!#REF!</definedName>
    <definedName name="\VD" localSheetId="7">[27]代価1!#REF!</definedName>
    <definedName name="\VD" localSheetId="6">[27]代価1!#REF!</definedName>
    <definedName name="\VD" localSheetId="9">[27]代価1!#REF!</definedName>
    <definedName name="\VD" localSheetId="11">[27]代価1!#REF!</definedName>
    <definedName name="\VD">[27]代価1!#REF!</definedName>
    <definedName name="\VE" localSheetId="5">[27]代価1!#REF!</definedName>
    <definedName name="\VE" localSheetId="7">[27]代価1!#REF!</definedName>
    <definedName name="\VE" localSheetId="6">[27]代価1!#REF!</definedName>
    <definedName name="\VE" localSheetId="9">[27]代価1!#REF!</definedName>
    <definedName name="\VE" localSheetId="11">[27]代価1!#REF!</definedName>
    <definedName name="\VE">[27]代価1!#REF!</definedName>
    <definedName name="\VF" localSheetId="5">[27]代価1!#REF!</definedName>
    <definedName name="\VF" localSheetId="7">[27]代価1!#REF!</definedName>
    <definedName name="\VF" localSheetId="6">[27]代価1!#REF!</definedName>
    <definedName name="\VF" localSheetId="9">[27]代価1!#REF!</definedName>
    <definedName name="\VF" localSheetId="11">[27]代価1!#REF!</definedName>
    <definedName name="\VF">[27]代価1!#REF!</definedName>
    <definedName name="\VG" localSheetId="5">[27]代価1!#REF!</definedName>
    <definedName name="\VG" localSheetId="7">[27]代価1!#REF!</definedName>
    <definedName name="\VG" localSheetId="6">[27]代価1!#REF!</definedName>
    <definedName name="\VG" localSheetId="9">[27]代価1!#REF!</definedName>
    <definedName name="\VG" localSheetId="11">[27]代価1!#REF!</definedName>
    <definedName name="\VG">[27]代価1!#REF!</definedName>
    <definedName name="\w" localSheetId="17">#REF!</definedName>
    <definedName name="\w" localSheetId="5">#REF!</definedName>
    <definedName name="\w" localSheetId="7">#REF!</definedName>
    <definedName name="\w" localSheetId="6">#REF!</definedName>
    <definedName name="\w" localSheetId="4">#REF!</definedName>
    <definedName name="\w" localSheetId="16">#REF!</definedName>
    <definedName name="\w" localSheetId="9">#REF!</definedName>
    <definedName name="\w" localSheetId="11">#REF!</definedName>
    <definedName name="\w">#REF!</definedName>
    <definedName name="\WA" localSheetId="5">[27]代価1!#REF!</definedName>
    <definedName name="\WA" localSheetId="7">[27]代価1!#REF!</definedName>
    <definedName name="\WA" localSheetId="6">[27]代価1!#REF!</definedName>
    <definedName name="\WA" localSheetId="4">[27]代価1!#REF!</definedName>
    <definedName name="\WA" localSheetId="16">[27]代価1!#REF!</definedName>
    <definedName name="\WA" localSheetId="9">[27]代価1!#REF!</definedName>
    <definedName name="\WA" localSheetId="11">[27]代価1!#REF!</definedName>
    <definedName name="\WA">[27]代価1!#REF!</definedName>
    <definedName name="\x" localSheetId="17">#REF!</definedName>
    <definedName name="\x" localSheetId="5">#REF!</definedName>
    <definedName name="\x" localSheetId="7">#REF!</definedName>
    <definedName name="\x" localSheetId="6">#REF!</definedName>
    <definedName name="\x" localSheetId="4">#REF!</definedName>
    <definedName name="\x" localSheetId="16">#REF!</definedName>
    <definedName name="\x" localSheetId="9">#REF!</definedName>
    <definedName name="\x" localSheetId="11">#REF!</definedName>
    <definedName name="\x">#REF!</definedName>
    <definedName name="\XD" localSheetId="5">[27]代価1!#REF!</definedName>
    <definedName name="\XD" localSheetId="7">[27]代価1!#REF!</definedName>
    <definedName name="\XD" localSheetId="6">[27]代価1!#REF!</definedName>
    <definedName name="\XD" localSheetId="4">[27]代価1!#REF!</definedName>
    <definedName name="\XD" localSheetId="16">[27]代価1!#REF!</definedName>
    <definedName name="\XD" localSheetId="9">[27]代価1!#REF!</definedName>
    <definedName name="\XD" localSheetId="11">[27]代価1!#REF!</definedName>
    <definedName name="\XD">[27]代価1!#REF!</definedName>
    <definedName name="\y" localSheetId="17">#REF!</definedName>
    <definedName name="\y" localSheetId="5">#REF!</definedName>
    <definedName name="\y" localSheetId="7">#REF!</definedName>
    <definedName name="\y" localSheetId="6">#REF!</definedName>
    <definedName name="\y" localSheetId="4">#REF!</definedName>
    <definedName name="\y" localSheetId="16">#REF!</definedName>
    <definedName name="\y" localSheetId="9">#REF!</definedName>
    <definedName name="\y" localSheetId="11">#REF!</definedName>
    <definedName name="\y">#REF!</definedName>
    <definedName name="\YA" localSheetId="5">[27]代価1!#REF!</definedName>
    <definedName name="\YA" localSheetId="7">[27]代価1!#REF!</definedName>
    <definedName name="\YA" localSheetId="6">[27]代価1!#REF!</definedName>
    <definedName name="\YA" localSheetId="4">[27]代価1!#REF!</definedName>
    <definedName name="\YA" localSheetId="16">[27]代価1!#REF!</definedName>
    <definedName name="\YA" localSheetId="9">[27]代価1!#REF!</definedName>
    <definedName name="\YA" localSheetId="11">[27]代価1!#REF!</definedName>
    <definedName name="\YA">[27]代価1!#REF!</definedName>
    <definedName name="\YB" localSheetId="5">[27]代価1!#REF!</definedName>
    <definedName name="\YB" localSheetId="7">[27]代価1!#REF!</definedName>
    <definedName name="\YB" localSheetId="6">[27]代価1!#REF!</definedName>
    <definedName name="\YB" localSheetId="16">[27]代価1!#REF!</definedName>
    <definedName name="\YB" localSheetId="9">[27]代価1!#REF!</definedName>
    <definedName name="\YB" localSheetId="11">[27]代価1!#REF!</definedName>
    <definedName name="\YB">[27]代価1!#REF!</definedName>
    <definedName name="\z" localSheetId="17">#REF!</definedName>
    <definedName name="\z" localSheetId="5">#REF!</definedName>
    <definedName name="\z" localSheetId="7">#REF!</definedName>
    <definedName name="\z" localSheetId="6">#REF!</definedName>
    <definedName name="\z" localSheetId="4">#REF!</definedName>
    <definedName name="\z" localSheetId="16">#REF!</definedName>
    <definedName name="\z" localSheetId="9">#REF!</definedName>
    <definedName name="\z" localSheetId="11">#REF!</definedName>
    <definedName name="\z">#REF!</definedName>
    <definedName name="↓Ｎ値入力" localSheetId="5">#REF!</definedName>
    <definedName name="↓Ｎ値入力" localSheetId="7">#REF!</definedName>
    <definedName name="↓Ｎ値入力" localSheetId="6">#REF!</definedName>
    <definedName name="↓Ｎ値入力" localSheetId="16">#REF!</definedName>
    <definedName name="↓Ｎ値入力">#REF!</definedName>
    <definedName name="A" localSheetId="1" hidden="1">#REF!</definedName>
    <definedName name="A" localSheetId="17" hidden="1">#REF!</definedName>
    <definedName name="A" localSheetId="2" hidden="1">#REF!</definedName>
    <definedName name="A" localSheetId="3" hidden="1">#REF!</definedName>
    <definedName name="A" localSheetId="18" hidden="1">#REF!</definedName>
    <definedName name="A" localSheetId="5" hidden="1">#REF!</definedName>
    <definedName name="A" localSheetId="7" hidden="1">#REF!</definedName>
    <definedName name="A" localSheetId="6" hidden="1">#REF!</definedName>
    <definedName name="A" localSheetId="4" hidden="1">#REF!</definedName>
    <definedName name="A" localSheetId="13" hidden="1">#REF!</definedName>
    <definedName name="A" localSheetId="14" hidden="1">#REF!</definedName>
    <definedName name="A" localSheetId="15" hidden="1">#REF!</definedName>
    <definedName name="A" localSheetId="12" hidden="1">#REF!</definedName>
    <definedName name="A" localSheetId="16" hidden="1">#REF!</definedName>
    <definedName name="A" localSheetId="9" hidden="1">#REF!</definedName>
    <definedName name="A" localSheetId="11" hidden="1">#REF!</definedName>
    <definedName name="A" localSheetId="8">[29]機械複合単価!$AB$6</definedName>
    <definedName name="A" localSheetId="10" hidden="1">#REF!</definedName>
    <definedName name="A" hidden="1">#REF!</definedName>
    <definedName name="A.1" localSheetId="17">#REF!</definedName>
    <definedName name="A.1" localSheetId="5">#REF!</definedName>
    <definedName name="A.1" localSheetId="7">#REF!</definedName>
    <definedName name="A.1" localSheetId="6">#REF!</definedName>
    <definedName name="A.1" localSheetId="16">#REF!</definedName>
    <definedName name="A.1">#REF!</definedName>
    <definedName name="a.2" localSheetId="17">#REF!</definedName>
    <definedName name="a.2" localSheetId="5">#REF!</definedName>
    <definedName name="a.2" localSheetId="7">#REF!</definedName>
    <definedName name="a.2" localSheetId="6">#REF!</definedName>
    <definedName name="a.2" localSheetId="16">#REF!</definedName>
    <definedName name="a.2">#REF!</definedName>
    <definedName name="A_0" localSheetId="17">#REF!</definedName>
    <definedName name="A_0" localSheetId="5">#REF!</definedName>
    <definedName name="A_0" localSheetId="7">#REF!</definedName>
    <definedName name="A_0" localSheetId="6">#REF!</definedName>
    <definedName name="A_0" localSheetId="16">#REF!</definedName>
    <definedName name="A_0">#REF!</definedName>
    <definedName name="A_1" localSheetId="17">#REF!</definedName>
    <definedName name="A_1" localSheetId="5">#REF!</definedName>
    <definedName name="A_1" localSheetId="7">#REF!</definedName>
    <definedName name="A_1" localSheetId="6">#REF!</definedName>
    <definedName name="A_1" localSheetId="4">#REF!</definedName>
    <definedName name="A_1" localSheetId="16">#REF!</definedName>
    <definedName name="A_1" localSheetId="9">#REF!</definedName>
    <definedName name="A_1" localSheetId="11">#REF!</definedName>
    <definedName name="A_1">#REF!</definedName>
    <definedName name="A_2" localSheetId="17">#REF!</definedName>
    <definedName name="A_2" localSheetId="5">#REF!</definedName>
    <definedName name="A_2" localSheetId="7">#REF!</definedName>
    <definedName name="A_2" localSheetId="6">#REF!</definedName>
    <definedName name="A_2" localSheetId="16">#REF!</definedName>
    <definedName name="A_2">#REF!</definedName>
    <definedName name="A_3" localSheetId="17">#REF!</definedName>
    <definedName name="A_3" localSheetId="5">#REF!</definedName>
    <definedName name="A_3" localSheetId="7">#REF!</definedName>
    <definedName name="A_3" localSheetId="6">#REF!</definedName>
    <definedName name="A_3" localSheetId="16">#REF!</definedName>
    <definedName name="A_3">#REF!</definedName>
    <definedName name="A_4" localSheetId="17">#REF!</definedName>
    <definedName name="A_4" localSheetId="5">#REF!</definedName>
    <definedName name="A_4" localSheetId="7">#REF!</definedName>
    <definedName name="A_4" localSheetId="6">#REF!</definedName>
    <definedName name="A_4" localSheetId="16">#REF!</definedName>
    <definedName name="A_4">#REF!</definedName>
    <definedName name="A_5" localSheetId="17">#REF!</definedName>
    <definedName name="A_5" localSheetId="5">#REF!</definedName>
    <definedName name="A_5" localSheetId="7">#REF!</definedName>
    <definedName name="A_5" localSheetId="6">#REF!</definedName>
    <definedName name="A_5" localSheetId="16">#REF!</definedName>
    <definedName name="A_5">#REF!</definedName>
    <definedName name="A_6" localSheetId="17">#REF!</definedName>
    <definedName name="A_6" localSheetId="5">#REF!</definedName>
    <definedName name="A_6" localSheetId="7">#REF!</definedName>
    <definedName name="A_6" localSheetId="6">#REF!</definedName>
    <definedName name="A_6" localSheetId="16">#REF!</definedName>
    <definedName name="A_6">#REF!</definedName>
    <definedName name="A_7" localSheetId="17">#REF!</definedName>
    <definedName name="A_7" localSheetId="5">#REF!</definedName>
    <definedName name="A_7" localSheetId="7">#REF!</definedName>
    <definedName name="A_7" localSheetId="6">#REF!</definedName>
    <definedName name="A_7" localSheetId="16">#REF!</definedName>
    <definedName name="A_7">#REF!</definedName>
    <definedName name="A_8" localSheetId="17">#REF!</definedName>
    <definedName name="A_8" localSheetId="5">#REF!</definedName>
    <definedName name="A_8" localSheetId="7">#REF!</definedName>
    <definedName name="A_8" localSheetId="6">#REF!</definedName>
    <definedName name="A_8" localSheetId="16">#REF!</definedName>
    <definedName name="A_8">#REF!</definedName>
    <definedName name="A_MENU" localSheetId="17">#REF!</definedName>
    <definedName name="A_MENU" localSheetId="5">#REF!</definedName>
    <definedName name="A_MENU" localSheetId="7">#REF!</definedName>
    <definedName name="A_MENU" localSheetId="6">#REF!</definedName>
    <definedName name="A_MENU" localSheetId="16">#REF!</definedName>
    <definedName name="A_MENU">#REF!</definedName>
    <definedName name="A3.1" localSheetId="17">#REF!</definedName>
    <definedName name="A3.1" localSheetId="5">#REF!</definedName>
    <definedName name="A3.1" localSheetId="7">#REF!</definedName>
    <definedName name="A3.1" localSheetId="6">#REF!</definedName>
    <definedName name="A3.1" localSheetId="16">#REF!</definedName>
    <definedName name="A3.1">#REF!</definedName>
    <definedName name="AA" localSheetId="17">#REF!</definedName>
    <definedName name="AA" localSheetId="5">#REF!</definedName>
    <definedName name="AA" localSheetId="7">#REF!</definedName>
    <definedName name="AA" localSheetId="6">#REF!</definedName>
    <definedName name="AA" localSheetId="4">[16]複合・ｺﾝｾﾝﾄ電話!#REF!</definedName>
    <definedName name="AA" localSheetId="16">[16]複合・ｺﾝｾﾝﾄ電話!#REF!</definedName>
    <definedName name="AA" localSheetId="9">[16]複合・ｺﾝｾﾝﾄ電話!#REF!</definedName>
    <definedName name="AA" localSheetId="11">[16]複合・ｺﾝｾﾝﾄ電話!#REF!</definedName>
    <definedName name="AA" localSheetId="10">#REF!</definedName>
    <definedName name="AA">#REF!</definedName>
    <definedName name="aaa" localSheetId="17">[30]H12単価!#REF!</definedName>
    <definedName name="aaa" localSheetId="5">[30]H12単価!#REF!</definedName>
    <definedName name="aaa" localSheetId="7">[30]H12単価!#REF!</definedName>
    <definedName name="aaa" localSheetId="6">[30]H12単価!#REF!</definedName>
    <definedName name="aaa" localSheetId="4">[31]補償総括!#REF!</definedName>
    <definedName name="aaa" localSheetId="16">[30]H12単価!#REF!</definedName>
    <definedName name="aaa">[30]H12単価!#REF!</definedName>
    <definedName name="AAAA" localSheetId="5">#REF!</definedName>
    <definedName name="AAAA" localSheetId="7">#REF!</definedName>
    <definedName name="AAAA" localSheetId="6">#REF!</definedName>
    <definedName name="AAAA" localSheetId="4">#REF!</definedName>
    <definedName name="AAAA" localSheetId="16">#REF!</definedName>
    <definedName name="AAAA" localSheetId="10">#REF!</definedName>
    <definedName name="AAAA">#REF!</definedName>
    <definedName name="AAAAA" localSheetId="5">'[23]10内訳変'!#REF!</definedName>
    <definedName name="AAAAA" localSheetId="7">'[23]10内訳変'!#REF!</definedName>
    <definedName name="AAAAA" localSheetId="6">'[23]10内訳変'!#REF!</definedName>
    <definedName name="AAAAA" localSheetId="4">'[23]10内訳変'!#REF!</definedName>
    <definedName name="AAAAA" localSheetId="16">'[23]10内訳変'!#REF!</definedName>
    <definedName name="AAAAA" localSheetId="10">'[23]10内訳変'!#REF!</definedName>
    <definedName name="AAAAA">'[23]10内訳変'!#REF!</definedName>
    <definedName name="AAAAA10">#N/A</definedName>
    <definedName name="AAAAA13">#N/A</definedName>
    <definedName name="AAAAA16">#N/A</definedName>
    <definedName name="AAAAA21">#N/A</definedName>
    <definedName name="AAAAA24">#N/A</definedName>
    <definedName name="AAAAA29">#N/A</definedName>
    <definedName name="AAAAA32">#N/A</definedName>
    <definedName name="AAAAA37">#N/A</definedName>
    <definedName name="AAAAA40">#N/A</definedName>
    <definedName name="AAAAA45">#N/A</definedName>
    <definedName name="AAAAA48">#N/A</definedName>
    <definedName name="AAAAA5">#N/A</definedName>
    <definedName name="AAAAA53">#N/A</definedName>
    <definedName name="AAAAA56">#N/A</definedName>
    <definedName name="AAAAA61">#N/A</definedName>
    <definedName name="AAAAA64">#N/A</definedName>
    <definedName name="AAAAA69">#N/A</definedName>
    <definedName name="AAAAA72">#N/A</definedName>
    <definedName name="AAAAA77">#N/A</definedName>
    <definedName name="AAAAA80">#N/A</definedName>
    <definedName name="aaaaaa" localSheetId="17">[30]H12単価!#REF!</definedName>
    <definedName name="aaaaaa" localSheetId="5">[30]H12単価!#REF!</definedName>
    <definedName name="aaaaaa" localSheetId="7">[30]H12単価!#REF!</definedName>
    <definedName name="aaaaaa" localSheetId="6">[30]H12単価!#REF!</definedName>
    <definedName name="aaaaaa" localSheetId="4">[31]補償総括!#REF!</definedName>
    <definedName name="aaaaaa">[30]H12単価!#REF!</definedName>
    <definedName name="AAAAAAA" localSheetId="5">'[23]10内訳変'!#REF!</definedName>
    <definedName name="AAAAAAA" localSheetId="7">'[23]10内訳変'!#REF!</definedName>
    <definedName name="AAAAAAA" localSheetId="6">'[23]10内訳変'!#REF!</definedName>
    <definedName name="AAAAAAA">'[23]10内訳変'!#REF!</definedName>
    <definedName name="AAAAAAAA">#N/A</definedName>
    <definedName name="AAAAAAAAAA" localSheetId="5">#REF!</definedName>
    <definedName name="AAAAAAAAAA" localSheetId="7">#REF!</definedName>
    <definedName name="AAAAAAAAAA" localSheetId="6">#REF!</definedName>
    <definedName name="AAAAAAAAAA" localSheetId="4">#REF!</definedName>
    <definedName name="AAAAAAAAAA" localSheetId="16">#REF!</definedName>
    <definedName name="AAAAAAAAAA" localSheetId="10">#REF!</definedName>
    <definedName name="AAAAAAAAAA">#REF!</definedName>
    <definedName name="AAAAAAAAAAA" localSheetId="5">'[23]10内訳変'!#REF!</definedName>
    <definedName name="AAAAAAAAAAA" localSheetId="7">'[23]10内訳変'!#REF!</definedName>
    <definedName name="AAAAAAAAAAA" localSheetId="6">'[23]10内訳変'!#REF!</definedName>
    <definedName name="AAAAAAAAAAA" localSheetId="4">'[23]10内訳変'!#REF!</definedName>
    <definedName name="AAAAAAAAAAA" localSheetId="16">'[23]10内訳変'!#REF!</definedName>
    <definedName name="AAAAAAAAAAA" localSheetId="10">'[23]10内訳変'!#REF!</definedName>
    <definedName name="AAAAAAAAAAA">'[23]10内訳変'!#REF!</definedName>
    <definedName name="AAAAAAAAAAAA" localSheetId="5">'[23]10内訳変'!#REF!</definedName>
    <definedName name="AAAAAAAAAAAA" localSheetId="7">'[23]10内訳変'!#REF!</definedName>
    <definedName name="AAAAAAAAAAAA" localSheetId="6">'[23]10内訳変'!#REF!</definedName>
    <definedName name="AAAAAAAAAAAA">'[23]10内訳変'!#REF!</definedName>
    <definedName name="AAAAAAAAAAAAA" localSheetId="5">'[23]10内訳変'!#REF!</definedName>
    <definedName name="AAAAAAAAAAAAA" localSheetId="7">'[23]10内訳変'!#REF!</definedName>
    <definedName name="AAAAAAAAAAAAA" localSheetId="6">'[23]10内訳変'!#REF!</definedName>
    <definedName name="AAAAAAAAAAAAA">'[23]10内訳変'!#REF!</definedName>
    <definedName name="AAAAAAAAAAAAAAA" localSheetId="5">'[23]10内訳変'!#REF!</definedName>
    <definedName name="AAAAAAAAAAAAAAA" localSheetId="7">'[23]10内訳変'!#REF!</definedName>
    <definedName name="AAAAAAAAAAAAAAA" localSheetId="6">'[23]10内訳変'!#REF!</definedName>
    <definedName name="AAAAAAAAAAAAAAA">'[23]10内訳変'!#REF!</definedName>
    <definedName name="AB" localSheetId="5">#REF!</definedName>
    <definedName name="AB" localSheetId="7">#REF!</definedName>
    <definedName name="AB" localSheetId="6">#REF!</definedName>
    <definedName name="AB" localSheetId="16">#REF!</definedName>
    <definedName name="AB">#REF!</definedName>
    <definedName name="AB1601..AB1602_" localSheetId="17">[32]ガラリ!#REF!</definedName>
    <definedName name="AB1601..AB1602_" localSheetId="5">[32]ガラリ!#REF!</definedName>
    <definedName name="AB1601..AB1602_" localSheetId="7">[32]ガラリ!#REF!</definedName>
    <definedName name="AB1601..AB1602_" localSheetId="6">[32]ガラリ!#REF!</definedName>
    <definedName name="AB1601..AB1602_" localSheetId="16">[32]ガラリ!#REF!</definedName>
    <definedName name="AB1601..AB1602_">[32]ガラリ!#REF!</definedName>
    <definedName name="AC" localSheetId="5">[33]仮設解体!#REF!</definedName>
    <definedName name="AC" localSheetId="7">[33]仮設解体!#REF!</definedName>
    <definedName name="AC" localSheetId="6">[33]仮設解体!#REF!</definedName>
    <definedName name="AC">[33]仮設解体!#REF!</definedName>
    <definedName name="ACT_PAGE" localSheetId="17">#REF!</definedName>
    <definedName name="ACT_PAGE" localSheetId="5">#REF!</definedName>
    <definedName name="ACT_PAGE" localSheetId="7">#REF!</definedName>
    <definedName name="ACT_PAGE" localSheetId="6">#REF!</definedName>
    <definedName name="ACT_PAGE" localSheetId="16">#REF!</definedName>
    <definedName name="ACT_PAGE">#REF!</definedName>
    <definedName name="AD" localSheetId="5">[33]仮設解体!#REF!</definedName>
    <definedName name="AD" localSheetId="7">[33]仮設解体!#REF!</definedName>
    <definedName name="AD" localSheetId="6">[33]仮設解体!#REF!</definedName>
    <definedName name="AD" localSheetId="4">[33]仮設解体!#REF!</definedName>
    <definedName name="AD" localSheetId="16">[33]仮設解体!#REF!</definedName>
    <definedName name="AD" localSheetId="10">[33]仮設解体!#REF!</definedName>
    <definedName name="AD">[33]仮設解体!#REF!</definedName>
    <definedName name="AE1.2_4P" localSheetId="5">#REF!</definedName>
    <definedName name="AE1.2_4P" localSheetId="7">#REF!</definedName>
    <definedName name="AE1.2_4P" localSheetId="6">#REF!</definedName>
    <definedName name="AE1.2_4P" localSheetId="16">#REF!</definedName>
    <definedName name="AE1.2_4P" localSheetId="9">#REF!</definedName>
    <definedName name="AE1.2_4P" localSheetId="11">#REF!</definedName>
    <definedName name="AE1.2_4P">#REF!</definedName>
    <definedName name="AE1.2_6C" localSheetId="5">#REF!</definedName>
    <definedName name="AE1.2_6C" localSheetId="7">#REF!</definedName>
    <definedName name="AE1.2_6C" localSheetId="6">#REF!</definedName>
    <definedName name="AE1.2_6C" localSheetId="16">#REF!</definedName>
    <definedName name="AE1.2_6C" localSheetId="9">#REF!</definedName>
    <definedName name="AE1.2_6C" localSheetId="11">#REF!</definedName>
    <definedName name="AE1.2_6C">#REF!</definedName>
    <definedName name="AG" localSheetId="5">[33]仮設解体!#REF!</definedName>
    <definedName name="AG" localSheetId="7">[33]仮設解体!#REF!</definedName>
    <definedName name="AG" localSheetId="6">[33]仮設解体!#REF!</definedName>
    <definedName name="AG" localSheetId="4">[33]仮設解体!#REF!</definedName>
    <definedName name="AG" localSheetId="16">[33]仮設解体!#REF!</definedName>
    <definedName name="AG" localSheetId="10">[33]仮設解体!#REF!</definedName>
    <definedName name="AG">[33]仮設解体!#REF!</definedName>
    <definedName name="AGK" localSheetId="17">#REF!</definedName>
    <definedName name="AGK" localSheetId="5">#REF!</definedName>
    <definedName name="AGK" localSheetId="7">#REF!</definedName>
    <definedName name="AGK" localSheetId="6">#REF!</definedName>
    <definedName name="AGK" localSheetId="16">#REF!</definedName>
    <definedName name="AGK">#REF!</definedName>
    <definedName name="AGQ" localSheetId="17">#REF!</definedName>
    <definedName name="AGQ" localSheetId="5">#REF!</definedName>
    <definedName name="AGQ" localSheetId="7">#REF!</definedName>
    <definedName name="AGQ" localSheetId="6">#REF!</definedName>
    <definedName name="AGQ" localSheetId="16">#REF!</definedName>
    <definedName name="AGQ">#REF!</definedName>
    <definedName name="AGR" localSheetId="17">#REF!</definedName>
    <definedName name="AGR" localSheetId="5">#REF!</definedName>
    <definedName name="AGR" localSheetId="7">#REF!</definedName>
    <definedName name="AGR" localSheetId="6">#REF!</definedName>
    <definedName name="AGR" localSheetId="16">#REF!</definedName>
    <definedName name="AGR">#REF!</definedName>
    <definedName name="AGS" localSheetId="17">#REF!</definedName>
    <definedName name="AGS" localSheetId="5">#REF!</definedName>
    <definedName name="AGS" localSheetId="7">#REF!</definedName>
    <definedName name="AGS" localSheetId="6">#REF!</definedName>
    <definedName name="AGS" localSheetId="16">#REF!</definedName>
    <definedName name="AGS">#REF!</definedName>
    <definedName name="AIK" localSheetId="17">#REF!</definedName>
    <definedName name="AIK" localSheetId="5">#REF!</definedName>
    <definedName name="AIK" localSheetId="7">#REF!</definedName>
    <definedName name="AIK" localSheetId="6">#REF!</definedName>
    <definedName name="AIK" localSheetId="16">#REF!</definedName>
    <definedName name="AIK">#REF!</definedName>
    <definedName name="AJ" localSheetId="5">[33]仮設解体!#REF!</definedName>
    <definedName name="AJ" localSheetId="7">[33]仮設解体!#REF!</definedName>
    <definedName name="AJ" localSheetId="6">[33]仮設解体!#REF!</definedName>
    <definedName name="AJ" localSheetId="4">[33]仮設解体!#REF!</definedName>
    <definedName name="AJ" localSheetId="16">[33]仮設解体!#REF!</definedName>
    <definedName name="AJ" localSheetId="10">[33]仮設解体!#REF!</definedName>
    <definedName name="AJ">[33]仮設解体!#REF!</definedName>
    <definedName name="AJ128..AX165_" localSheetId="17">#REF!</definedName>
    <definedName name="AJ128..AX165_" localSheetId="5">#REF!</definedName>
    <definedName name="AJ128..AX165_" localSheetId="7">#REF!</definedName>
    <definedName name="AJ128..AX165_" localSheetId="6">#REF!</definedName>
    <definedName name="AJ128..AX165_" localSheetId="16">#REF!</definedName>
    <definedName name="AJ128..AX165_">#REF!</definedName>
    <definedName name="AJ128..AX65_" localSheetId="17">#REF!</definedName>
    <definedName name="AJ128..AX65_" localSheetId="5">#REF!</definedName>
    <definedName name="AJ128..AX65_" localSheetId="7">#REF!</definedName>
    <definedName name="AJ128..AX65_" localSheetId="6">#REF!</definedName>
    <definedName name="AJ128..AX65_" localSheetId="16">#REF!</definedName>
    <definedName name="AJ128..AX65_">#REF!</definedName>
    <definedName name="AJ128..AX65_1" localSheetId="17">#REF!</definedName>
    <definedName name="AJ128..AX65_1" localSheetId="5">#REF!</definedName>
    <definedName name="AJ128..AX65_1" localSheetId="7">#REF!</definedName>
    <definedName name="AJ128..AX65_1" localSheetId="6">#REF!</definedName>
    <definedName name="AJ128..AX65_1" localSheetId="16">#REF!</definedName>
    <definedName name="AJ128..AX65_1">#REF!</definedName>
    <definedName name="AJ170..AX207_" localSheetId="17">#REF!</definedName>
    <definedName name="AJ170..AX207_" localSheetId="5">#REF!</definedName>
    <definedName name="AJ170..AX207_" localSheetId="7">#REF!</definedName>
    <definedName name="AJ170..AX207_" localSheetId="6">#REF!</definedName>
    <definedName name="AJ170..AX207_" localSheetId="16">#REF!</definedName>
    <definedName name="AJ170..AX207_">#REF!</definedName>
    <definedName name="AJ170..AX207_1" localSheetId="17">#REF!</definedName>
    <definedName name="AJ170..AX207_1" localSheetId="5">#REF!</definedName>
    <definedName name="AJ170..AX207_1" localSheetId="7">#REF!</definedName>
    <definedName name="AJ170..AX207_1" localSheetId="6">#REF!</definedName>
    <definedName name="AJ170..AX207_1" localSheetId="16">#REF!</definedName>
    <definedName name="AJ170..AX207_1">#REF!</definedName>
    <definedName name="AJ2..AX39_" localSheetId="17">#REF!</definedName>
    <definedName name="AJ2..AX39_" localSheetId="5">#REF!</definedName>
    <definedName name="AJ2..AX39_" localSheetId="7">#REF!</definedName>
    <definedName name="AJ2..AX39_" localSheetId="6">#REF!</definedName>
    <definedName name="AJ2..AX39_" localSheetId="16">#REF!</definedName>
    <definedName name="AJ2..AX39_">#REF!</definedName>
    <definedName name="AJ2..AX39_1" localSheetId="17">#REF!</definedName>
    <definedName name="AJ2..AX39_1" localSheetId="5">#REF!</definedName>
    <definedName name="AJ2..AX39_1" localSheetId="7">#REF!</definedName>
    <definedName name="AJ2..AX39_1" localSheetId="6">#REF!</definedName>
    <definedName name="AJ2..AX39_1" localSheetId="16">#REF!</definedName>
    <definedName name="AJ2..AX39_1">#REF!</definedName>
    <definedName name="AJ212..AX249_" localSheetId="17">#REF!</definedName>
    <definedName name="AJ212..AX249_" localSheetId="5">#REF!</definedName>
    <definedName name="AJ212..AX249_" localSheetId="7">#REF!</definedName>
    <definedName name="AJ212..AX249_" localSheetId="6">#REF!</definedName>
    <definedName name="AJ212..AX249_" localSheetId="16">#REF!</definedName>
    <definedName name="AJ212..AX249_">#REF!</definedName>
    <definedName name="AJ212..AX249_1" localSheetId="17">#REF!</definedName>
    <definedName name="AJ212..AX249_1" localSheetId="5">#REF!</definedName>
    <definedName name="AJ212..AX249_1" localSheetId="7">#REF!</definedName>
    <definedName name="AJ212..AX249_1" localSheetId="6">#REF!</definedName>
    <definedName name="AJ212..AX249_1" localSheetId="16">#REF!</definedName>
    <definedName name="AJ212..AX249_1">#REF!</definedName>
    <definedName name="AJ254..AX291_" localSheetId="17">#REF!</definedName>
    <definedName name="AJ254..AX291_" localSheetId="5">#REF!</definedName>
    <definedName name="AJ254..AX291_" localSheetId="7">#REF!</definedName>
    <definedName name="AJ254..AX291_" localSheetId="6">#REF!</definedName>
    <definedName name="AJ254..AX291_" localSheetId="16">#REF!</definedName>
    <definedName name="AJ254..AX291_">#REF!</definedName>
    <definedName name="AJ254..AX291_1" localSheetId="17">#REF!</definedName>
    <definedName name="AJ254..AX291_1" localSheetId="5">#REF!</definedName>
    <definedName name="AJ254..AX291_1" localSheetId="7">#REF!</definedName>
    <definedName name="AJ254..AX291_1" localSheetId="6">#REF!</definedName>
    <definedName name="AJ254..AX291_1" localSheetId="16">#REF!</definedName>
    <definedName name="AJ254..AX291_1">#REF!</definedName>
    <definedName name="AJ45..AX81_" localSheetId="17">#REF!</definedName>
    <definedName name="AJ45..AX81_" localSheetId="5">#REF!</definedName>
    <definedName name="AJ45..AX81_" localSheetId="7">#REF!</definedName>
    <definedName name="AJ45..AX81_" localSheetId="6">#REF!</definedName>
    <definedName name="AJ45..AX81_" localSheetId="16">#REF!</definedName>
    <definedName name="AJ45..AX81_">#REF!</definedName>
    <definedName name="AJ45..AX81_1" localSheetId="17">#REF!</definedName>
    <definedName name="AJ45..AX81_1" localSheetId="5">#REF!</definedName>
    <definedName name="AJ45..AX81_1" localSheetId="7">#REF!</definedName>
    <definedName name="AJ45..AX81_1" localSheetId="6">#REF!</definedName>
    <definedName name="AJ45..AX81_1" localSheetId="16">#REF!</definedName>
    <definedName name="AJ45..AX81_1">#REF!</definedName>
    <definedName name="AJ86..AX123_" localSheetId="17">#REF!</definedName>
    <definedName name="AJ86..AX123_" localSheetId="5">#REF!</definedName>
    <definedName name="AJ86..AX123_" localSheetId="7">#REF!</definedName>
    <definedName name="AJ86..AX123_" localSheetId="6">#REF!</definedName>
    <definedName name="AJ86..AX123_" localSheetId="16">#REF!</definedName>
    <definedName name="AJ86..AX123_">#REF!</definedName>
    <definedName name="AJ86..AX23_" localSheetId="17">#REF!</definedName>
    <definedName name="AJ86..AX23_" localSheetId="5">#REF!</definedName>
    <definedName name="AJ86..AX23_" localSheetId="7">#REF!</definedName>
    <definedName name="AJ86..AX23_" localSheetId="6">#REF!</definedName>
    <definedName name="AJ86..AX23_" localSheetId="16">#REF!</definedName>
    <definedName name="AJ86..AX23_">#REF!</definedName>
    <definedName name="AJ86..AX23_1" localSheetId="17">#REF!</definedName>
    <definedName name="AJ86..AX23_1" localSheetId="5">#REF!</definedName>
    <definedName name="AJ86..AX23_1" localSheetId="7">#REF!</definedName>
    <definedName name="AJ86..AX23_1" localSheetId="6">#REF!</definedName>
    <definedName name="AJ86..AX23_1" localSheetId="16">#REF!</definedName>
    <definedName name="AJ86..AX23_1">#REF!</definedName>
    <definedName name="AKK" localSheetId="17">#REF!</definedName>
    <definedName name="AKK" localSheetId="5">#REF!</definedName>
    <definedName name="AKK" localSheetId="7">#REF!</definedName>
    <definedName name="AKK" localSheetId="6">#REF!</definedName>
    <definedName name="AKK" localSheetId="16">#REF!</definedName>
    <definedName name="AKK">#REF!</definedName>
    <definedName name="AKS" localSheetId="17">#REF!</definedName>
    <definedName name="AKS" localSheetId="5">#REF!</definedName>
    <definedName name="AKS" localSheetId="7">#REF!</definedName>
    <definedName name="AKS" localSheetId="6">#REF!</definedName>
    <definedName name="AKS" localSheetId="16">#REF!</definedName>
    <definedName name="AKS">#REF!</definedName>
    <definedName name="ALERT1" localSheetId="5">#REF!</definedName>
    <definedName name="ALERT1" localSheetId="7">#REF!</definedName>
    <definedName name="ALERT1" localSheetId="6">#REF!</definedName>
    <definedName name="ALERT1" localSheetId="16">#REF!</definedName>
    <definedName name="ALERT1" localSheetId="9">#REF!</definedName>
    <definedName name="ALERT1" localSheetId="11">#REF!</definedName>
    <definedName name="ALERT1">#REF!</definedName>
    <definedName name="ALL" localSheetId="5">#REF!</definedName>
    <definedName name="ALL" localSheetId="7">#REF!</definedName>
    <definedName name="ALL" localSheetId="6">#REF!</definedName>
    <definedName name="ALL" localSheetId="16">#REF!</definedName>
    <definedName name="ALL">#REF!</definedName>
    <definedName name="annkyou" localSheetId="5">'見積単価 '!annkyou</definedName>
    <definedName name="annkyou" localSheetId="7">'見積単価 (ｱｽﾍﾞｽﾄ撤去)'!annkyou</definedName>
    <definedName name="annkyou" localSheetId="6">'見積単価 (改修)'!annkyou</definedName>
    <definedName name="annkyou" localSheetId="4">仕訳横!annkyou</definedName>
    <definedName name="annkyou" localSheetId="16">代価表!annkyou</definedName>
    <definedName name="annkyou" localSheetId="10">複合!annkyou</definedName>
    <definedName name="annkyou">'見積単価 '!annkyou</definedName>
    <definedName name="AQ" localSheetId="5">[33]仮設解体!#REF!</definedName>
    <definedName name="AQ" localSheetId="7">[33]仮設解体!#REF!</definedName>
    <definedName name="AQ" localSheetId="6">[33]仮設解体!#REF!</definedName>
    <definedName name="AQ" localSheetId="4">[33]仮設解体!#REF!</definedName>
    <definedName name="AQ" localSheetId="16">[33]仮設解体!#REF!</definedName>
    <definedName name="AQ" localSheetId="10">[33]仮設解体!#REF!</definedName>
    <definedName name="AQ">[33]仮設解体!#REF!</definedName>
    <definedName name="AREA_N" localSheetId="17">#REF!</definedName>
    <definedName name="AREA_N" localSheetId="5">#REF!</definedName>
    <definedName name="AREA_N" localSheetId="7">#REF!</definedName>
    <definedName name="AREA_N" localSheetId="6">#REF!</definedName>
    <definedName name="AREA_N" localSheetId="4">#REF!</definedName>
    <definedName name="AREA_N" localSheetId="16">#REF!</definedName>
    <definedName name="AREA_N">#REF!</definedName>
    <definedName name="AREA2" localSheetId="17">#REF!</definedName>
    <definedName name="AREA2" localSheetId="5">#REF!</definedName>
    <definedName name="AREA2" localSheetId="7">#REF!</definedName>
    <definedName name="AREA2" localSheetId="6">#REF!</definedName>
    <definedName name="AREA2" localSheetId="4">#REF!</definedName>
    <definedName name="AREA2" localSheetId="16">#REF!</definedName>
    <definedName name="AREA2">#REF!</definedName>
    <definedName name="AREA3" localSheetId="17">#REF!</definedName>
    <definedName name="AREA3" localSheetId="5">#REF!</definedName>
    <definedName name="AREA3" localSheetId="7">#REF!</definedName>
    <definedName name="AREA3" localSheetId="6">#REF!</definedName>
    <definedName name="AREA3" localSheetId="4">#REF!</definedName>
    <definedName name="AREA3" localSheetId="16">#REF!</definedName>
    <definedName name="AREA3">#REF!</definedName>
    <definedName name="AREA4" localSheetId="17">#REF!</definedName>
    <definedName name="AREA4" localSheetId="5">#REF!</definedName>
    <definedName name="AREA4" localSheetId="7">#REF!</definedName>
    <definedName name="AREA4" localSheetId="6">#REF!</definedName>
    <definedName name="AREA4" localSheetId="4">#REF!</definedName>
    <definedName name="AREA4" localSheetId="16">#REF!</definedName>
    <definedName name="AREA4">#REF!</definedName>
    <definedName name="AREA5" localSheetId="17">#REF!</definedName>
    <definedName name="AREA5" localSheetId="5">#REF!</definedName>
    <definedName name="AREA5" localSheetId="7">#REF!</definedName>
    <definedName name="AREA5" localSheetId="6">#REF!</definedName>
    <definedName name="AREA5" localSheetId="4">#REF!</definedName>
    <definedName name="AREA5" localSheetId="16">#REF!</definedName>
    <definedName name="AREA5">#REF!</definedName>
    <definedName name="AREA6" localSheetId="17">#REF!</definedName>
    <definedName name="AREA6" localSheetId="5">#REF!</definedName>
    <definedName name="AREA6" localSheetId="7">#REF!</definedName>
    <definedName name="AREA6" localSheetId="6">#REF!</definedName>
    <definedName name="AREA6" localSheetId="4">#REF!</definedName>
    <definedName name="AREA6" localSheetId="16">#REF!</definedName>
    <definedName name="AREA6">#REF!</definedName>
    <definedName name="asd" localSheetId="5">'見積単価 '!asd</definedName>
    <definedName name="asd" localSheetId="7">'見積単価 (ｱｽﾍﾞｽﾄ撤去)'!asd</definedName>
    <definedName name="asd" localSheetId="6">'見積単価 (改修)'!asd</definedName>
    <definedName name="asd" localSheetId="4">仕訳横!asd</definedName>
    <definedName name="asd" localSheetId="16">代価表!asd</definedName>
    <definedName name="asd" localSheetId="9">'電気複合(執務並行)'!asd</definedName>
    <definedName name="asd" localSheetId="11">'電気複合(撤去)'!asd</definedName>
    <definedName name="asd" localSheetId="10">複合!asd</definedName>
    <definedName name="asd">'見積単価 '!asd</definedName>
    <definedName name="asdfg" localSheetId="5">'見積単価 '!asdfg</definedName>
    <definedName name="asdfg" localSheetId="7">'見積単価 (ｱｽﾍﾞｽﾄ撤去)'!asdfg</definedName>
    <definedName name="asdfg" localSheetId="6">'見積単価 (改修)'!asdfg</definedName>
    <definedName name="asdfg" localSheetId="4">仕訳横!asdfg</definedName>
    <definedName name="asdfg" localSheetId="16">代価表!asdfg</definedName>
    <definedName name="asdfg" localSheetId="9">'電気複合(執務並行)'!asdfg</definedName>
    <definedName name="asdfg" localSheetId="11">'電気複合(撤去)'!asdfg</definedName>
    <definedName name="asdfg" localSheetId="10">複合!asdfg</definedName>
    <definedName name="asdfg">'見積単価 '!asdfg</definedName>
    <definedName name="ASW" localSheetId="17">#REF!</definedName>
    <definedName name="ASW" localSheetId="5">#REF!</definedName>
    <definedName name="ASW" localSheetId="7">#REF!</definedName>
    <definedName name="ASW" localSheetId="6">#REF!</definedName>
    <definedName name="ASW" localSheetId="4">#REF!</definedName>
    <definedName name="ASW" localSheetId="16">#REF!</definedName>
    <definedName name="ASW">#REF!</definedName>
    <definedName name="As舗装版破砕工" localSheetId="17">#REF!</definedName>
    <definedName name="As舗装版破砕工" localSheetId="5">#REF!</definedName>
    <definedName name="As舗装版破砕工" localSheetId="7">#REF!</definedName>
    <definedName name="As舗装版破砕工" localSheetId="6">#REF!</definedName>
    <definedName name="As舗装版破砕工" localSheetId="16">#REF!</definedName>
    <definedName name="As舗装版破砕工">#REF!</definedName>
    <definedName name="AW" localSheetId="5">[33]仮設解体!#REF!</definedName>
    <definedName name="AW" localSheetId="7">[33]仮設解体!#REF!</definedName>
    <definedName name="AW" localSheetId="6">[33]仮設解体!#REF!</definedName>
    <definedName name="AW" localSheetId="4">[33]仮設解体!#REF!</definedName>
    <definedName name="AW" localSheetId="16">[33]仮設解体!#REF!</definedName>
    <definedName name="AW" localSheetId="10">[33]仮設解体!#REF!</definedName>
    <definedName name="AW">[33]仮設解体!#REF!</definedName>
    <definedName name="AZ" localSheetId="5">[33]仮設解体!#REF!</definedName>
    <definedName name="AZ" localSheetId="7">[33]仮設解体!#REF!</definedName>
    <definedName name="AZ" localSheetId="6">[33]仮設解体!#REF!</definedName>
    <definedName name="AZ" localSheetId="4">[33]仮設解体!#REF!</definedName>
    <definedName name="AZ" localSheetId="16">[33]仮設解体!#REF!</definedName>
    <definedName name="AZ" localSheetId="10">[33]仮設解体!#REF!</definedName>
    <definedName name="AZ">[33]仮設解体!#REF!</definedName>
    <definedName name="A営業SW" localSheetId="17">#REF!</definedName>
    <definedName name="A営業SW" localSheetId="5">#REF!</definedName>
    <definedName name="A営業SW" localSheetId="7">#REF!</definedName>
    <definedName name="A営業SW" localSheetId="6">#REF!</definedName>
    <definedName name="A営業SW" localSheetId="4">#REF!</definedName>
    <definedName name="A営業SW" localSheetId="16">#REF!</definedName>
    <definedName name="A営業SW">#REF!</definedName>
    <definedName name="A主体SW" localSheetId="17">#REF!</definedName>
    <definedName name="A主体SW" localSheetId="5">#REF!</definedName>
    <definedName name="A主体SW" localSheetId="7">#REF!</definedName>
    <definedName name="A主体SW" localSheetId="6">#REF!</definedName>
    <definedName name="A主体SW" localSheetId="4">#REF!</definedName>
    <definedName name="A主体SW" localSheetId="16">#REF!</definedName>
    <definedName name="A主体SW">#REF!</definedName>
    <definedName name="B" localSheetId="4">#REF!</definedName>
    <definedName name="B" localSheetId="16">#REF!</definedName>
    <definedName name="B" localSheetId="9">#REF!</definedName>
    <definedName name="B" localSheetId="11">#REF!</definedName>
    <definedName name="B">#N/A</definedName>
    <definedName name="B.1">[34]面積湧川!$D$2:$S$63</definedName>
    <definedName name="B_1" localSheetId="17">[24]工法様式!#REF!</definedName>
    <definedName name="B_1" localSheetId="5">[24]工法様式!#REF!</definedName>
    <definedName name="B_1" localSheetId="7">[24]工法様式!#REF!</definedName>
    <definedName name="B_1" localSheetId="6">[24]工法様式!#REF!</definedName>
    <definedName name="B_1" localSheetId="4">#REF!</definedName>
    <definedName name="B_1" localSheetId="16">#REF!</definedName>
    <definedName name="B_1" localSheetId="9">#REF!</definedName>
    <definedName name="B_1" localSheetId="11">#REF!</definedName>
    <definedName name="B_1" localSheetId="10">[24]工法様式!#REF!</definedName>
    <definedName name="B_1">[24]工法様式!#REF!</definedName>
    <definedName name="B_10" localSheetId="17">#REF!</definedName>
    <definedName name="B_10" localSheetId="5">#REF!</definedName>
    <definedName name="B_10" localSheetId="7">#REF!</definedName>
    <definedName name="B_10" localSheetId="6">#REF!</definedName>
    <definedName name="B_10" localSheetId="16">#REF!</definedName>
    <definedName name="B_10">#REF!</definedName>
    <definedName name="B_2" localSheetId="17">#REF!</definedName>
    <definedName name="B_2" localSheetId="5">#REF!</definedName>
    <definedName name="B_2" localSheetId="7">#REF!</definedName>
    <definedName name="B_2" localSheetId="6">#REF!</definedName>
    <definedName name="B_2" localSheetId="4">#REF!</definedName>
    <definedName name="B_2" localSheetId="16">#REF!</definedName>
    <definedName name="B_2" localSheetId="9">#REF!</definedName>
    <definedName name="B_2" localSheetId="11">#REF!</definedName>
    <definedName name="B_2">#REF!</definedName>
    <definedName name="B_3" localSheetId="17">#REF!</definedName>
    <definedName name="B_3" localSheetId="5">#REF!</definedName>
    <definedName name="B_3" localSheetId="7">#REF!</definedName>
    <definedName name="B_3" localSheetId="6">#REF!</definedName>
    <definedName name="B_3" localSheetId="4">#REF!</definedName>
    <definedName name="B_3" localSheetId="16">#REF!</definedName>
    <definedName name="B_3" localSheetId="9">#REF!</definedName>
    <definedName name="B_3" localSheetId="11">#REF!</definedName>
    <definedName name="B_3">#REF!</definedName>
    <definedName name="B_4" localSheetId="17">#REF!</definedName>
    <definedName name="B_4" localSheetId="5">#REF!</definedName>
    <definedName name="B_4" localSheetId="7">#REF!</definedName>
    <definedName name="B_4" localSheetId="6">#REF!</definedName>
    <definedName name="B_4" localSheetId="4">#REF!</definedName>
    <definedName name="B_4" localSheetId="16">#REF!</definedName>
    <definedName name="B_4" localSheetId="9">#REF!</definedName>
    <definedName name="B_4" localSheetId="11">#REF!</definedName>
    <definedName name="B_4">#REF!</definedName>
    <definedName name="B_5" localSheetId="17">#REF!</definedName>
    <definedName name="B_5" localSheetId="5">#REF!</definedName>
    <definedName name="B_5" localSheetId="7">#REF!</definedName>
    <definedName name="B_5" localSheetId="6">#REF!</definedName>
    <definedName name="B_5" localSheetId="4">#REF!</definedName>
    <definedName name="B_5" localSheetId="16">#REF!</definedName>
    <definedName name="B_5" localSheetId="9">#REF!</definedName>
    <definedName name="B_5" localSheetId="11">#REF!</definedName>
    <definedName name="B_5">#REF!</definedName>
    <definedName name="B_6" localSheetId="17">#REF!</definedName>
    <definedName name="B_6" localSheetId="5">#REF!</definedName>
    <definedName name="B_6" localSheetId="7">#REF!</definedName>
    <definedName name="B_6" localSheetId="6">#REF!</definedName>
    <definedName name="B_6" localSheetId="4">#REF!</definedName>
    <definedName name="B_6" localSheetId="16">#REF!</definedName>
    <definedName name="B_6" localSheetId="9">#REF!</definedName>
    <definedName name="B_6" localSheetId="11">#REF!</definedName>
    <definedName name="B_6">#REF!</definedName>
    <definedName name="B_7" localSheetId="17">#REF!</definedName>
    <definedName name="B_7" localSheetId="5">#REF!</definedName>
    <definedName name="B_7" localSheetId="7">#REF!</definedName>
    <definedName name="B_7" localSheetId="6">#REF!</definedName>
    <definedName name="B_7" localSheetId="16">#REF!</definedName>
    <definedName name="B_7">#REF!</definedName>
    <definedName name="B_8" localSheetId="17">#REF!</definedName>
    <definedName name="B_8" localSheetId="5">#REF!</definedName>
    <definedName name="B_8" localSheetId="7">#REF!</definedName>
    <definedName name="B_8" localSheetId="6">#REF!</definedName>
    <definedName name="B_8" localSheetId="16">#REF!</definedName>
    <definedName name="B_8">#REF!</definedName>
    <definedName name="B_9" localSheetId="17">#REF!</definedName>
    <definedName name="B_9" localSheetId="5">#REF!</definedName>
    <definedName name="B_9" localSheetId="7">#REF!</definedName>
    <definedName name="B_9" localSheetId="6">#REF!</definedName>
    <definedName name="B_9" localSheetId="16">#REF!</definedName>
    <definedName name="B_9">#REF!</definedName>
    <definedName name="B128..P165_" localSheetId="17">#REF!</definedName>
    <definedName name="B128..P165_" localSheetId="5">#REF!</definedName>
    <definedName name="B128..P165_" localSheetId="7">#REF!</definedName>
    <definedName name="B128..P165_" localSheetId="6">#REF!</definedName>
    <definedName name="B128..P165_" localSheetId="16">#REF!</definedName>
    <definedName name="B128..P165_">#REF!</definedName>
    <definedName name="B128..P165_1" localSheetId="17">#REF!</definedName>
    <definedName name="B128..P165_1" localSheetId="5">#REF!</definedName>
    <definedName name="B128..P165_1" localSheetId="7">#REF!</definedName>
    <definedName name="B128..P165_1" localSheetId="6">#REF!</definedName>
    <definedName name="B128..P165_1" localSheetId="16">#REF!</definedName>
    <definedName name="B128..P165_1">#REF!</definedName>
    <definedName name="B170..P207_" localSheetId="17">#REF!</definedName>
    <definedName name="B170..P207_" localSheetId="5">#REF!</definedName>
    <definedName name="B170..P207_" localSheetId="7">#REF!</definedName>
    <definedName name="B170..P207_" localSheetId="6">#REF!</definedName>
    <definedName name="B170..P207_" localSheetId="16">#REF!</definedName>
    <definedName name="B170..P207_">#REF!</definedName>
    <definedName name="B170..P207_1" localSheetId="17">#REF!</definedName>
    <definedName name="B170..P207_1" localSheetId="5">#REF!</definedName>
    <definedName name="B170..P207_1" localSheetId="7">#REF!</definedName>
    <definedName name="B170..P207_1" localSheetId="6">#REF!</definedName>
    <definedName name="B170..P207_1" localSheetId="16">#REF!</definedName>
    <definedName name="B170..P207_1">#REF!</definedName>
    <definedName name="B2..P39_" localSheetId="17">#REF!</definedName>
    <definedName name="B2..P39_" localSheetId="5">#REF!</definedName>
    <definedName name="B2..P39_" localSheetId="7">#REF!</definedName>
    <definedName name="B2..P39_" localSheetId="6">#REF!</definedName>
    <definedName name="B2..P39_" localSheetId="16">#REF!</definedName>
    <definedName name="B2..P39_">#REF!</definedName>
    <definedName name="B2..P39_1" localSheetId="17">#REF!</definedName>
    <definedName name="B2..P39_1" localSheetId="5">#REF!</definedName>
    <definedName name="B2..P39_1" localSheetId="7">#REF!</definedName>
    <definedName name="B2..P39_1" localSheetId="6">#REF!</definedName>
    <definedName name="B2..P39_1" localSheetId="16">#REF!</definedName>
    <definedName name="B2..P39_1">#REF!</definedName>
    <definedName name="B212..P249_" localSheetId="17">#REF!</definedName>
    <definedName name="B212..P249_" localSheetId="5">#REF!</definedName>
    <definedName name="B212..P249_" localSheetId="7">#REF!</definedName>
    <definedName name="B212..P249_" localSheetId="6">#REF!</definedName>
    <definedName name="B212..P249_" localSheetId="16">#REF!</definedName>
    <definedName name="B212..P249_">#REF!</definedName>
    <definedName name="B212..P249_1" localSheetId="17">#REF!</definedName>
    <definedName name="B212..P249_1" localSheetId="5">#REF!</definedName>
    <definedName name="B212..P249_1" localSheetId="7">#REF!</definedName>
    <definedName name="B212..P249_1" localSheetId="6">#REF!</definedName>
    <definedName name="B212..P249_1" localSheetId="16">#REF!</definedName>
    <definedName name="B212..P249_1">#REF!</definedName>
    <definedName name="B254..P291_" localSheetId="17">#REF!</definedName>
    <definedName name="B254..P291_" localSheetId="5">#REF!</definedName>
    <definedName name="B254..P291_" localSheetId="7">#REF!</definedName>
    <definedName name="B254..P291_" localSheetId="6">#REF!</definedName>
    <definedName name="B254..P291_" localSheetId="16">#REF!</definedName>
    <definedName name="B254..P291_">#REF!</definedName>
    <definedName name="B254..P291_1" localSheetId="17">#REF!</definedName>
    <definedName name="B254..P291_1" localSheetId="5">#REF!</definedName>
    <definedName name="B254..P291_1" localSheetId="7">#REF!</definedName>
    <definedName name="B254..P291_1" localSheetId="6">#REF!</definedName>
    <definedName name="B254..P291_1" localSheetId="16">#REF!</definedName>
    <definedName name="B254..P291_1">#REF!</definedName>
    <definedName name="B296..P333_" localSheetId="17">#REF!</definedName>
    <definedName name="B296..P333_" localSheetId="5">#REF!</definedName>
    <definedName name="B296..P333_" localSheetId="7">#REF!</definedName>
    <definedName name="B296..P333_" localSheetId="6">#REF!</definedName>
    <definedName name="B296..P333_" localSheetId="16">#REF!</definedName>
    <definedName name="B296..P333_">#REF!</definedName>
    <definedName name="B296..P333_1" localSheetId="17">#REF!</definedName>
    <definedName name="B296..P333_1" localSheetId="5">#REF!</definedName>
    <definedName name="B296..P333_1" localSheetId="7">#REF!</definedName>
    <definedName name="B296..P333_1" localSheetId="6">#REF!</definedName>
    <definedName name="B296..P333_1" localSheetId="16">#REF!</definedName>
    <definedName name="B296..P333_1">#REF!</definedName>
    <definedName name="B338..P375_" localSheetId="17">#REF!</definedName>
    <definedName name="B338..P375_" localSheetId="5">#REF!</definedName>
    <definedName name="B338..P375_" localSheetId="7">#REF!</definedName>
    <definedName name="B338..P375_" localSheetId="6">#REF!</definedName>
    <definedName name="B338..P375_" localSheetId="16">#REF!</definedName>
    <definedName name="B338..P375_">#REF!</definedName>
    <definedName name="B338..P375_1" localSheetId="17">#REF!</definedName>
    <definedName name="B338..P375_1" localSheetId="5">#REF!</definedName>
    <definedName name="B338..P375_1" localSheetId="7">#REF!</definedName>
    <definedName name="B338..P375_1" localSheetId="6">#REF!</definedName>
    <definedName name="B338..P375_1" localSheetId="16">#REF!</definedName>
    <definedName name="B338..P375_1">#REF!</definedName>
    <definedName name="B380..P417_" localSheetId="17">#REF!</definedName>
    <definedName name="B380..P417_" localSheetId="5">#REF!</definedName>
    <definedName name="B380..P417_" localSheetId="7">#REF!</definedName>
    <definedName name="B380..P417_" localSheetId="6">#REF!</definedName>
    <definedName name="B380..P417_" localSheetId="16">#REF!</definedName>
    <definedName name="B380..P417_">#REF!</definedName>
    <definedName name="B380..P417_1" localSheetId="17">#REF!</definedName>
    <definedName name="B380..P417_1" localSheetId="5">#REF!</definedName>
    <definedName name="B380..P417_1" localSheetId="7">#REF!</definedName>
    <definedName name="B380..P417_1" localSheetId="6">#REF!</definedName>
    <definedName name="B380..P417_1" localSheetId="16">#REF!</definedName>
    <definedName name="B380..P417_1">#REF!</definedName>
    <definedName name="B422..P459_" localSheetId="17">#REF!</definedName>
    <definedName name="B422..P459_" localSheetId="5">#REF!</definedName>
    <definedName name="B422..P459_" localSheetId="7">#REF!</definedName>
    <definedName name="B422..P459_" localSheetId="6">#REF!</definedName>
    <definedName name="B422..P459_" localSheetId="16">#REF!</definedName>
    <definedName name="B422..P459_">#REF!</definedName>
    <definedName name="B422..P459_1" localSheetId="17">#REF!</definedName>
    <definedName name="B422..P459_1" localSheetId="5">#REF!</definedName>
    <definedName name="B422..P459_1" localSheetId="7">#REF!</definedName>
    <definedName name="B422..P459_1" localSheetId="6">#REF!</definedName>
    <definedName name="B422..P459_1" localSheetId="16">#REF!</definedName>
    <definedName name="B422..P459_1">#REF!</definedName>
    <definedName name="B442..P459_" localSheetId="17">#REF!</definedName>
    <definedName name="B442..P459_" localSheetId="5">#REF!</definedName>
    <definedName name="B442..P459_" localSheetId="7">#REF!</definedName>
    <definedName name="B442..P459_" localSheetId="6">#REF!</definedName>
    <definedName name="B442..P459_" localSheetId="16">#REF!</definedName>
    <definedName name="B442..P459_">#REF!</definedName>
    <definedName name="B45..P81_" localSheetId="17">#REF!</definedName>
    <definedName name="B45..P81_" localSheetId="5">#REF!</definedName>
    <definedName name="B45..P81_" localSheetId="7">#REF!</definedName>
    <definedName name="B45..P81_" localSheetId="6">#REF!</definedName>
    <definedName name="B45..P81_" localSheetId="16">#REF!</definedName>
    <definedName name="B45..P81_">#REF!</definedName>
    <definedName name="B45..P81_1" localSheetId="17">#REF!</definedName>
    <definedName name="B45..P81_1" localSheetId="5">#REF!</definedName>
    <definedName name="B45..P81_1" localSheetId="7">#REF!</definedName>
    <definedName name="B45..P81_1" localSheetId="6">#REF!</definedName>
    <definedName name="B45..P81_1" localSheetId="16">#REF!</definedName>
    <definedName name="B45..P81_1">#REF!</definedName>
    <definedName name="B86..P123_" localSheetId="17">#REF!</definedName>
    <definedName name="B86..P123_" localSheetId="5">#REF!</definedName>
    <definedName name="B86..P123_" localSheetId="7">#REF!</definedName>
    <definedName name="B86..P123_" localSheetId="6">#REF!</definedName>
    <definedName name="B86..P123_" localSheetId="16">#REF!</definedName>
    <definedName name="B86..P123_">#REF!</definedName>
    <definedName name="B86..P123_1" localSheetId="17">#REF!</definedName>
    <definedName name="B86..P123_1" localSheetId="5">#REF!</definedName>
    <definedName name="B86..P123_1" localSheetId="7">#REF!</definedName>
    <definedName name="B86..P123_1" localSheetId="6">#REF!</definedName>
    <definedName name="B86..P123_1" localSheetId="16">#REF!</definedName>
    <definedName name="B86..P123_1">#REF!</definedName>
    <definedName name="B86..P23_" localSheetId="17">#REF!</definedName>
    <definedName name="B86..P23_" localSheetId="5">#REF!</definedName>
    <definedName name="B86..P23_" localSheetId="7">#REF!</definedName>
    <definedName name="B86..P23_" localSheetId="6">#REF!</definedName>
    <definedName name="B86..P23_" localSheetId="16">#REF!</definedName>
    <definedName name="B86..P23_">#REF!</definedName>
    <definedName name="battuku" localSheetId="5">'見積単価 '!battuku</definedName>
    <definedName name="battuku" localSheetId="7">'見積単価 (ｱｽﾍﾞｽﾄ撤去)'!battuku</definedName>
    <definedName name="battuku" localSheetId="6">'見積単価 (改修)'!battuku</definedName>
    <definedName name="battuku" localSheetId="4">仕訳横!battuku</definedName>
    <definedName name="battuku" localSheetId="16">代価表!battuku</definedName>
    <definedName name="battuku" localSheetId="10">複合!battuku</definedName>
    <definedName name="battuku">'見積単価 '!battuku</definedName>
    <definedName name="BB">'[4]金建-1'!$AK$19:$AK$20</definedName>
    <definedName name="BG" localSheetId="5">[33]仮設解体!#REF!</definedName>
    <definedName name="BG" localSheetId="7">[33]仮設解体!#REF!</definedName>
    <definedName name="BG" localSheetId="6">[33]仮設解体!#REF!</definedName>
    <definedName name="BG" localSheetId="4">[33]仮設解体!#REF!</definedName>
    <definedName name="BG" localSheetId="16">[33]仮設解体!#REF!</definedName>
    <definedName name="BG" localSheetId="10">[33]仮設解体!#REF!</definedName>
    <definedName name="BG">[33]仮設解体!#REF!</definedName>
    <definedName name="BH" localSheetId="5">[33]仮設解体!#REF!</definedName>
    <definedName name="BH" localSheetId="7">[33]仮設解体!#REF!</definedName>
    <definedName name="BH" localSheetId="6">[33]仮設解体!#REF!</definedName>
    <definedName name="BH" localSheetId="4">[33]仮設解体!#REF!</definedName>
    <definedName name="BH" localSheetId="16">[33]仮設解体!#REF!</definedName>
    <definedName name="BH" localSheetId="10">[33]仮設解体!#REF!</definedName>
    <definedName name="BH">[33]仮設解体!#REF!</definedName>
    <definedName name="boレキ">[35]ﾎﾞｰﾘﾝｸﾞ単価!$F$161</definedName>
    <definedName name="bo砂">[35]ﾎﾞｰﾘﾝｸﾞ単価!$F$104</definedName>
    <definedName name="bo軟１">[35]ﾎﾞｰﾘﾝｸﾞ単価!$F$277</definedName>
    <definedName name="ＢＴ" localSheetId="5">[9]金建代価!#REF!</definedName>
    <definedName name="ＢＴ" localSheetId="7">[9]金建代価!#REF!</definedName>
    <definedName name="ＢＴ" localSheetId="6">[9]金建代価!#REF!</definedName>
    <definedName name="ＢＴ" localSheetId="4">[9]金建代価!#REF!</definedName>
    <definedName name="ＢＴ" localSheetId="16">[9]金建代価!#REF!</definedName>
    <definedName name="ＢＴ" localSheetId="10">[9]金建代価!#REF!</definedName>
    <definedName name="ＢＴ">[9]金建代価!#REF!</definedName>
    <definedName name="BY" localSheetId="5">[33]仮設解体!#REF!</definedName>
    <definedName name="BY" localSheetId="7">[33]仮設解体!#REF!</definedName>
    <definedName name="BY" localSheetId="6">[33]仮設解体!#REF!</definedName>
    <definedName name="BY" localSheetId="4">[33]仮設解体!#REF!</definedName>
    <definedName name="BY" localSheetId="16">[33]仮設解体!#REF!</definedName>
    <definedName name="BY" localSheetId="10">[33]仮設解体!#REF!</definedName>
    <definedName name="BY">[33]仮設解体!#REF!</definedName>
    <definedName name="byi" localSheetId="17">#REF!</definedName>
    <definedName name="byi" localSheetId="5">#REF!</definedName>
    <definedName name="byi" localSheetId="7">#REF!</definedName>
    <definedName name="byi" localSheetId="6">#REF!</definedName>
    <definedName name="byi" localSheetId="16">#REF!</definedName>
    <definedName name="byi">#REF!</definedName>
    <definedName name="ＢぐＧＪ" localSheetId="5">[9]仮設解体!#REF!</definedName>
    <definedName name="ＢぐＧＪ" localSheetId="7">[9]仮設解体!#REF!</definedName>
    <definedName name="ＢぐＧＪ" localSheetId="6">[9]仮設解体!#REF!</definedName>
    <definedName name="ＢぐＧＪ" localSheetId="4">[9]仮設解体!#REF!</definedName>
    <definedName name="ＢぐＧＪ" localSheetId="16">[9]仮設解体!#REF!</definedName>
    <definedName name="ＢぐＧＪ" localSheetId="10">[9]仮設解体!#REF!</definedName>
    <definedName name="ＢぐＧＪ">[9]仮設解体!#REF!</definedName>
    <definedName name="ＢんＭＫＪＨ" localSheetId="5">[9]仮設解体!#REF!</definedName>
    <definedName name="ＢんＭＫＪＨ" localSheetId="7">[9]仮設解体!#REF!</definedName>
    <definedName name="ＢんＭＫＪＨ" localSheetId="6">[9]仮設解体!#REF!</definedName>
    <definedName name="ＢんＭＫＪＨ" localSheetId="4">[9]仮設解体!#REF!</definedName>
    <definedName name="ＢんＭＫＪＨ" localSheetId="16">[9]仮設解体!#REF!</definedName>
    <definedName name="ＢんＭＫＪＨ" localSheetId="10">[9]仮設解体!#REF!</definedName>
    <definedName name="ＢんＭＫＪＨ">[9]仮設解体!#REF!</definedName>
    <definedName name="c.1" localSheetId="17">#REF!</definedName>
    <definedName name="c.1" localSheetId="5">#REF!</definedName>
    <definedName name="c.1" localSheetId="7">#REF!</definedName>
    <definedName name="c.1" localSheetId="6">#REF!</definedName>
    <definedName name="c.1" localSheetId="16">#REF!</definedName>
    <definedName name="c.1">#REF!</definedName>
    <definedName name="C_" localSheetId="4">#REF!</definedName>
    <definedName name="C_" localSheetId="16">#REF!</definedName>
    <definedName name="C_" localSheetId="9">#REF!</definedName>
    <definedName name="C_" localSheetId="11">#REF!</definedName>
    <definedName name="C_">#N/A</definedName>
    <definedName name="C_1" localSheetId="17">[24]工法様式!#REF!</definedName>
    <definedName name="C_1" localSheetId="5">[24]工法様式!#REF!</definedName>
    <definedName name="C_1" localSheetId="7">[24]工法様式!#REF!</definedName>
    <definedName name="C_1" localSheetId="6">[24]工法様式!#REF!</definedName>
    <definedName name="C_1" localSheetId="4">[36]表紙!#REF!</definedName>
    <definedName name="C_1" localSheetId="16">[36]表紙!#REF!</definedName>
    <definedName name="C_1" localSheetId="9">[36]表紙!#REF!</definedName>
    <definedName name="C_1" localSheetId="11">[36]表紙!#REF!</definedName>
    <definedName name="C_1">[24]工法様式!#REF!</definedName>
    <definedName name="C_2" localSheetId="17">#REF!</definedName>
    <definedName name="C_2" localSheetId="5">#REF!</definedName>
    <definedName name="C_2" localSheetId="7">#REF!</definedName>
    <definedName name="C_2" localSheetId="6">#REF!</definedName>
    <definedName name="C_2" localSheetId="4">[37]経費内訳!#REF!</definedName>
    <definedName name="C_2" localSheetId="16">#REF!</definedName>
    <definedName name="C_2" localSheetId="10">#REF!</definedName>
    <definedName name="C_2">#REF!</definedName>
    <definedName name="C_3" localSheetId="17">#REF!</definedName>
    <definedName name="C_3" localSheetId="5">#REF!</definedName>
    <definedName name="C_3" localSheetId="7">#REF!</definedName>
    <definedName name="C_3" localSheetId="6">#REF!</definedName>
    <definedName name="C_3" localSheetId="4">[37]経費内訳!#REF!</definedName>
    <definedName name="C_3" localSheetId="16">#REF!</definedName>
    <definedName name="C_3" localSheetId="10">#REF!</definedName>
    <definedName name="C_3">#REF!</definedName>
    <definedName name="C_4" localSheetId="17">#REF!</definedName>
    <definedName name="C_4" localSheetId="5">#REF!</definedName>
    <definedName name="C_4" localSheetId="7">#REF!</definedName>
    <definedName name="C_4" localSheetId="6">#REF!</definedName>
    <definedName name="C_4" localSheetId="4">[37]経費内訳!#REF!</definedName>
    <definedName name="C_4" localSheetId="16">#REF!</definedName>
    <definedName name="C_4" localSheetId="10">#REF!</definedName>
    <definedName name="C_4">#REF!</definedName>
    <definedName name="cc" localSheetId="17">#REF!</definedName>
    <definedName name="cc" localSheetId="5">#REF!</definedName>
    <definedName name="cc" localSheetId="7">#REF!</definedName>
    <definedName name="cc" localSheetId="6">#REF!</definedName>
    <definedName name="cc" localSheetId="4">#REF!</definedName>
    <definedName name="cc" localSheetId="16">#REF!</definedName>
    <definedName name="cc">#REF!</definedName>
    <definedName name="CCP0.5_10P_ﾋﾟｯﾄ" localSheetId="5">#REF!</definedName>
    <definedName name="CCP0.5_10P_ﾋﾟｯﾄ" localSheetId="7">#REF!</definedName>
    <definedName name="CCP0.5_10P_ﾋﾟｯﾄ" localSheetId="6">#REF!</definedName>
    <definedName name="CCP0.5_10P_ﾋﾟｯﾄ" localSheetId="16">#REF!</definedName>
    <definedName name="CCP0.5_10P_ﾋﾟｯﾄ" localSheetId="9">#REF!</definedName>
    <definedName name="CCP0.5_10P_ﾋﾟｯﾄ" localSheetId="11">#REF!</definedName>
    <definedName name="CCP0.5_10P_ﾋﾟｯﾄ">#REF!</definedName>
    <definedName name="CCP0.5_30P" localSheetId="5">#REF!</definedName>
    <definedName name="CCP0.5_30P" localSheetId="7">#REF!</definedName>
    <definedName name="CCP0.5_30P" localSheetId="6">#REF!</definedName>
    <definedName name="CCP0.5_30P" localSheetId="16">#REF!</definedName>
    <definedName name="CCP0.5_30P" localSheetId="9">#REF!</definedName>
    <definedName name="CCP0.5_30P" localSheetId="11">#REF!</definedName>
    <definedName name="CCP0.5_30P">#REF!</definedName>
    <definedName name="CCP0.5_30P_FEP" localSheetId="5">#REF!</definedName>
    <definedName name="CCP0.5_30P_FEP" localSheetId="7">#REF!</definedName>
    <definedName name="CCP0.5_30P_FEP" localSheetId="6">#REF!</definedName>
    <definedName name="CCP0.5_30P_FEP" localSheetId="16">#REF!</definedName>
    <definedName name="CCP0.5_30P_FEP" localSheetId="9">#REF!</definedName>
    <definedName name="CCP0.5_30P_FEP" localSheetId="11">#REF!</definedName>
    <definedName name="CCP0.5_30P_FEP">#REF!</definedName>
    <definedName name="CCP0.5_30P_ﾋﾟｯﾄ" localSheetId="5">#REF!</definedName>
    <definedName name="CCP0.5_30P_ﾋﾟｯﾄ" localSheetId="7">#REF!</definedName>
    <definedName name="CCP0.5_30P_ﾋﾟｯﾄ" localSheetId="6">#REF!</definedName>
    <definedName name="CCP0.5_30P_ﾋﾟｯﾄ" localSheetId="16">#REF!</definedName>
    <definedName name="CCP0.5_30P_ﾋﾟｯﾄ" localSheetId="9">#REF!</definedName>
    <definedName name="CCP0.5_30P_ﾋﾟｯﾄ" localSheetId="11">#REF!</definedName>
    <definedName name="CCP0.5_30P_ﾋﾟｯﾄ">#REF!</definedName>
    <definedName name="ｃｄ" localSheetId="17">#REF!</definedName>
    <definedName name="ｃｄ" localSheetId="5">#REF!</definedName>
    <definedName name="ｃｄ" localSheetId="7">#REF!</definedName>
    <definedName name="ｃｄ" localSheetId="6">#REF!</definedName>
    <definedName name="ｃｄ" localSheetId="16">#REF!</definedName>
    <definedName name="ｃｄ">#REF!</definedName>
    <definedName name="CLA" localSheetId="17">#REF!</definedName>
    <definedName name="CLA" localSheetId="5">#REF!</definedName>
    <definedName name="CLA" localSheetId="7">#REF!</definedName>
    <definedName name="CLA" localSheetId="6">#REF!</definedName>
    <definedName name="CLA" localSheetId="4">#REF!</definedName>
    <definedName name="CLA" localSheetId="16">#REF!</definedName>
    <definedName name="CLA">#REF!</definedName>
    <definedName name="CLB" localSheetId="17">#REF!</definedName>
    <definedName name="CLB" localSheetId="5">#REF!</definedName>
    <definedName name="CLB" localSheetId="7">#REF!</definedName>
    <definedName name="CLB" localSheetId="6">#REF!</definedName>
    <definedName name="CLB" localSheetId="4">#REF!</definedName>
    <definedName name="CLB" localSheetId="16">#REF!</definedName>
    <definedName name="CLB">#REF!</definedName>
    <definedName name="COLB" localSheetId="5">#REF!</definedName>
    <definedName name="COLB" localSheetId="7">#REF!</definedName>
    <definedName name="COLB" localSheetId="6">#REF!</definedName>
    <definedName name="COLB" localSheetId="16">#REF!</definedName>
    <definedName name="COLB" localSheetId="9">#REF!</definedName>
    <definedName name="COLB" localSheetId="11">#REF!</definedName>
    <definedName name="COLB">#REF!</definedName>
    <definedName name="COLB1">#N/A</definedName>
    <definedName name="COLB2" localSheetId="17">#REF!</definedName>
    <definedName name="COLB2" localSheetId="5">#REF!</definedName>
    <definedName name="COLB2" localSheetId="7">#REF!</definedName>
    <definedName name="COLB2" localSheetId="6">#REF!</definedName>
    <definedName name="COLB2" localSheetId="16">#REF!</definedName>
    <definedName name="COLB2">#REF!</definedName>
    <definedName name="COLB3" localSheetId="17">#REF!</definedName>
    <definedName name="COLB3" localSheetId="5">#REF!</definedName>
    <definedName name="COLB3" localSheetId="7">#REF!</definedName>
    <definedName name="COLB3" localSheetId="6">#REF!</definedName>
    <definedName name="COLB3" localSheetId="16">#REF!</definedName>
    <definedName name="COLB3">#REF!</definedName>
    <definedName name="COLB4" localSheetId="17">#REF!</definedName>
    <definedName name="COLB4" localSheetId="5">#REF!</definedName>
    <definedName name="COLB4" localSheetId="7">#REF!</definedName>
    <definedName name="COLB4" localSheetId="6">#REF!</definedName>
    <definedName name="COLB4" localSheetId="16">#REF!</definedName>
    <definedName name="COLB4">#REF!</definedName>
    <definedName name="COLD" localSheetId="5">#REF!</definedName>
    <definedName name="COLD" localSheetId="7">#REF!</definedName>
    <definedName name="COLD" localSheetId="6">#REF!</definedName>
    <definedName name="COLD" localSheetId="16">#REF!</definedName>
    <definedName name="COLD" localSheetId="9">#REF!</definedName>
    <definedName name="COLD" localSheetId="11">#REF!</definedName>
    <definedName name="COLD">#REF!</definedName>
    <definedName name="COLM" localSheetId="5">#REF!</definedName>
    <definedName name="COLM" localSheetId="7">#REF!</definedName>
    <definedName name="COLM" localSheetId="6">#REF!</definedName>
    <definedName name="COLM" localSheetId="16">#REF!</definedName>
    <definedName name="COLM" localSheetId="9">#REF!</definedName>
    <definedName name="COLM" localSheetId="11">#REF!</definedName>
    <definedName name="COLM">#REF!</definedName>
    <definedName name="COLN" localSheetId="5">#REF!</definedName>
    <definedName name="COLN" localSheetId="7">#REF!</definedName>
    <definedName name="COLN" localSheetId="6">#REF!</definedName>
    <definedName name="COLN" localSheetId="16">#REF!</definedName>
    <definedName name="COLN" localSheetId="9">#REF!</definedName>
    <definedName name="COLN" localSheetId="11">#REF!</definedName>
    <definedName name="COLN">#REF!</definedName>
    <definedName name="COLP" localSheetId="17">#REF!</definedName>
    <definedName name="COLP" localSheetId="5">#REF!</definedName>
    <definedName name="COLP" localSheetId="7">#REF!</definedName>
    <definedName name="COLP" localSheetId="6">#REF!</definedName>
    <definedName name="COLP" localSheetId="16">#REF!</definedName>
    <definedName name="COLP">#REF!</definedName>
    <definedName name="COLR1" localSheetId="17">#REF!</definedName>
    <definedName name="COLR1" localSheetId="5">#REF!</definedName>
    <definedName name="COLR1" localSheetId="7">#REF!</definedName>
    <definedName name="COLR1" localSheetId="6">#REF!</definedName>
    <definedName name="COLR1" localSheetId="16">#REF!</definedName>
    <definedName name="COLR1">#REF!</definedName>
    <definedName name="COLT" localSheetId="17">#REF!</definedName>
    <definedName name="COLT" localSheetId="5">#REF!</definedName>
    <definedName name="COLT" localSheetId="7">#REF!</definedName>
    <definedName name="COLT" localSheetId="6">#REF!</definedName>
    <definedName name="COLT" localSheetId="16">#REF!</definedName>
    <definedName name="COLT">#REF!</definedName>
    <definedName name="COLY" localSheetId="17">#REF!</definedName>
    <definedName name="COLY" localSheetId="5">#REF!</definedName>
    <definedName name="COLY" localSheetId="7">#REF!</definedName>
    <definedName name="COLY" localSheetId="6">#REF!</definedName>
    <definedName name="COLY" localSheetId="16">#REF!</definedName>
    <definedName name="COLY">#REF!</definedName>
    <definedName name="COPY1" localSheetId="17">#REF!</definedName>
    <definedName name="COPY1" localSheetId="5">#REF!</definedName>
    <definedName name="COPY1" localSheetId="7">#REF!</definedName>
    <definedName name="COPY1" localSheetId="6">#REF!</definedName>
    <definedName name="COPY1" localSheetId="4">#REF!</definedName>
    <definedName name="COPY1" localSheetId="16">#REF!</definedName>
    <definedName name="COPY1">#REF!</definedName>
    <definedName name="COPY10" localSheetId="17">#REF!</definedName>
    <definedName name="COPY10" localSheetId="5">#REF!</definedName>
    <definedName name="COPY10" localSheetId="7">#REF!</definedName>
    <definedName name="COPY10" localSheetId="6">#REF!</definedName>
    <definedName name="COPY10" localSheetId="4">#REF!</definedName>
    <definedName name="COPY10" localSheetId="16">#REF!</definedName>
    <definedName name="COPY10">#REF!</definedName>
    <definedName name="COPY11" localSheetId="17">#REF!</definedName>
    <definedName name="COPY11" localSheetId="5">#REF!</definedName>
    <definedName name="COPY11" localSheetId="7">#REF!</definedName>
    <definedName name="COPY11" localSheetId="6">#REF!</definedName>
    <definedName name="COPY11" localSheetId="4">#REF!</definedName>
    <definedName name="COPY11" localSheetId="16">#REF!</definedName>
    <definedName name="COPY11">#REF!</definedName>
    <definedName name="COPY12" localSheetId="17">#REF!</definedName>
    <definedName name="COPY12" localSheetId="5">#REF!</definedName>
    <definedName name="COPY12" localSheetId="7">#REF!</definedName>
    <definedName name="COPY12" localSheetId="6">#REF!</definedName>
    <definedName name="COPY12" localSheetId="4">#REF!</definedName>
    <definedName name="COPY12" localSheetId="16">#REF!</definedName>
    <definedName name="COPY12">#REF!</definedName>
    <definedName name="COPY13" localSheetId="17">#REF!</definedName>
    <definedName name="COPY13" localSheetId="5">#REF!</definedName>
    <definedName name="COPY13" localSheetId="7">#REF!</definedName>
    <definedName name="COPY13" localSheetId="6">#REF!</definedName>
    <definedName name="COPY13" localSheetId="4">#REF!</definedName>
    <definedName name="COPY13" localSheetId="16">#REF!</definedName>
    <definedName name="COPY13">#REF!</definedName>
    <definedName name="COPY14" localSheetId="17">#REF!</definedName>
    <definedName name="COPY14" localSheetId="5">#REF!</definedName>
    <definedName name="COPY14" localSheetId="7">#REF!</definedName>
    <definedName name="COPY14" localSheetId="6">#REF!</definedName>
    <definedName name="COPY14" localSheetId="4">#REF!</definedName>
    <definedName name="COPY14" localSheetId="16">#REF!</definedName>
    <definedName name="COPY14">#REF!</definedName>
    <definedName name="COPY15" localSheetId="17">#REF!</definedName>
    <definedName name="COPY15" localSheetId="5">#REF!</definedName>
    <definedName name="COPY15" localSheetId="7">#REF!</definedName>
    <definedName name="COPY15" localSheetId="6">#REF!</definedName>
    <definedName name="COPY15" localSheetId="4">#REF!</definedName>
    <definedName name="COPY15" localSheetId="16">#REF!</definedName>
    <definedName name="COPY15">#REF!</definedName>
    <definedName name="COPY16" localSheetId="17">#REF!</definedName>
    <definedName name="COPY16" localSheetId="5">#REF!</definedName>
    <definedName name="COPY16" localSheetId="7">#REF!</definedName>
    <definedName name="COPY16" localSheetId="6">#REF!</definedName>
    <definedName name="COPY16" localSheetId="4">#REF!</definedName>
    <definedName name="COPY16" localSheetId="16">#REF!</definedName>
    <definedName name="COPY16">#REF!</definedName>
    <definedName name="COPY17" localSheetId="17">#REF!</definedName>
    <definedName name="COPY17" localSheetId="5">#REF!</definedName>
    <definedName name="COPY17" localSheetId="7">#REF!</definedName>
    <definedName name="COPY17" localSheetId="6">#REF!</definedName>
    <definedName name="COPY17" localSheetId="4">#REF!</definedName>
    <definedName name="COPY17" localSheetId="16">#REF!</definedName>
    <definedName name="COPY17">#REF!</definedName>
    <definedName name="COPY18" localSheetId="17">#REF!</definedName>
    <definedName name="COPY18" localSheetId="5">#REF!</definedName>
    <definedName name="COPY18" localSheetId="7">#REF!</definedName>
    <definedName name="COPY18" localSheetId="6">#REF!</definedName>
    <definedName name="COPY18" localSheetId="4">#REF!</definedName>
    <definedName name="COPY18" localSheetId="16">#REF!</definedName>
    <definedName name="COPY18">#REF!</definedName>
    <definedName name="COPY19" localSheetId="17">#REF!</definedName>
    <definedName name="COPY19" localSheetId="5">#REF!</definedName>
    <definedName name="COPY19" localSheetId="7">#REF!</definedName>
    <definedName name="COPY19" localSheetId="6">#REF!</definedName>
    <definedName name="COPY19" localSheetId="4">#REF!</definedName>
    <definedName name="COPY19" localSheetId="16">#REF!</definedName>
    <definedName name="COPY19">#REF!</definedName>
    <definedName name="COPY2" localSheetId="17">#REF!</definedName>
    <definedName name="COPY2" localSheetId="5">#REF!</definedName>
    <definedName name="COPY2" localSheetId="7">#REF!</definedName>
    <definedName name="COPY2" localSheetId="6">#REF!</definedName>
    <definedName name="COPY2" localSheetId="4">#REF!</definedName>
    <definedName name="COPY2" localSheetId="16">#REF!</definedName>
    <definedName name="COPY2">#REF!</definedName>
    <definedName name="COPY20" localSheetId="17">#REF!</definedName>
    <definedName name="COPY20" localSheetId="5">#REF!</definedName>
    <definedName name="COPY20" localSheetId="7">#REF!</definedName>
    <definedName name="COPY20" localSheetId="6">#REF!</definedName>
    <definedName name="COPY20" localSheetId="4">#REF!</definedName>
    <definedName name="COPY20" localSheetId="16">#REF!</definedName>
    <definedName name="COPY20">#REF!</definedName>
    <definedName name="COPY21" localSheetId="17">#REF!</definedName>
    <definedName name="COPY21" localSheetId="5">#REF!</definedName>
    <definedName name="COPY21" localSheetId="7">#REF!</definedName>
    <definedName name="COPY21" localSheetId="6">#REF!</definedName>
    <definedName name="COPY21" localSheetId="4">#REF!</definedName>
    <definedName name="COPY21" localSheetId="16">#REF!</definedName>
    <definedName name="COPY21">#REF!</definedName>
    <definedName name="COPY22" localSheetId="17">#REF!</definedName>
    <definedName name="COPY22" localSheetId="5">#REF!</definedName>
    <definedName name="COPY22" localSheetId="7">#REF!</definedName>
    <definedName name="COPY22" localSheetId="6">#REF!</definedName>
    <definedName name="COPY22" localSheetId="4">#REF!</definedName>
    <definedName name="COPY22" localSheetId="16">#REF!</definedName>
    <definedName name="COPY22">#REF!</definedName>
    <definedName name="COPY23" localSheetId="17">#REF!</definedName>
    <definedName name="COPY23" localSheetId="5">#REF!</definedName>
    <definedName name="COPY23" localSheetId="7">#REF!</definedName>
    <definedName name="COPY23" localSheetId="6">#REF!</definedName>
    <definedName name="COPY23" localSheetId="4">#REF!</definedName>
    <definedName name="COPY23" localSheetId="16">#REF!</definedName>
    <definedName name="COPY23">#REF!</definedName>
    <definedName name="COPY3" localSheetId="17">#REF!</definedName>
    <definedName name="COPY3" localSheetId="5">#REF!</definedName>
    <definedName name="COPY3" localSheetId="7">#REF!</definedName>
    <definedName name="COPY3" localSheetId="6">#REF!</definedName>
    <definedName name="COPY3" localSheetId="4">#REF!</definedName>
    <definedName name="COPY3" localSheetId="16">#REF!</definedName>
    <definedName name="COPY3">#REF!</definedName>
    <definedName name="COPY4" localSheetId="17">#REF!</definedName>
    <definedName name="COPY4" localSheetId="5">#REF!</definedName>
    <definedName name="COPY4" localSheetId="7">#REF!</definedName>
    <definedName name="COPY4" localSheetId="6">#REF!</definedName>
    <definedName name="COPY4" localSheetId="4">#REF!</definedName>
    <definedName name="COPY4" localSheetId="16">#REF!</definedName>
    <definedName name="COPY4">#REF!</definedName>
    <definedName name="COPY5" localSheetId="17">#REF!</definedName>
    <definedName name="COPY5" localSheetId="5">#REF!</definedName>
    <definedName name="COPY5" localSheetId="7">#REF!</definedName>
    <definedName name="COPY5" localSheetId="6">#REF!</definedName>
    <definedName name="COPY5" localSheetId="4">#REF!</definedName>
    <definedName name="COPY5" localSheetId="16">#REF!</definedName>
    <definedName name="COPY5">#REF!</definedName>
    <definedName name="COPY6" localSheetId="17">#REF!</definedName>
    <definedName name="COPY6" localSheetId="5">#REF!</definedName>
    <definedName name="COPY6" localSheetId="7">#REF!</definedName>
    <definedName name="COPY6" localSheetId="6">#REF!</definedName>
    <definedName name="COPY6" localSheetId="4">#REF!</definedName>
    <definedName name="COPY6" localSheetId="16">#REF!</definedName>
    <definedName name="COPY6">#REF!</definedName>
    <definedName name="COPY7" localSheetId="17">#REF!</definedName>
    <definedName name="COPY7" localSheetId="5">#REF!</definedName>
    <definedName name="COPY7" localSheetId="7">#REF!</definedName>
    <definedName name="COPY7" localSheetId="6">#REF!</definedName>
    <definedName name="COPY7" localSheetId="4">#REF!</definedName>
    <definedName name="COPY7" localSheetId="16">#REF!</definedName>
    <definedName name="COPY7">#REF!</definedName>
    <definedName name="COPY8" localSheetId="17">#REF!</definedName>
    <definedName name="COPY8" localSheetId="5">#REF!</definedName>
    <definedName name="COPY8" localSheetId="7">#REF!</definedName>
    <definedName name="COPY8" localSheetId="6">#REF!</definedName>
    <definedName name="COPY8" localSheetId="4">#REF!</definedName>
    <definedName name="COPY8" localSheetId="16">#REF!</definedName>
    <definedName name="COPY8">#REF!</definedName>
    <definedName name="COPY9" localSheetId="17">#REF!</definedName>
    <definedName name="COPY9" localSheetId="5">#REF!</definedName>
    <definedName name="COPY9" localSheetId="7">#REF!</definedName>
    <definedName name="COPY9" localSheetId="6">#REF!</definedName>
    <definedName name="COPY9" localSheetId="4">#REF!</definedName>
    <definedName name="COPY9" localSheetId="16">#REF!</definedName>
    <definedName name="COPY9">#REF!</definedName>
    <definedName name="COST" localSheetId="5">#REF!</definedName>
    <definedName name="COST" localSheetId="7">#REF!</definedName>
    <definedName name="COST" localSheetId="6">#REF!</definedName>
    <definedName name="COST" localSheetId="16">#REF!</definedName>
    <definedName name="COST">#REF!</definedName>
    <definedName name="COUNT" localSheetId="17">#REF!</definedName>
    <definedName name="COUNT" localSheetId="5">#REF!</definedName>
    <definedName name="COUNT" localSheetId="7">#REF!</definedName>
    <definedName name="COUNT" localSheetId="6">#REF!</definedName>
    <definedName name="COUNT" localSheetId="4">[38]仕訳書!#REF!</definedName>
    <definedName name="COUNT" localSheetId="16">#REF!</definedName>
    <definedName name="COUNT" localSheetId="10">#REF!</definedName>
    <definedName name="COUNT">#REF!</definedName>
    <definedName name="COUNTA" localSheetId="17">#REF!</definedName>
    <definedName name="COUNTA" localSheetId="5">#REF!</definedName>
    <definedName name="COUNTA" localSheetId="7">#REF!</definedName>
    <definedName name="COUNTA" localSheetId="6">#REF!</definedName>
    <definedName name="COUNTA" localSheetId="16">#REF!</definedName>
    <definedName name="COUNTA">#REF!</definedName>
    <definedName name="COUNTB1">#N/A</definedName>
    <definedName name="COUNTB2" localSheetId="17">#REF!</definedName>
    <definedName name="COUNTB2" localSheetId="5">#REF!</definedName>
    <definedName name="COUNTB2" localSheetId="7">#REF!</definedName>
    <definedName name="COUNTB2" localSheetId="6">#REF!</definedName>
    <definedName name="COUNTB2" localSheetId="16">#REF!</definedName>
    <definedName name="COUNTB2">#REF!</definedName>
    <definedName name="COUNTB3" localSheetId="17">#REF!</definedName>
    <definedName name="COUNTB3" localSheetId="5">#REF!</definedName>
    <definedName name="COUNTB3" localSheetId="7">#REF!</definedName>
    <definedName name="COUNTB3" localSheetId="6">#REF!</definedName>
    <definedName name="COUNTB3" localSheetId="16">#REF!</definedName>
    <definedName name="COUNTB3">#REF!</definedName>
    <definedName name="COUNTB4" localSheetId="17">#REF!</definedName>
    <definedName name="COUNTB4" localSheetId="5">#REF!</definedName>
    <definedName name="COUNTB4" localSheetId="7">#REF!</definedName>
    <definedName name="COUNTB4" localSheetId="6">#REF!</definedName>
    <definedName name="COUNTB4" localSheetId="16">#REF!</definedName>
    <definedName name="COUNTB4">#REF!</definedName>
    <definedName name="COUNTC" localSheetId="17">#REF!</definedName>
    <definedName name="COUNTC" localSheetId="5">#REF!</definedName>
    <definedName name="COUNTC" localSheetId="7">#REF!</definedName>
    <definedName name="COUNTC" localSheetId="6">#REF!</definedName>
    <definedName name="COUNTC" localSheetId="16">#REF!</definedName>
    <definedName name="COUNTC">#REF!</definedName>
    <definedName name="COUNTD0" localSheetId="5">[27]代価1!#REF!</definedName>
    <definedName name="COUNTD0" localSheetId="7">[27]代価1!#REF!</definedName>
    <definedName name="COUNTD0" localSheetId="6">[27]代価1!#REF!</definedName>
    <definedName name="COUNTD0" localSheetId="4">[27]代価1!#REF!</definedName>
    <definedName name="COUNTD0" localSheetId="16">[27]代価1!#REF!</definedName>
    <definedName name="COUNTD0" localSheetId="9">[27]代価1!#REF!</definedName>
    <definedName name="COUNTD0" localSheetId="11">[27]代価1!#REF!</definedName>
    <definedName name="COUNTD0">[27]代価1!#REF!</definedName>
    <definedName name="COUNTD3" localSheetId="5">[27]代価1!#REF!</definedName>
    <definedName name="COUNTD3" localSheetId="7">[27]代価1!#REF!</definedName>
    <definedName name="COUNTD3" localSheetId="6">[27]代価1!#REF!</definedName>
    <definedName name="COUNTD3" localSheetId="16">[27]代価1!#REF!</definedName>
    <definedName name="COUNTD3" localSheetId="9">[27]代価1!#REF!</definedName>
    <definedName name="COUNTD3" localSheetId="11">[27]代価1!#REF!</definedName>
    <definedName name="COUNTD3">[27]代価1!#REF!</definedName>
    <definedName name="COUNTD6" localSheetId="5">[27]代価1!#REF!</definedName>
    <definedName name="COUNTD6" localSheetId="7">[27]代価1!#REF!</definedName>
    <definedName name="COUNTD6" localSheetId="6">[27]代価1!#REF!</definedName>
    <definedName name="COUNTD6" localSheetId="16">[27]代価1!#REF!</definedName>
    <definedName name="COUNTD6" localSheetId="9">[27]代価1!#REF!</definedName>
    <definedName name="COUNTD6" localSheetId="11">[27]代価1!#REF!</definedName>
    <definedName name="COUNTD6">[27]代価1!#REF!</definedName>
    <definedName name="COUNTE1" localSheetId="17">#REF!</definedName>
    <definedName name="COUNTE1" localSheetId="5">#REF!</definedName>
    <definedName name="COUNTE1" localSheetId="7">#REF!</definedName>
    <definedName name="COUNTE1" localSheetId="6">#REF!</definedName>
    <definedName name="COUNTE1" localSheetId="16">#REF!</definedName>
    <definedName name="COUNTE1">#REF!</definedName>
    <definedName name="COUNTER" localSheetId="5">#REF!</definedName>
    <definedName name="COUNTER" localSheetId="7">#REF!</definedName>
    <definedName name="COUNTER" localSheetId="6">#REF!</definedName>
    <definedName name="COUNTER" localSheetId="16">#REF!</definedName>
    <definedName name="COUNTER" localSheetId="9">#REF!</definedName>
    <definedName name="COUNTER" localSheetId="11">#REF!</definedName>
    <definedName name="COUNTER">#REF!</definedName>
    <definedName name="COUNTER2" localSheetId="5">#REF!</definedName>
    <definedName name="COUNTER2" localSheetId="7">#REF!</definedName>
    <definedName name="COUNTER2" localSheetId="6">#REF!</definedName>
    <definedName name="COUNTER2" localSheetId="16">#REF!</definedName>
    <definedName name="COUNTER2" localSheetId="9">#REF!</definedName>
    <definedName name="COUNTER2" localSheetId="11">#REF!</definedName>
    <definedName name="COUNTER2">#REF!</definedName>
    <definedName name="COUNTF1" localSheetId="17">#REF!</definedName>
    <definedName name="COUNTF1" localSheetId="5">#REF!</definedName>
    <definedName name="COUNTF1" localSheetId="7">#REF!</definedName>
    <definedName name="COUNTF1" localSheetId="6">#REF!</definedName>
    <definedName name="COUNTF1" localSheetId="16">#REF!</definedName>
    <definedName name="COUNTF1">#REF!</definedName>
    <definedName name="COUNTH0" localSheetId="5">[27]代価1!#REF!</definedName>
    <definedName name="COUNTH0" localSheetId="7">[27]代価1!#REF!</definedName>
    <definedName name="COUNTH0" localSheetId="6">[27]代価1!#REF!</definedName>
    <definedName name="COUNTH0" localSheetId="4">[27]代価1!#REF!</definedName>
    <definedName name="COUNTH0" localSheetId="16">[27]代価1!#REF!</definedName>
    <definedName name="COUNTH0" localSheetId="9">[27]代価1!#REF!</definedName>
    <definedName name="COUNTH0" localSheetId="11">[27]代価1!#REF!</definedName>
    <definedName name="COUNTH0">[27]代価1!#REF!</definedName>
    <definedName name="COUNTR1" localSheetId="17">#REF!</definedName>
    <definedName name="COUNTR1" localSheetId="5">#REF!</definedName>
    <definedName name="COUNTR1" localSheetId="7">#REF!</definedName>
    <definedName name="COUNTR1" localSheetId="6">#REF!</definedName>
    <definedName name="COUNTR1" localSheetId="16">#REF!</definedName>
    <definedName name="COUNTR1">#REF!</definedName>
    <definedName name="COUNTS0" localSheetId="5">[27]代価1!#REF!</definedName>
    <definedName name="COUNTS0" localSheetId="7">[27]代価1!#REF!</definedName>
    <definedName name="COUNTS0" localSheetId="6">[27]代価1!#REF!</definedName>
    <definedName name="COUNTS0" localSheetId="4">[27]代価1!#REF!</definedName>
    <definedName name="COUNTS0" localSheetId="16">[27]代価1!#REF!</definedName>
    <definedName name="COUNTS0" localSheetId="9">[27]代価1!#REF!</definedName>
    <definedName name="COUNTS0" localSheetId="11">[27]代価1!#REF!</definedName>
    <definedName name="COUNTS0">[27]代価1!#REF!</definedName>
    <definedName name="COUNTT0" localSheetId="5">[27]代価1!#REF!</definedName>
    <definedName name="COUNTT0" localSheetId="7">[27]代価1!#REF!</definedName>
    <definedName name="COUNTT0" localSheetId="6">[27]代価1!#REF!</definedName>
    <definedName name="COUNTT0" localSheetId="16">[27]代価1!#REF!</definedName>
    <definedName name="COUNTT0" localSheetId="9">[27]代価1!#REF!</definedName>
    <definedName name="COUNTT0" localSheetId="11">[27]代価1!#REF!</definedName>
    <definedName name="COUNTT0">[27]代価1!#REF!</definedName>
    <definedName name="COUNTU0" localSheetId="5">[27]代価1!#REF!</definedName>
    <definedName name="COUNTU0" localSheetId="7">[27]代価1!#REF!</definedName>
    <definedName name="COUNTU0" localSheetId="6">[27]代価1!#REF!</definedName>
    <definedName name="COUNTU0" localSheetId="16">[27]代価1!#REF!</definedName>
    <definedName name="COUNTU0" localSheetId="9">[27]代価1!#REF!</definedName>
    <definedName name="COUNTU0" localSheetId="11">[27]代価1!#REF!</definedName>
    <definedName name="COUNTU0">[27]代価1!#REF!</definedName>
    <definedName name="COUNTW0" localSheetId="5">[27]代価1!#REF!</definedName>
    <definedName name="COUNTW0" localSheetId="7">[27]代価1!#REF!</definedName>
    <definedName name="COUNTW0" localSheetId="6">[27]代価1!#REF!</definedName>
    <definedName name="COUNTW0" localSheetId="9">[27]代価1!#REF!</definedName>
    <definedName name="COUNTW0" localSheetId="11">[27]代価1!#REF!</definedName>
    <definedName name="COUNTW0">[27]代価1!#REF!</definedName>
    <definedName name="COUNTWA0" localSheetId="5">[27]代価1!#REF!</definedName>
    <definedName name="COUNTWA0" localSheetId="7">[27]代価1!#REF!</definedName>
    <definedName name="COUNTWA0" localSheetId="6">[27]代価1!#REF!</definedName>
    <definedName name="COUNTWA0" localSheetId="9">[27]代価1!#REF!</definedName>
    <definedName name="COUNTWA0" localSheetId="11">[27]代価1!#REF!</definedName>
    <definedName name="COUNTWA0">[27]代価1!#REF!</definedName>
    <definedName name="COUNTY0" localSheetId="5">[27]代価1!#REF!</definedName>
    <definedName name="COUNTY0" localSheetId="7">[27]代価1!#REF!</definedName>
    <definedName name="COUNTY0" localSheetId="6">[27]代価1!#REF!</definedName>
    <definedName name="COUNTY0" localSheetId="9">[27]代価1!#REF!</definedName>
    <definedName name="COUNTY0" localSheetId="11">[27]代価1!#REF!</definedName>
    <definedName name="COUNTY0">[27]代価1!#REF!</definedName>
    <definedName name="COUNTY3" localSheetId="5">[27]代価1!#REF!</definedName>
    <definedName name="COUNTY3" localSheetId="7">[27]代価1!#REF!</definedName>
    <definedName name="COUNTY3" localSheetId="6">[27]代価1!#REF!</definedName>
    <definedName name="COUNTY3" localSheetId="9">[27]代価1!#REF!</definedName>
    <definedName name="COUNTY3" localSheetId="11">[27]代価1!#REF!</definedName>
    <definedName name="COUNTY3">[27]代価1!#REF!</definedName>
    <definedName name="Co舗装版破砕工" localSheetId="17">#REF!</definedName>
    <definedName name="Co舗装版破砕工" localSheetId="5">#REF!</definedName>
    <definedName name="Co舗装版破砕工" localSheetId="7">#REF!</definedName>
    <definedName name="Co舗装版破砕工" localSheetId="6">#REF!</definedName>
    <definedName name="Co舗装版破砕工" localSheetId="16">#REF!</definedName>
    <definedName name="Co舗装版破砕工">#REF!</definedName>
    <definedName name="CPEV_S_0.9_2P">[10]複合!$AA$50</definedName>
    <definedName name="CPEV_S0.9_3P" localSheetId="5">[16]複合・ｺﾝｾﾝﾄ電話!#REF!</definedName>
    <definedName name="CPEV_S0.9_3P" localSheetId="7">[16]複合・ｺﾝｾﾝﾄ電話!#REF!</definedName>
    <definedName name="CPEV_S0.9_3P" localSheetId="6">[16]複合・ｺﾝｾﾝﾄ電話!#REF!</definedName>
    <definedName name="CPEV_S0.9_3P" localSheetId="4">[16]複合・ｺﾝｾﾝﾄ電話!#REF!</definedName>
    <definedName name="CPEV_S0.9_3P" localSheetId="16">[16]複合・ｺﾝｾﾝﾄ電話!#REF!</definedName>
    <definedName name="CPEV_S0.9_3P" localSheetId="9">[16]複合・ｺﾝｾﾝﾄ電話!#REF!</definedName>
    <definedName name="CPEV_S0.9_3P" localSheetId="11">[16]複合・ｺﾝｾﾝﾄ電話!#REF!</definedName>
    <definedName name="CPEV_S0.9_3P" localSheetId="10">[16]複合・ｺﾝｾﾝﾄ電話!#REF!</definedName>
    <definedName name="CPEV_S0.9_3P">[16]複合・ｺﾝｾﾝﾄ電話!#REF!</definedName>
    <definedName name="CPEV0.9_7P" localSheetId="5">#REF!</definedName>
    <definedName name="CPEV0.9_7P" localSheetId="7">#REF!</definedName>
    <definedName name="CPEV0.9_7P" localSheetId="6">#REF!</definedName>
    <definedName name="CPEV0.9_7P" localSheetId="16">#REF!</definedName>
    <definedName name="CPEV0.9_7P" localSheetId="9">#REF!</definedName>
    <definedName name="CPEV0.9_7P" localSheetId="11">#REF!</definedName>
    <definedName name="CPEV0.9_7P">#REF!</definedName>
    <definedName name="CPEV1.2_3P" localSheetId="5">#REF!</definedName>
    <definedName name="CPEV1.2_3P" localSheetId="7">#REF!</definedName>
    <definedName name="CPEV1.2_3P" localSheetId="6">#REF!</definedName>
    <definedName name="CPEV1.2_3P" localSheetId="16">#REF!</definedName>
    <definedName name="CPEV1.2_3P" localSheetId="9">#REF!</definedName>
    <definedName name="CPEV1.2_3P" localSheetId="11">#REF!</definedName>
    <definedName name="CPEV1.2_3P">#REF!</definedName>
    <definedName name="CPEV1.2_7P" localSheetId="5">#REF!</definedName>
    <definedName name="CPEV1.2_7P" localSheetId="7">#REF!</definedName>
    <definedName name="CPEV1.2_7P" localSheetId="6">#REF!</definedName>
    <definedName name="CPEV1.2_7P" localSheetId="16">#REF!</definedName>
    <definedName name="CPEV1.2_7P" localSheetId="9">#REF!</definedName>
    <definedName name="CPEV1.2_7P" localSheetId="11">#REF!</definedName>
    <definedName name="CPEV1.2_7P">#REF!</definedName>
    <definedName name="ＣＲ" localSheetId="5">[9]仮設解体!#REF!</definedName>
    <definedName name="ＣＲ" localSheetId="7">[9]仮設解体!#REF!</definedName>
    <definedName name="ＣＲ" localSheetId="6">[9]仮設解体!#REF!</definedName>
    <definedName name="ＣＲ" localSheetId="4">[9]仮設解体!#REF!</definedName>
    <definedName name="ＣＲ" localSheetId="16">[9]仮設解体!#REF!</definedName>
    <definedName name="ＣＲ" localSheetId="10">[9]仮設解体!#REF!</definedName>
    <definedName name="ＣＲ">[9]仮設解体!#REF!</definedName>
    <definedName name="_xlnm.Criteria" localSheetId="17">#REF!</definedName>
    <definedName name="_xlnm.Criteria" localSheetId="5">#REF!</definedName>
    <definedName name="_xlnm.Criteria" localSheetId="7">#REF!</definedName>
    <definedName name="_xlnm.Criteria" localSheetId="6">#REF!</definedName>
    <definedName name="_xlnm.Criteria" localSheetId="4">#REF!</definedName>
    <definedName name="_xlnm.Criteria" localSheetId="16">#REF!</definedName>
    <definedName name="_xlnm.Criteria">#REF!</definedName>
    <definedName name="Criteria_MI" localSheetId="17">#REF!</definedName>
    <definedName name="Criteria_MI" localSheetId="5">#REF!</definedName>
    <definedName name="Criteria_MI" localSheetId="7">#REF!</definedName>
    <definedName name="Criteria_MI" localSheetId="6">#REF!</definedName>
    <definedName name="Criteria_MI" localSheetId="4">#REF!</definedName>
    <definedName name="Criteria_MI" localSheetId="16">#REF!</definedName>
    <definedName name="Criteria_MI">#REF!</definedName>
    <definedName name="ＣＲＰ" localSheetId="17">#REF!</definedName>
    <definedName name="ＣＲＰ" localSheetId="5">#REF!</definedName>
    <definedName name="ＣＲＰ" localSheetId="7">#REF!</definedName>
    <definedName name="ＣＲＰ" localSheetId="6">#REF!</definedName>
    <definedName name="ＣＲＰ" localSheetId="4">#REF!</definedName>
    <definedName name="ＣＲＰ" localSheetId="16">#REF!</definedName>
    <definedName name="ＣＲＰ">#REF!</definedName>
    <definedName name="CV200ﾟ_4C" localSheetId="5">[16]複合・ｺﾝｾﾝﾄ電話!#REF!</definedName>
    <definedName name="CV200ﾟ_4C" localSheetId="7">[16]複合・ｺﾝｾﾝﾄ電話!#REF!</definedName>
    <definedName name="CV200ﾟ_4C" localSheetId="6">[16]複合・ｺﾝｾﾝﾄ電話!#REF!</definedName>
    <definedName name="CV200ﾟ_4C" localSheetId="4">[16]複合・ｺﾝｾﾝﾄ電話!#REF!</definedName>
    <definedName name="CV200ﾟ_4C" localSheetId="16">[16]複合・ｺﾝｾﾝﾄ電話!#REF!</definedName>
    <definedName name="CV200ﾟ_4C" localSheetId="9">[16]複合・ｺﾝｾﾝﾄ電話!#REF!</definedName>
    <definedName name="CV200ﾟ_4C" localSheetId="11">[16]複合・ｺﾝｾﾝﾄ電話!#REF!</definedName>
    <definedName name="CV200ﾟ_4C">[16]複合・ｺﾝｾﾝﾄ電話!#REF!</definedName>
    <definedName name="CV200ﾟ_4C_ﾗｯｸ" localSheetId="5">[16]複合・ｺﾝｾﾝﾄ電話!#REF!</definedName>
    <definedName name="CV200ﾟ_4C_ﾗｯｸ" localSheetId="7">[16]複合・ｺﾝｾﾝﾄ電話!#REF!</definedName>
    <definedName name="CV200ﾟ_4C_ﾗｯｸ" localSheetId="6">[16]複合・ｺﾝｾﾝﾄ電話!#REF!</definedName>
    <definedName name="CV200ﾟ_4C_ﾗｯｸ" localSheetId="16">[16]複合・ｺﾝｾﾝﾄ電話!#REF!</definedName>
    <definedName name="CV200ﾟ_4C_ﾗｯｸ" localSheetId="9">[16]複合・ｺﾝｾﾝﾄ電話!#REF!</definedName>
    <definedName name="CV200ﾟ_4C_ﾗｯｸ" localSheetId="11">[16]複合・ｺﾝｾﾝﾄ電話!#REF!</definedName>
    <definedName name="CV200ﾟ_4C_ﾗｯｸ">[16]複合・ｺﾝｾﾝﾄ電話!#REF!</definedName>
    <definedName name="CV200°_4C">[10]複合!$AA$48</definedName>
    <definedName name="CV200°_4C_ﾗｯｸ">[10]複合!$AA$49</definedName>
    <definedName name="cvb" localSheetId="5">[9]金建代価!#REF!</definedName>
    <definedName name="cvb" localSheetId="7">[9]金建代価!#REF!</definedName>
    <definedName name="cvb" localSheetId="6">[9]金建代価!#REF!</definedName>
    <definedName name="cvb" localSheetId="4">[9]金建代価!#REF!</definedName>
    <definedName name="cvb" localSheetId="16">[9]金建代価!#REF!</definedName>
    <definedName name="cvb" localSheetId="10">[9]金建代価!#REF!</definedName>
    <definedName name="cvb">[9]金建代価!#REF!</definedName>
    <definedName name="CVV_S1.25°_10C" localSheetId="5">#REF!</definedName>
    <definedName name="CVV_S1.25°_10C" localSheetId="7">#REF!</definedName>
    <definedName name="CVV_S1.25°_10C" localSheetId="6">#REF!</definedName>
    <definedName name="CVV_S1.25°_10C" localSheetId="16">#REF!</definedName>
    <definedName name="CVV_S1.25°_10C" localSheetId="9">#REF!</definedName>
    <definedName name="CVV_S1.25°_10C" localSheetId="11">#REF!</definedName>
    <definedName name="CVV_S1.25°_10C">#REF!</definedName>
    <definedName name="CVV_S1.25°_10C_ﾗｯｸ" localSheetId="5">#REF!</definedName>
    <definedName name="CVV_S1.25°_10C_ﾗｯｸ" localSheetId="7">#REF!</definedName>
    <definedName name="CVV_S1.25°_10C_ﾗｯｸ" localSheetId="6">#REF!</definedName>
    <definedName name="CVV_S1.25°_10C_ﾗｯｸ" localSheetId="16">#REF!</definedName>
    <definedName name="CVV_S1.25°_10C_ﾗｯｸ" localSheetId="9">#REF!</definedName>
    <definedName name="CVV_S1.25°_10C_ﾗｯｸ" localSheetId="11">#REF!</definedName>
    <definedName name="CVV_S1.25°_10C_ﾗｯｸ">#REF!</definedName>
    <definedName name="CVV_S1.25°_15C" localSheetId="5">#REF!</definedName>
    <definedName name="CVV_S1.25°_15C" localSheetId="7">#REF!</definedName>
    <definedName name="CVV_S1.25°_15C" localSheetId="6">#REF!</definedName>
    <definedName name="CVV_S1.25°_15C" localSheetId="16">#REF!</definedName>
    <definedName name="CVV_S1.25°_15C" localSheetId="9">#REF!</definedName>
    <definedName name="CVV_S1.25°_15C" localSheetId="11">#REF!</definedName>
    <definedName name="CVV_S1.25°_15C">#REF!</definedName>
    <definedName name="CVV_S1.25°_15C_ﾗｯｸ" localSheetId="5">#REF!</definedName>
    <definedName name="CVV_S1.25°_15C_ﾗｯｸ" localSheetId="7">#REF!</definedName>
    <definedName name="CVV_S1.25°_15C_ﾗｯｸ" localSheetId="6">#REF!</definedName>
    <definedName name="CVV_S1.25°_15C_ﾗｯｸ" localSheetId="16">#REF!</definedName>
    <definedName name="CVV_S1.25°_15C_ﾗｯｸ" localSheetId="9">#REF!</definedName>
    <definedName name="CVV_S1.25°_15C_ﾗｯｸ" localSheetId="11">#REF!</definedName>
    <definedName name="CVV_S1.25°_15C_ﾗｯｸ">#REF!</definedName>
    <definedName name="CVV_S1.25°_20C" localSheetId="5">#REF!</definedName>
    <definedName name="CVV_S1.25°_20C" localSheetId="7">#REF!</definedName>
    <definedName name="CVV_S1.25°_20C" localSheetId="6">#REF!</definedName>
    <definedName name="CVV_S1.25°_20C" localSheetId="16">#REF!</definedName>
    <definedName name="CVV_S1.25°_20C" localSheetId="9">#REF!</definedName>
    <definedName name="CVV_S1.25°_20C" localSheetId="11">#REF!</definedName>
    <definedName name="CVV_S1.25°_20C">#REF!</definedName>
    <definedName name="CVV_S1.25°_20C_ﾗｯｸ" localSheetId="5">#REF!</definedName>
    <definedName name="CVV_S1.25°_20C_ﾗｯｸ" localSheetId="7">#REF!</definedName>
    <definedName name="CVV_S1.25°_20C_ﾗｯｸ" localSheetId="6">#REF!</definedName>
    <definedName name="CVV_S1.25°_20C_ﾗｯｸ" localSheetId="16">#REF!</definedName>
    <definedName name="CVV_S1.25°_20C_ﾗｯｸ" localSheetId="9">#REF!</definedName>
    <definedName name="CVV_S1.25°_20C_ﾗｯｸ" localSheetId="11">#REF!</definedName>
    <definedName name="CVV_S1.25°_20C_ﾗｯｸ">#REF!</definedName>
    <definedName name="CVV_S1.25°_５C" localSheetId="5">#REF!</definedName>
    <definedName name="CVV_S1.25°_５C" localSheetId="7">#REF!</definedName>
    <definedName name="CVV_S1.25°_５C" localSheetId="6">#REF!</definedName>
    <definedName name="CVV_S1.25°_５C" localSheetId="16">#REF!</definedName>
    <definedName name="CVV_S1.25°_５C" localSheetId="9">#REF!</definedName>
    <definedName name="CVV_S1.25°_５C" localSheetId="11">#REF!</definedName>
    <definedName name="CVV_S1.25°_５C">#REF!</definedName>
    <definedName name="CVV_S1.25°_8C" localSheetId="5">#REF!</definedName>
    <definedName name="CVV_S1.25°_8C" localSheetId="7">#REF!</definedName>
    <definedName name="CVV_S1.25°_8C" localSheetId="6">#REF!</definedName>
    <definedName name="CVV_S1.25°_8C" localSheetId="16">#REF!</definedName>
    <definedName name="CVV_S1.25°_8C" localSheetId="9">#REF!</definedName>
    <definedName name="CVV_S1.25°_8C" localSheetId="11">#REF!</definedName>
    <definedName name="CVV_S1.25°_8C">#REF!</definedName>
    <definedName name="CVV_S1.25°_8C_ﾗｯｸ" localSheetId="5">#REF!</definedName>
    <definedName name="CVV_S1.25°_8C_ﾗｯｸ" localSheetId="7">#REF!</definedName>
    <definedName name="CVV_S1.25°_8C_ﾗｯｸ" localSheetId="6">#REF!</definedName>
    <definedName name="CVV_S1.25°_8C_ﾗｯｸ" localSheetId="16">#REF!</definedName>
    <definedName name="CVV_S1.25°_8C_ﾗｯｸ" localSheetId="9">#REF!</definedName>
    <definedName name="CVV_S1.25°_8C_ﾗｯｸ" localSheetId="11">#REF!</definedName>
    <definedName name="CVV_S1.25°_8C_ﾗｯｸ">#REF!</definedName>
    <definedName name="ＣＹんＢ" localSheetId="5">[9]仮設解体!#REF!</definedName>
    <definedName name="ＣＹんＢ" localSheetId="7">[9]仮設解体!#REF!</definedName>
    <definedName name="ＣＹんＢ" localSheetId="6">[9]仮設解体!#REF!</definedName>
    <definedName name="ＣＹんＢ" localSheetId="4">[9]仮設解体!#REF!</definedName>
    <definedName name="ＣＹんＢ" localSheetId="16">[9]仮設解体!#REF!</definedName>
    <definedName name="ＣＹんＢ" localSheetId="10">[9]仮設解体!#REF!</definedName>
    <definedName name="ＣＹんＢ">[9]仮設解体!#REF!</definedName>
    <definedName name="Ｃう゛" localSheetId="17">#REF!</definedName>
    <definedName name="Ｃう゛" localSheetId="5">#REF!</definedName>
    <definedName name="Ｃう゛" localSheetId="7">#REF!</definedName>
    <definedName name="Ｃう゛" localSheetId="6">#REF!</definedName>
    <definedName name="Ｃう゛" localSheetId="4">#REF!</definedName>
    <definedName name="Ｃう゛" localSheetId="16">#REF!</definedName>
    <definedName name="Ｃう゛">#REF!</definedName>
    <definedName name="D" localSheetId="17">#REF!</definedName>
    <definedName name="D" localSheetId="5">#REF!</definedName>
    <definedName name="D" localSheetId="7">#REF!</definedName>
    <definedName name="D" localSheetId="6">#REF!</definedName>
    <definedName name="D" localSheetId="4">#REF!</definedName>
    <definedName name="D" localSheetId="16">#REF!</definedName>
    <definedName name="D" localSheetId="9">#REF!</definedName>
    <definedName name="D" localSheetId="11">#REF!</definedName>
    <definedName name="D">#REF!</definedName>
    <definedName name="D_1" localSheetId="17">#REF!</definedName>
    <definedName name="D_1" localSheetId="5">#REF!</definedName>
    <definedName name="D_1" localSheetId="7">#REF!</definedName>
    <definedName name="D_1" localSheetId="6">#REF!</definedName>
    <definedName name="D_1" localSheetId="4">#REF!</definedName>
    <definedName name="D_1" localSheetId="16">#REF!</definedName>
    <definedName name="D_1" localSheetId="9">#REF!</definedName>
    <definedName name="D_1" localSheetId="11">#REF!</definedName>
    <definedName name="D_1">#REF!</definedName>
    <definedName name="D_10" localSheetId="17">#REF!</definedName>
    <definedName name="D_10" localSheetId="5">#REF!</definedName>
    <definedName name="D_10" localSheetId="7">#REF!</definedName>
    <definedName name="D_10" localSheetId="6">#REF!</definedName>
    <definedName name="D_10" localSheetId="4">#REF!</definedName>
    <definedName name="D_10" localSheetId="16">#REF!</definedName>
    <definedName name="D_10" localSheetId="9">#REF!</definedName>
    <definedName name="D_10" localSheetId="11">#REF!</definedName>
    <definedName name="D_10">#REF!</definedName>
    <definedName name="D_11" localSheetId="17">#REF!</definedName>
    <definedName name="D_11" localSheetId="5">#REF!</definedName>
    <definedName name="D_11" localSheetId="7">#REF!</definedName>
    <definedName name="D_11" localSheetId="6">#REF!</definedName>
    <definedName name="D_11" localSheetId="4">#REF!</definedName>
    <definedName name="D_11" localSheetId="16">#REF!</definedName>
    <definedName name="D_11" localSheetId="9">#REF!</definedName>
    <definedName name="D_11" localSheetId="11">#REF!</definedName>
    <definedName name="D_11">#REF!</definedName>
    <definedName name="D_12" localSheetId="17">#REF!</definedName>
    <definedName name="D_12" localSheetId="5">#REF!</definedName>
    <definedName name="D_12" localSheetId="7">#REF!</definedName>
    <definedName name="D_12" localSheetId="6">#REF!</definedName>
    <definedName name="D_12" localSheetId="4">#REF!</definedName>
    <definedName name="D_12" localSheetId="16">#REF!</definedName>
    <definedName name="D_12" localSheetId="9">#REF!</definedName>
    <definedName name="D_12" localSheetId="11">#REF!</definedName>
    <definedName name="D_12">#REF!</definedName>
    <definedName name="D_13" localSheetId="17">#REF!</definedName>
    <definedName name="D_13" localSheetId="5">#REF!</definedName>
    <definedName name="D_13" localSheetId="7">#REF!</definedName>
    <definedName name="D_13" localSheetId="6">#REF!</definedName>
    <definedName name="D_13" localSheetId="4">#REF!</definedName>
    <definedName name="D_13" localSheetId="16">#REF!</definedName>
    <definedName name="D_13" localSheetId="9">#REF!</definedName>
    <definedName name="D_13" localSheetId="11">#REF!</definedName>
    <definedName name="D_13">#REF!</definedName>
    <definedName name="D_14" localSheetId="17">#REF!</definedName>
    <definedName name="D_14" localSheetId="5">#REF!</definedName>
    <definedName name="D_14" localSheetId="7">#REF!</definedName>
    <definedName name="D_14" localSheetId="6">#REF!</definedName>
    <definedName name="D_14" localSheetId="4">#REF!</definedName>
    <definedName name="D_14" localSheetId="16">#REF!</definedName>
    <definedName name="D_14" localSheetId="9">#REF!</definedName>
    <definedName name="D_14" localSheetId="11">#REF!</definedName>
    <definedName name="D_14">#REF!</definedName>
    <definedName name="D_15" localSheetId="17">#REF!</definedName>
    <definedName name="D_15" localSheetId="5">#REF!</definedName>
    <definedName name="D_15" localSheetId="7">#REF!</definedName>
    <definedName name="D_15" localSheetId="6">#REF!</definedName>
    <definedName name="D_15" localSheetId="4">#REF!</definedName>
    <definedName name="D_15" localSheetId="16">#REF!</definedName>
    <definedName name="D_15" localSheetId="9">#REF!</definedName>
    <definedName name="D_15" localSheetId="11">#REF!</definedName>
    <definedName name="D_15">#REF!</definedName>
    <definedName name="D_16" localSheetId="17">#REF!</definedName>
    <definedName name="D_16" localSheetId="5">#REF!</definedName>
    <definedName name="D_16" localSheetId="7">#REF!</definedName>
    <definedName name="D_16" localSheetId="6">#REF!</definedName>
    <definedName name="D_16" localSheetId="4">#REF!</definedName>
    <definedName name="D_16" localSheetId="16">#REF!</definedName>
    <definedName name="D_16" localSheetId="9">#REF!</definedName>
    <definedName name="D_16" localSheetId="11">#REF!</definedName>
    <definedName name="D_16">#REF!</definedName>
    <definedName name="D_17" localSheetId="17">#REF!</definedName>
    <definedName name="D_17" localSheetId="5">#REF!</definedName>
    <definedName name="D_17" localSheetId="7">#REF!</definedName>
    <definedName name="D_17" localSheetId="6">#REF!</definedName>
    <definedName name="D_17" localSheetId="4">#REF!</definedName>
    <definedName name="D_17" localSheetId="16">#REF!</definedName>
    <definedName name="D_17" localSheetId="9">#REF!</definedName>
    <definedName name="D_17" localSheetId="11">#REF!</definedName>
    <definedName name="D_17">#REF!</definedName>
    <definedName name="D_18" localSheetId="17">#REF!</definedName>
    <definedName name="D_18" localSheetId="5">#REF!</definedName>
    <definedName name="D_18" localSheetId="7">#REF!</definedName>
    <definedName name="D_18" localSheetId="6">#REF!</definedName>
    <definedName name="D_18" localSheetId="4">#REF!</definedName>
    <definedName name="D_18" localSheetId="16">#REF!</definedName>
    <definedName name="D_18" localSheetId="9">#REF!</definedName>
    <definedName name="D_18" localSheetId="11">#REF!</definedName>
    <definedName name="D_18">#REF!</definedName>
    <definedName name="D_19" localSheetId="17">#REF!</definedName>
    <definedName name="D_19" localSheetId="5">#REF!</definedName>
    <definedName name="D_19" localSheetId="7">#REF!</definedName>
    <definedName name="D_19" localSheetId="6">#REF!</definedName>
    <definedName name="D_19" localSheetId="4">#REF!</definedName>
    <definedName name="D_19" localSheetId="16">#REF!</definedName>
    <definedName name="D_19" localSheetId="9">#REF!</definedName>
    <definedName name="D_19" localSheetId="11">#REF!</definedName>
    <definedName name="D_19">#REF!</definedName>
    <definedName name="D_2" localSheetId="17">#REF!</definedName>
    <definedName name="D_2" localSheetId="5">#REF!</definedName>
    <definedName name="D_2" localSheetId="7">#REF!</definedName>
    <definedName name="D_2" localSheetId="6">#REF!</definedName>
    <definedName name="D_2" localSheetId="4">#REF!</definedName>
    <definedName name="D_2" localSheetId="16">#REF!</definedName>
    <definedName name="D_2" localSheetId="9">#REF!</definedName>
    <definedName name="D_2" localSheetId="11">#REF!</definedName>
    <definedName name="D_2">#REF!</definedName>
    <definedName name="D_20" localSheetId="17">#REF!</definedName>
    <definedName name="D_20" localSheetId="5">#REF!</definedName>
    <definedName name="D_20" localSheetId="7">#REF!</definedName>
    <definedName name="D_20" localSheetId="6">#REF!</definedName>
    <definedName name="D_20" localSheetId="4">#REF!</definedName>
    <definedName name="D_20" localSheetId="16">#REF!</definedName>
    <definedName name="D_20" localSheetId="9">#REF!</definedName>
    <definedName name="D_20" localSheetId="11">#REF!</definedName>
    <definedName name="D_20">#REF!</definedName>
    <definedName name="D_21" localSheetId="17">#REF!</definedName>
    <definedName name="D_21" localSheetId="5">#REF!</definedName>
    <definedName name="D_21" localSheetId="7">#REF!</definedName>
    <definedName name="D_21" localSheetId="6">#REF!</definedName>
    <definedName name="D_21" localSheetId="4">#REF!</definedName>
    <definedName name="D_21" localSheetId="16">#REF!</definedName>
    <definedName name="D_21" localSheetId="9">#REF!</definedName>
    <definedName name="D_21" localSheetId="11">#REF!</definedName>
    <definedName name="D_21">#REF!</definedName>
    <definedName name="D_22" localSheetId="17">#REF!</definedName>
    <definedName name="D_22" localSheetId="5">#REF!</definedName>
    <definedName name="D_22" localSheetId="7">#REF!</definedName>
    <definedName name="D_22" localSheetId="6">#REF!</definedName>
    <definedName name="D_22" localSheetId="4">#REF!</definedName>
    <definedName name="D_22" localSheetId="16">#REF!</definedName>
    <definedName name="D_22" localSheetId="9">#REF!</definedName>
    <definedName name="D_22" localSheetId="11">#REF!</definedName>
    <definedName name="D_22">#REF!</definedName>
    <definedName name="D_23" localSheetId="17">#REF!</definedName>
    <definedName name="D_23" localSheetId="5">#REF!</definedName>
    <definedName name="D_23" localSheetId="7">#REF!</definedName>
    <definedName name="D_23" localSheetId="6">#REF!</definedName>
    <definedName name="D_23" localSheetId="4">#REF!</definedName>
    <definedName name="D_23" localSheetId="16">#REF!</definedName>
    <definedName name="D_23" localSheetId="9">#REF!</definedName>
    <definedName name="D_23" localSheetId="11">#REF!</definedName>
    <definedName name="D_23">#REF!</definedName>
    <definedName name="D_24" localSheetId="17">#REF!</definedName>
    <definedName name="D_24" localSheetId="5">#REF!</definedName>
    <definedName name="D_24" localSheetId="7">#REF!</definedName>
    <definedName name="D_24" localSheetId="6">#REF!</definedName>
    <definedName name="D_24" localSheetId="4">#REF!</definedName>
    <definedName name="D_24" localSheetId="16">#REF!</definedName>
    <definedName name="D_24" localSheetId="9">#REF!</definedName>
    <definedName name="D_24" localSheetId="11">#REF!</definedName>
    <definedName name="D_24">#REF!</definedName>
    <definedName name="D_25" localSheetId="17">#REF!</definedName>
    <definedName name="D_25" localSheetId="5">#REF!</definedName>
    <definedName name="D_25" localSheetId="7">#REF!</definedName>
    <definedName name="D_25" localSheetId="6">#REF!</definedName>
    <definedName name="D_25" localSheetId="4">#REF!</definedName>
    <definedName name="D_25" localSheetId="16">#REF!</definedName>
    <definedName name="D_25" localSheetId="9">#REF!</definedName>
    <definedName name="D_25" localSheetId="11">#REF!</definedName>
    <definedName name="D_25">#REF!</definedName>
    <definedName name="D_26" localSheetId="17">#REF!</definedName>
    <definedName name="D_26" localSheetId="5">#REF!</definedName>
    <definedName name="D_26" localSheetId="7">#REF!</definedName>
    <definedName name="D_26" localSheetId="6">#REF!</definedName>
    <definedName name="D_26" localSheetId="4">#REF!</definedName>
    <definedName name="D_26" localSheetId="16">#REF!</definedName>
    <definedName name="D_26" localSheetId="9">#REF!</definedName>
    <definedName name="D_26" localSheetId="11">#REF!</definedName>
    <definedName name="D_26">#REF!</definedName>
    <definedName name="D_27" localSheetId="17">#REF!</definedName>
    <definedName name="D_27" localSheetId="5">#REF!</definedName>
    <definedName name="D_27" localSheetId="7">#REF!</definedName>
    <definedName name="D_27" localSheetId="6">#REF!</definedName>
    <definedName name="D_27" localSheetId="4">#REF!</definedName>
    <definedName name="D_27" localSheetId="16">#REF!</definedName>
    <definedName name="D_27" localSheetId="9">#REF!</definedName>
    <definedName name="D_27" localSheetId="11">#REF!</definedName>
    <definedName name="D_27">#REF!</definedName>
    <definedName name="D_28" localSheetId="17">#REF!</definedName>
    <definedName name="D_28" localSheetId="5">#REF!</definedName>
    <definedName name="D_28" localSheetId="7">#REF!</definedName>
    <definedName name="D_28" localSheetId="6">#REF!</definedName>
    <definedName name="D_28" localSheetId="4">#REF!</definedName>
    <definedName name="D_28" localSheetId="16">#REF!</definedName>
    <definedName name="D_28" localSheetId="9">#REF!</definedName>
    <definedName name="D_28" localSheetId="11">#REF!</definedName>
    <definedName name="D_28">#REF!</definedName>
    <definedName name="D_3" localSheetId="17">#REF!</definedName>
    <definedName name="D_3" localSheetId="5">#REF!</definedName>
    <definedName name="D_3" localSheetId="7">#REF!</definedName>
    <definedName name="D_3" localSheetId="6">#REF!</definedName>
    <definedName name="D_3" localSheetId="4">#REF!</definedName>
    <definedName name="D_3" localSheetId="16">#REF!</definedName>
    <definedName name="D_3" localSheetId="9">#REF!</definedName>
    <definedName name="D_3" localSheetId="11">#REF!</definedName>
    <definedName name="D_3">#REF!</definedName>
    <definedName name="D_4" localSheetId="17">#REF!</definedName>
    <definedName name="D_4" localSheetId="5">#REF!</definedName>
    <definedName name="D_4" localSheetId="7">#REF!</definedName>
    <definedName name="D_4" localSheetId="6">#REF!</definedName>
    <definedName name="D_4" localSheetId="4">#REF!</definedName>
    <definedName name="D_4" localSheetId="16">#REF!</definedName>
    <definedName name="D_4" localSheetId="9">#REF!</definedName>
    <definedName name="D_4" localSheetId="11">#REF!</definedName>
    <definedName name="D_4">#REF!</definedName>
    <definedName name="D_5" localSheetId="17">#REF!</definedName>
    <definedName name="D_5" localSheetId="5">#REF!</definedName>
    <definedName name="D_5" localSheetId="7">#REF!</definedName>
    <definedName name="D_5" localSheetId="6">#REF!</definedName>
    <definedName name="D_5" localSheetId="4">#REF!</definedName>
    <definedName name="D_5" localSheetId="16">#REF!</definedName>
    <definedName name="D_5" localSheetId="9">#REF!</definedName>
    <definedName name="D_5" localSheetId="11">#REF!</definedName>
    <definedName name="D_5">#REF!</definedName>
    <definedName name="D_6" localSheetId="17">#REF!</definedName>
    <definedName name="D_6" localSheetId="5">#REF!</definedName>
    <definedName name="D_6" localSheetId="7">#REF!</definedName>
    <definedName name="D_6" localSheetId="6">#REF!</definedName>
    <definedName name="D_6" localSheetId="4">#REF!</definedName>
    <definedName name="D_6" localSheetId="16">#REF!</definedName>
    <definedName name="D_6" localSheetId="9">#REF!</definedName>
    <definedName name="D_6" localSheetId="11">#REF!</definedName>
    <definedName name="D_6">#REF!</definedName>
    <definedName name="D_7" localSheetId="17">#REF!</definedName>
    <definedName name="D_7" localSheetId="5">#REF!</definedName>
    <definedName name="D_7" localSheetId="7">#REF!</definedName>
    <definedName name="D_7" localSheetId="6">#REF!</definedName>
    <definedName name="D_7" localSheetId="4">[27]代価1!#REF!</definedName>
    <definedName name="D_7" localSheetId="16">#REF!</definedName>
    <definedName name="D_7" localSheetId="9">[27]代価1!#REF!</definedName>
    <definedName name="D_7" localSheetId="11">[27]代価1!#REF!</definedName>
    <definedName name="D_7" localSheetId="10">#REF!</definedName>
    <definedName name="D_7">#REF!</definedName>
    <definedName name="D_8" localSheetId="17">#REF!</definedName>
    <definedName name="D_8" localSheetId="5">#REF!</definedName>
    <definedName name="D_8" localSheetId="7">#REF!</definedName>
    <definedName name="D_8" localSheetId="6">#REF!</definedName>
    <definedName name="D_8" localSheetId="4">[27]代価1!#REF!</definedName>
    <definedName name="D_8" localSheetId="16">#REF!</definedName>
    <definedName name="D_8" localSheetId="9">[27]代価1!#REF!</definedName>
    <definedName name="D_8" localSheetId="11">[27]代価1!#REF!</definedName>
    <definedName name="D_8" localSheetId="10">#REF!</definedName>
    <definedName name="D_8">#REF!</definedName>
    <definedName name="D_9" localSheetId="17">#REF!</definedName>
    <definedName name="D_9" localSheetId="5">#REF!</definedName>
    <definedName name="D_9" localSheetId="7">#REF!</definedName>
    <definedName name="D_9" localSheetId="6">#REF!</definedName>
    <definedName name="D_9" localSheetId="4">#REF!</definedName>
    <definedName name="D_9" localSheetId="16">#REF!</definedName>
    <definedName name="D_9" localSheetId="9">#REF!</definedName>
    <definedName name="D_9" localSheetId="11">#REF!</definedName>
    <definedName name="D_9">#REF!</definedName>
    <definedName name="D_MENU" localSheetId="17">#REF!</definedName>
    <definedName name="D_MENU" localSheetId="5">#REF!</definedName>
    <definedName name="D_MENU" localSheetId="7">#REF!</definedName>
    <definedName name="D_MENU" localSheetId="6">#REF!</definedName>
    <definedName name="D_MENU" localSheetId="16">#REF!</definedName>
    <definedName name="D_MENU">#REF!</definedName>
    <definedName name="DAI" localSheetId="17">#REF!</definedName>
    <definedName name="DAI" localSheetId="5">#REF!</definedName>
    <definedName name="DAI" localSheetId="7">#REF!</definedName>
    <definedName name="DAI" localSheetId="6">#REF!</definedName>
    <definedName name="DAI" localSheetId="4">#REF!</definedName>
    <definedName name="DAI" localSheetId="16">#REF!</definedName>
    <definedName name="DAI" localSheetId="9">#REF!</definedName>
    <definedName name="DAI" localSheetId="11">#REF!</definedName>
    <definedName name="DAI">#REF!</definedName>
    <definedName name="DAIKA" localSheetId="17">#REF!</definedName>
    <definedName name="DAIKA" localSheetId="5">#REF!</definedName>
    <definedName name="DAIKA" localSheetId="7">#REF!</definedName>
    <definedName name="DAIKA" localSheetId="6">#REF!</definedName>
    <definedName name="DAIKA" localSheetId="4">#REF!</definedName>
    <definedName name="DAIKA" localSheetId="16">#REF!</definedName>
    <definedName name="DAIKA">#REF!</definedName>
    <definedName name="DATA" localSheetId="17">#REF!</definedName>
    <definedName name="DATA" localSheetId="5">#REF!</definedName>
    <definedName name="DATA" localSheetId="7">#REF!</definedName>
    <definedName name="DATA" localSheetId="6">#REF!</definedName>
    <definedName name="DATA" localSheetId="16">#REF!</definedName>
    <definedName name="DATA">#REF!</definedName>
    <definedName name="DATA1" localSheetId="17">#REF!</definedName>
    <definedName name="DATA1" localSheetId="5">#REF!</definedName>
    <definedName name="DATA1" localSheetId="7">#REF!</definedName>
    <definedName name="DATA1" localSheetId="6">#REF!</definedName>
    <definedName name="DATA1" localSheetId="16">#REF!</definedName>
    <definedName name="DATA1">#REF!</definedName>
    <definedName name="DATA2" localSheetId="17">#REF!</definedName>
    <definedName name="DATA2" localSheetId="5">#REF!</definedName>
    <definedName name="DATA2" localSheetId="7">#REF!</definedName>
    <definedName name="DATA2" localSheetId="6">#REF!</definedName>
    <definedName name="DATA2" localSheetId="16">#REF!</definedName>
    <definedName name="DATA2">#REF!</definedName>
    <definedName name="DATA3" localSheetId="17">#REF!</definedName>
    <definedName name="DATA3" localSheetId="5">#REF!</definedName>
    <definedName name="DATA3" localSheetId="7">#REF!</definedName>
    <definedName name="DATA3" localSheetId="6">#REF!</definedName>
    <definedName name="DATA3" localSheetId="16">#REF!</definedName>
    <definedName name="DATA3">#REF!</definedName>
    <definedName name="DATA4" localSheetId="17">#REF!</definedName>
    <definedName name="DATA4" localSheetId="5">#REF!</definedName>
    <definedName name="DATA4" localSheetId="7">#REF!</definedName>
    <definedName name="DATA4" localSheetId="6">#REF!</definedName>
    <definedName name="DATA4" localSheetId="16">#REF!</definedName>
    <definedName name="DATA4">#REF!</definedName>
    <definedName name="_xlnm.Database" localSheetId="17">#REF!</definedName>
    <definedName name="_xlnm.Database" localSheetId="5">#REF!</definedName>
    <definedName name="_xlnm.Database" localSheetId="7">#REF!</definedName>
    <definedName name="_xlnm.Database" localSheetId="6">#REF!</definedName>
    <definedName name="_xlnm.Database" localSheetId="4">#REF!</definedName>
    <definedName name="_xlnm.Database" localSheetId="16">#REF!</definedName>
    <definedName name="_xlnm.Database">#REF!</definedName>
    <definedName name="Database_MI" localSheetId="17">#REF!</definedName>
    <definedName name="Database_MI" localSheetId="5">#REF!</definedName>
    <definedName name="Database_MI" localSheetId="7">#REF!</definedName>
    <definedName name="Database_MI" localSheetId="6">#REF!</definedName>
    <definedName name="Database_MI" localSheetId="4">#REF!</definedName>
    <definedName name="Database_MI" localSheetId="16">#REF!</definedName>
    <definedName name="Database_MI">#REF!</definedName>
    <definedName name="DC" localSheetId="5">[33]仮設解体!#REF!</definedName>
    <definedName name="DC" localSheetId="7">[33]仮設解体!#REF!</definedName>
    <definedName name="DC" localSheetId="6">[33]仮設解体!#REF!</definedName>
    <definedName name="DC" localSheetId="4">[33]仮設解体!#REF!</definedName>
    <definedName name="DC" localSheetId="16">[33]仮設解体!#REF!</definedName>
    <definedName name="DC" localSheetId="10">[33]仮設解体!#REF!</definedName>
    <definedName name="DC">[33]仮設解体!#REF!</definedName>
    <definedName name="ＤＣＱお" localSheetId="17">#REF!</definedName>
    <definedName name="ＤＣＱお" localSheetId="5">#REF!</definedName>
    <definedName name="ＤＣＱお" localSheetId="7">#REF!</definedName>
    <definedName name="ＤＣＱお" localSheetId="6">#REF!</definedName>
    <definedName name="ＤＣＱお" localSheetId="4">#REF!</definedName>
    <definedName name="ＤＣＱお" localSheetId="16">#REF!</definedName>
    <definedName name="ＤＣＱお">#REF!</definedName>
    <definedName name="ｄｄｄ" localSheetId="5">[39]立木調査!#REF!</definedName>
    <definedName name="ｄｄｄ" localSheetId="7">[39]立木調査!#REF!</definedName>
    <definedName name="ｄｄｄ" localSheetId="6">[39]立木調査!#REF!</definedName>
    <definedName name="ｄｄｄ" localSheetId="4">[39]立木調査!#REF!</definedName>
    <definedName name="ｄｄｄ" localSheetId="16">[39]立木調査!#REF!</definedName>
    <definedName name="ｄｄｄ" localSheetId="10">[39]立木調査!#REF!</definedName>
    <definedName name="ｄｄｄ">[39]立木調査!#REF!</definedName>
    <definedName name="de" localSheetId="5">[9]金建代価!#REF!</definedName>
    <definedName name="de" localSheetId="7">[9]金建代価!#REF!</definedName>
    <definedName name="de" localSheetId="6">[9]金建代価!#REF!</definedName>
    <definedName name="de" localSheetId="4">[9]金建代価!#REF!</definedName>
    <definedName name="de" localSheetId="16">[9]金建代価!#REF!</definedName>
    <definedName name="de" localSheetId="10">[9]金建代価!#REF!</definedName>
    <definedName name="de">[9]金建代価!#REF!</definedName>
    <definedName name="dehu" localSheetId="5">[9]金建代価!#REF!</definedName>
    <definedName name="dehu" localSheetId="7">[9]金建代価!#REF!</definedName>
    <definedName name="dehu" localSheetId="6">[9]金建代価!#REF!</definedName>
    <definedName name="dehu">[9]金建代価!#REF!</definedName>
    <definedName name="ＤＦＧＺ" localSheetId="17">#REF!</definedName>
    <definedName name="ＤＦＧＺ" localSheetId="5">#REF!</definedName>
    <definedName name="ＤＦＧＺ" localSheetId="7">#REF!</definedName>
    <definedName name="ＤＦＧＺ" localSheetId="6">#REF!</definedName>
    <definedName name="ＤＦＧＺ" localSheetId="4">#REF!</definedName>
    <definedName name="ＤＦＧＺ" localSheetId="16">#REF!</definedName>
    <definedName name="ＤＦＧＺ">#REF!</definedName>
    <definedName name="dfh" localSheetId="5">[9]仮設解体!#REF!</definedName>
    <definedName name="dfh" localSheetId="7">[9]仮設解体!#REF!</definedName>
    <definedName name="dfh" localSheetId="6">[9]仮設解体!#REF!</definedName>
    <definedName name="dfh" localSheetId="4">[9]仮設解体!#REF!</definedName>
    <definedName name="dfh" localSheetId="16">[9]仮設解体!#REF!</definedName>
    <definedName name="dfh" localSheetId="10">[9]仮設解体!#REF!</definedName>
    <definedName name="dfh">[9]仮設解体!#REF!</definedName>
    <definedName name="DIKA" localSheetId="5">#REF!</definedName>
    <definedName name="DIKA" localSheetId="7">#REF!</definedName>
    <definedName name="DIKA" localSheetId="6">#REF!</definedName>
    <definedName name="DIKA" localSheetId="4">#REF!</definedName>
    <definedName name="DIKA" localSheetId="16">#REF!</definedName>
    <definedName name="DIKA" localSheetId="10">#REF!</definedName>
    <definedName name="DIKA">#REF!</definedName>
    <definedName name="DQ" localSheetId="5">[33]仮設解体!#REF!</definedName>
    <definedName name="DQ" localSheetId="7">[33]仮設解体!#REF!</definedName>
    <definedName name="DQ" localSheetId="6">[33]仮設解体!#REF!</definedName>
    <definedName name="DQ" localSheetId="4">[33]仮設解体!#REF!</definedName>
    <definedName name="DQ" localSheetId="16">[33]仮設解体!#REF!</definedName>
    <definedName name="DQ" localSheetId="10">[33]仮設解体!#REF!</definedName>
    <definedName name="DQ">[33]仮設解体!#REF!</definedName>
    <definedName name="DR" localSheetId="5">[33]仮設解体!#REF!</definedName>
    <definedName name="DR" localSheetId="7">[33]仮設解体!#REF!</definedName>
    <definedName name="DR" localSheetId="6">[33]仮設解体!#REF!</definedName>
    <definedName name="DR" localSheetId="4">[33]仮設解体!#REF!</definedName>
    <definedName name="DR" localSheetId="16">[33]仮設解体!#REF!</definedName>
    <definedName name="DR" localSheetId="10">[33]仮設解体!#REF!</definedName>
    <definedName name="DR">[33]仮設解体!#REF!</definedName>
    <definedName name="DU" localSheetId="5">[33]仮設解体!#REF!</definedName>
    <definedName name="DU" localSheetId="7">[33]仮設解体!#REF!</definedName>
    <definedName name="DU" localSheetId="6">[33]仮設解体!#REF!</definedName>
    <definedName name="DU">[33]仮設解体!#REF!</definedName>
    <definedName name="E" localSheetId="4">#REF!</definedName>
    <definedName name="E" localSheetId="16">#REF!</definedName>
    <definedName name="E" localSheetId="9">#REF!</definedName>
    <definedName name="E" localSheetId="11">#REF!</definedName>
    <definedName name="E">#N/A</definedName>
    <definedName name="E_1" localSheetId="17">[24]工法様式!#REF!</definedName>
    <definedName name="E_1" localSheetId="5">[24]工法様式!#REF!</definedName>
    <definedName name="E_1" localSheetId="7">[24]工法様式!#REF!</definedName>
    <definedName name="E_1" localSheetId="6">[24]工法様式!#REF!</definedName>
    <definedName name="E_1" localSheetId="4">[36]表紙!#REF!</definedName>
    <definedName name="E_1" localSheetId="16">[36]表紙!#REF!</definedName>
    <definedName name="E_1" localSheetId="9">[36]表紙!#REF!</definedName>
    <definedName name="E_1" localSheetId="11">[36]表紙!#REF!</definedName>
    <definedName name="E_1">[24]工法様式!#REF!</definedName>
    <definedName name="E_2" localSheetId="17">#REF!</definedName>
    <definedName name="E_2" localSheetId="5">#REF!</definedName>
    <definedName name="E_2" localSheetId="7">#REF!</definedName>
    <definedName name="E_2" localSheetId="6">#REF!</definedName>
    <definedName name="E_2" localSheetId="16">#REF!</definedName>
    <definedName name="E_2">#REF!</definedName>
    <definedName name="E60_" localSheetId="4">#REF!</definedName>
    <definedName name="E60_">'[30]86動産'!$I$65</definedName>
    <definedName name="ED" localSheetId="5">[33]仮設解体!#REF!</definedName>
    <definedName name="ED" localSheetId="7">[33]仮設解体!#REF!</definedName>
    <definedName name="ED" localSheetId="6">[33]仮設解体!#REF!</definedName>
    <definedName name="ED" localSheetId="4">[33]仮設解体!#REF!</definedName>
    <definedName name="ED" localSheetId="16">[33]仮設解体!#REF!</definedName>
    <definedName name="ED" localSheetId="10">[33]仮設解体!#REF!</definedName>
    <definedName name="ED">[33]仮設解体!#REF!</definedName>
    <definedName name="ＥＤＲ" localSheetId="5">#REF!</definedName>
    <definedName name="ＥＤＲ" localSheetId="7">#REF!</definedName>
    <definedName name="ＥＤＲ" localSheetId="6">#REF!</definedName>
    <definedName name="ＥＤＲ" localSheetId="16">#REF!</definedName>
    <definedName name="ＥＤＲ" localSheetId="9">#REF!</definedName>
    <definedName name="ＥＤＲ" localSheetId="11">#REF!</definedName>
    <definedName name="ＥＤＲ">#REF!</definedName>
    <definedName name="ee" localSheetId="17">[40]工程特一!#REF!</definedName>
    <definedName name="ee" localSheetId="5">[40]工程特一!#REF!</definedName>
    <definedName name="ee" localSheetId="7">[40]工程特一!#REF!</definedName>
    <definedName name="ee" localSheetId="6">[40]工程特一!#REF!</definedName>
    <definedName name="EE" localSheetId="4">#REF!</definedName>
    <definedName name="EE" localSheetId="16">#REF!</definedName>
    <definedName name="EE" localSheetId="9">#REF!</definedName>
    <definedName name="EE" localSheetId="11">#REF!</definedName>
    <definedName name="ee" localSheetId="10">[40]工程特一!#REF!</definedName>
    <definedName name="ee">[40]工程特一!#REF!</definedName>
    <definedName name="EF" localSheetId="5">[33]仮設解体!#REF!</definedName>
    <definedName name="EF" localSheetId="7">[33]仮設解体!#REF!</definedName>
    <definedName name="EF" localSheetId="6">[33]仮設解体!#REF!</definedName>
    <definedName name="EF" localSheetId="4">[33]仮設解体!#REF!</definedName>
    <definedName name="EF" localSheetId="16">[33]仮設解体!#REF!</definedName>
    <definedName name="EF" localSheetId="10">[33]仮設解体!#REF!</definedName>
    <definedName name="EF">[33]仮設解体!#REF!</definedName>
    <definedName name="efr" localSheetId="5">[9]仮設解体!#REF!</definedName>
    <definedName name="efr" localSheetId="7">[9]仮設解体!#REF!</definedName>
    <definedName name="efr" localSheetId="6">[9]仮設解体!#REF!</definedName>
    <definedName name="efr" localSheetId="4">[9]仮設解体!#REF!</definedName>
    <definedName name="efr" localSheetId="16">[9]仮設解体!#REF!</definedName>
    <definedName name="efr" localSheetId="10">[9]仮設解体!#REF!</definedName>
    <definedName name="efr">[9]仮設解体!#REF!</definedName>
    <definedName name="EGK" localSheetId="17">#REF!</definedName>
    <definedName name="EGK" localSheetId="5">#REF!</definedName>
    <definedName name="EGK" localSheetId="7">#REF!</definedName>
    <definedName name="EGK" localSheetId="6">#REF!</definedName>
    <definedName name="EGK" localSheetId="16">#REF!</definedName>
    <definedName name="EGK">#REF!</definedName>
    <definedName name="EGS" localSheetId="17">#REF!</definedName>
    <definedName name="EGS" localSheetId="5">#REF!</definedName>
    <definedName name="EGS" localSheetId="7">#REF!</definedName>
    <definedName name="EGS" localSheetId="6">#REF!</definedName>
    <definedName name="EGS" localSheetId="16">#REF!</definedName>
    <definedName name="EGS">#REF!</definedName>
    <definedName name="EIK" localSheetId="17">#REF!</definedName>
    <definedName name="EIK" localSheetId="5">#REF!</definedName>
    <definedName name="EIK" localSheetId="7">#REF!</definedName>
    <definedName name="EIK" localSheetId="6">#REF!</definedName>
    <definedName name="EIK" localSheetId="16">#REF!</definedName>
    <definedName name="EIK">#REF!</definedName>
    <definedName name="EKK" localSheetId="17">#REF!</definedName>
    <definedName name="EKK" localSheetId="5">#REF!</definedName>
    <definedName name="EKK" localSheetId="7">#REF!</definedName>
    <definedName name="EKK" localSheetId="6">#REF!</definedName>
    <definedName name="EKK" localSheetId="16">#REF!</definedName>
    <definedName name="EKK">#REF!</definedName>
    <definedName name="EKS" localSheetId="17">#REF!</definedName>
    <definedName name="EKS" localSheetId="5">#REF!</definedName>
    <definedName name="EKS" localSheetId="7">#REF!</definedName>
    <definedName name="EKS" localSheetId="6">#REF!</definedName>
    <definedName name="EKS" localSheetId="16">#REF!</definedName>
    <definedName name="EKS">#REF!</definedName>
    <definedName name="END">'[4]建具廻-1'!$AH$49</definedName>
    <definedName name="erft" localSheetId="5">[9]金建代価!#REF!</definedName>
    <definedName name="erft" localSheetId="7">[9]金建代価!#REF!</definedName>
    <definedName name="erft" localSheetId="6">[9]金建代価!#REF!</definedName>
    <definedName name="erft" localSheetId="4">[9]金建代価!#REF!</definedName>
    <definedName name="erft" localSheetId="16">[9]金建代価!#REF!</definedName>
    <definedName name="erft" localSheetId="10">[9]金建代価!#REF!</definedName>
    <definedName name="erft">[9]金建代価!#REF!</definedName>
    <definedName name="eryu" localSheetId="5">[9]金建代価!#REF!</definedName>
    <definedName name="eryu" localSheetId="7">[9]金建代価!#REF!</definedName>
    <definedName name="eryu" localSheetId="6">[9]金建代価!#REF!</definedName>
    <definedName name="eryu" localSheetId="4">[9]金建代価!#REF!</definedName>
    <definedName name="eryu" localSheetId="16">[9]金建代価!#REF!</definedName>
    <definedName name="eryu" localSheetId="10">[9]金建代価!#REF!</definedName>
    <definedName name="eryu">[9]金建代価!#REF!</definedName>
    <definedName name="ESW" localSheetId="17">#REF!</definedName>
    <definedName name="ESW" localSheetId="5">#REF!</definedName>
    <definedName name="ESW" localSheetId="7">#REF!</definedName>
    <definedName name="ESW" localSheetId="6">#REF!</definedName>
    <definedName name="ESW" localSheetId="4">#REF!</definedName>
    <definedName name="ESW" localSheetId="16">#REF!</definedName>
    <definedName name="ESW">#REF!</definedName>
    <definedName name="EV" localSheetId="5">[33]仮設解体!#REF!</definedName>
    <definedName name="EV" localSheetId="7">[33]仮設解体!#REF!</definedName>
    <definedName name="EV" localSheetId="6">[33]仮設解体!#REF!</definedName>
    <definedName name="EV" localSheetId="4">[33]仮設解体!#REF!</definedName>
    <definedName name="EV" localSheetId="16">[33]仮設解体!#REF!</definedName>
    <definedName name="EV" localSheetId="10">[33]仮設解体!#REF!</definedName>
    <definedName name="EV">[33]仮設解体!#REF!</definedName>
    <definedName name="_xlnm.Extract" localSheetId="17">#REF!</definedName>
    <definedName name="_xlnm.Extract" localSheetId="5">#REF!</definedName>
    <definedName name="_xlnm.Extract" localSheetId="7">#REF!</definedName>
    <definedName name="_xlnm.Extract" localSheetId="6">#REF!</definedName>
    <definedName name="_xlnm.Extract" localSheetId="4">#REF!</definedName>
    <definedName name="_xlnm.Extract" localSheetId="16">#REF!</definedName>
    <definedName name="_xlnm.Extract" localSheetId="9">#REF!</definedName>
    <definedName name="_xlnm.Extract" localSheetId="11">#REF!</definedName>
    <definedName name="_xlnm.Extract">#REF!</definedName>
    <definedName name="Extract_MI" localSheetId="17">#REF!</definedName>
    <definedName name="Extract_MI" localSheetId="5">#REF!</definedName>
    <definedName name="Extract_MI" localSheetId="7">#REF!</definedName>
    <definedName name="Extract_MI" localSheetId="6">#REF!</definedName>
    <definedName name="Extract_MI" localSheetId="4">#REF!</definedName>
    <definedName name="Extract_MI" localSheetId="16">#REF!</definedName>
    <definedName name="Extract_MI">#REF!</definedName>
    <definedName name="E営業SW" localSheetId="17">#REF!</definedName>
    <definedName name="E営業SW" localSheetId="5">#REF!</definedName>
    <definedName name="E営業SW" localSheetId="7">#REF!</definedName>
    <definedName name="E営業SW" localSheetId="6">#REF!</definedName>
    <definedName name="E営業SW" localSheetId="4">#REF!</definedName>
    <definedName name="E営業SW" localSheetId="16">#REF!</definedName>
    <definedName name="E営業SW">#REF!</definedName>
    <definedName name="E主体SW" localSheetId="17">#REF!</definedName>
    <definedName name="E主体SW" localSheetId="5">#REF!</definedName>
    <definedName name="E主体SW" localSheetId="7">#REF!</definedName>
    <definedName name="E主体SW" localSheetId="6">#REF!</definedName>
    <definedName name="E主体SW" localSheetId="4">#REF!</definedName>
    <definedName name="E主体SW" localSheetId="16">#REF!</definedName>
    <definedName name="E主体SW">#REF!</definedName>
    <definedName name="E製造SW" localSheetId="17">#REF!</definedName>
    <definedName name="E製造SW" localSheetId="5">#REF!</definedName>
    <definedName name="E製造SW" localSheetId="7">#REF!</definedName>
    <definedName name="E製造SW" localSheetId="6">#REF!</definedName>
    <definedName name="E製造SW" localSheetId="4">#REF!</definedName>
    <definedName name="E製造SW" localSheetId="16">#REF!</definedName>
    <definedName name="E製造SW">#REF!</definedName>
    <definedName name="F" localSheetId="4">#REF!</definedName>
    <definedName name="F" localSheetId="16">#REF!</definedName>
    <definedName name="F" localSheetId="9">#REF!</definedName>
    <definedName name="F" localSheetId="11">#REF!</definedName>
    <definedName name="ｆ">[41]複合単価表!$A$1:$Q$34</definedName>
    <definedName name="F_1" localSheetId="17">[24]工法様式!#REF!</definedName>
    <definedName name="F_1" localSheetId="5">[24]工法様式!#REF!</definedName>
    <definedName name="F_1" localSheetId="7">[24]工法様式!#REF!</definedName>
    <definedName name="F_1" localSheetId="6">[24]工法様式!#REF!</definedName>
    <definedName name="F_1" localSheetId="4">[27]代価1!#REF!</definedName>
    <definedName name="F_1" localSheetId="16">[27]代価1!#REF!</definedName>
    <definedName name="F_1" localSheetId="9">[27]代価1!#REF!</definedName>
    <definedName name="F_1" localSheetId="11">[27]代価1!#REF!</definedName>
    <definedName name="F_1">[24]工法様式!#REF!</definedName>
    <definedName name="F_2" localSheetId="17">#REF!</definedName>
    <definedName name="F_2" localSheetId="5">#REF!</definedName>
    <definedName name="F_2" localSheetId="7">#REF!</definedName>
    <definedName name="F_2" localSheetId="6">#REF!</definedName>
    <definedName name="F_2" localSheetId="16">#REF!</definedName>
    <definedName name="F_2">#REF!</definedName>
    <definedName name="F_3" localSheetId="17">#REF!</definedName>
    <definedName name="F_3" localSheetId="5">#REF!</definedName>
    <definedName name="F_3" localSheetId="7">#REF!</definedName>
    <definedName name="F_3" localSheetId="6">#REF!</definedName>
    <definedName name="F_3" localSheetId="16">#REF!</definedName>
    <definedName name="F_3">#REF!</definedName>
    <definedName name="F2_83" localSheetId="5">[16]複合・ｺﾝｾﾝﾄ電話!#REF!</definedName>
    <definedName name="F2_83" localSheetId="7">[16]複合・ｺﾝｾﾝﾄ電話!#REF!</definedName>
    <definedName name="F2_83" localSheetId="6">[16]複合・ｺﾝｾﾝﾄ電話!#REF!</definedName>
    <definedName name="F2_83" localSheetId="4">[16]複合・ｺﾝｾﾝﾄ電話!#REF!</definedName>
    <definedName name="F2_83" localSheetId="16">[16]複合・ｺﾝｾﾝﾄ電話!#REF!</definedName>
    <definedName name="F2_83" localSheetId="9">[16]複合・ｺﾝｾﾝﾄ電話!#REF!</definedName>
    <definedName name="F2_83" localSheetId="11">[16]複合・ｺﾝｾﾝﾄ電話!#REF!</definedName>
    <definedName name="F2_83">[16]複合・ｺﾝｾﾝﾄ電話!#REF!</definedName>
    <definedName name="FD" localSheetId="5">[33]仮設解体!#REF!</definedName>
    <definedName name="FD" localSheetId="7">[33]仮設解体!#REF!</definedName>
    <definedName name="FD" localSheetId="6">[33]仮設解体!#REF!</definedName>
    <definedName name="FD">[33]仮設解体!#REF!</definedName>
    <definedName name="ＦＤＧ" localSheetId="5">'見積単価 '!ＦＤＧ</definedName>
    <definedName name="ＦＤＧ" localSheetId="7">'見積単価 (ｱｽﾍﾞｽﾄ撤去)'!ＦＤＧ</definedName>
    <definedName name="ＦＤＧ" localSheetId="6">'見積単価 (改修)'!ＦＤＧ</definedName>
    <definedName name="ＦＤＧ" localSheetId="4">仕訳横!ＦＤＧ</definedName>
    <definedName name="ＦＤＧ" localSheetId="16">代価表!ＦＤＧ</definedName>
    <definedName name="ＦＤＧ" localSheetId="10">複合!ＦＤＧ</definedName>
    <definedName name="ＦＤＧ">'見積単価 '!ＦＤＧ</definedName>
    <definedName name="ＦＤっＧ" localSheetId="17">#REF!</definedName>
    <definedName name="ＦＤっＧ" localSheetId="5">#REF!</definedName>
    <definedName name="ＦＤっＧ" localSheetId="7">#REF!</definedName>
    <definedName name="ＦＤっＧ" localSheetId="6">#REF!</definedName>
    <definedName name="ＦＤっＧ" localSheetId="4">#REF!</definedName>
    <definedName name="ＦＤっＧ" localSheetId="16">#REF!</definedName>
    <definedName name="ＦＤっＧ">#REF!</definedName>
    <definedName name="ff" localSheetId="5">'見積単価 '!ff</definedName>
    <definedName name="ff" localSheetId="7">'見積単価 (ｱｽﾍﾞｽﾄ撤去)'!ff</definedName>
    <definedName name="ff" localSheetId="6">'見積単価 (改修)'!ff</definedName>
    <definedName name="ff" localSheetId="4">仕訳横!ff</definedName>
    <definedName name="ff" localSheetId="16">代価表!ff</definedName>
    <definedName name="ff" localSheetId="10">複合!ff</definedName>
    <definedName name="ff">'見積単価 '!ff</definedName>
    <definedName name="ffrfqrg" localSheetId="17">'[26]立竹木調査表（移植）'!#REF!</definedName>
    <definedName name="ffrfqrg" localSheetId="5">'[26]立竹木調査表（移植）'!#REF!</definedName>
    <definedName name="ffrfqrg" localSheetId="7">'[26]立竹木調査表（移植）'!#REF!</definedName>
    <definedName name="ffrfqrg" localSheetId="6">'[26]立竹木調査表（移植）'!#REF!</definedName>
    <definedName name="ffrfqrg" localSheetId="4">'[26]立竹木調査表（移植）'!#REF!</definedName>
    <definedName name="ffrfqrg" localSheetId="16">'[26]立竹木調査表（移植）'!#REF!</definedName>
    <definedName name="ffrfqrg">'[26]立竹木調査表（移植）'!#REF!</definedName>
    <definedName name="ｆｇ" localSheetId="17">#REF!</definedName>
    <definedName name="ｆｇ" localSheetId="5">#REF!</definedName>
    <definedName name="ｆｇ" localSheetId="7">#REF!</definedName>
    <definedName name="ｆｇ" localSheetId="6">#REF!</definedName>
    <definedName name="ｆｇ" localSheetId="16">#REF!</definedName>
    <definedName name="ｆｇ">#REF!</definedName>
    <definedName name="fgh" localSheetId="5">[9]金建代価!#REF!</definedName>
    <definedName name="fgh" localSheetId="7">[9]金建代価!#REF!</definedName>
    <definedName name="fgh" localSheetId="6">[9]金建代価!#REF!</definedName>
    <definedName name="fgh" localSheetId="4">[9]金建代価!#REF!</definedName>
    <definedName name="fgh" localSheetId="16">[9]金建代価!#REF!</definedName>
    <definedName name="fgh" localSheetId="10">[9]金建代価!#REF!</definedName>
    <definedName name="fgh">[9]金建代価!#REF!</definedName>
    <definedName name="fgy" localSheetId="5">[9]仮設解体!#REF!</definedName>
    <definedName name="fgy" localSheetId="7">[9]仮設解体!#REF!</definedName>
    <definedName name="fgy" localSheetId="6">[9]仮設解体!#REF!</definedName>
    <definedName name="fgy" localSheetId="4">[9]仮設解体!#REF!</definedName>
    <definedName name="fgy" localSheetId="16">[9]仮設解体!#REF!</definedName>
    <definedName name="fgy" localSheetId="10">[9]仮設解体!#REF!</definedName>
    <definedName name="fgy">[9]仮設解体!#REF!</definedName>
    <definedName name="FILENAME" localSheetId="5">#REF!</definedName>
    <definedName name="FILENAME" localSheetId="7">#REF!</definedName>
    <definedName name="FILENAME" localSheetId="6">#REF!</definedName>
    <definedName name="FILENAME" localSheetId="16">#REF!</definedName>
    <definedName name="FILENAME" localSheetId="9">#REF!</definedName>
    <definedName name="FILENAME" localSheetId="11">#REF!</definedName>
    <definedName name="FILENAME">#REF!</definedName>
    <definedName name="fou" localSheetId="17">'[26]立竹木調査表（移植）'!#REF!</definedName>
    <definedName name="fou" localSheetId="5">'[26]立竹木調査表（移植）'!#REF!</definedName>
    <definedName name="fou" localSheetId="7">'[26]立竹木調査表（移植）'!#REF!</definedName>
    <definedName name="fou" localSheetId="6">'[26]立竹木調査表（移植）'!#REF!</definedName>
    <definedName name="fou" localSheetId="16">'[26]立竹木調査表（移植）'!#REF!</definedName>
    <definedName name="fou">'[26]立竹木調査表（移植）'!#REF!</definedName>
    <definedName name="FP150ﾟ_3C" localSheetId="5">[16]複合・ｺﾝｾﾝﾄ電話!#REF!</definedName>
    <definedName name="FP150ﾟ_3C" localSheetId="7">[16]複合・ｺﾝｾﾝﾄ電話!#REF!</definedName>
    <definedName name="FP150ﾟ_3C" localSheetId="6">[16]複合・ｺﾝｾﾝﾄ電話!#REF!</definedName>
    <definedName name="FP150ﾟ_3C" localSheetId="16">[16]複合・ｺﾝｾﾝﾄ電話!#REF!</definedName>
    <definedName name="FP150ﾟ_3C" localSheetId="9">[16]複合・ｺﾝｾﾝﾄ電話!#REF!</definedName>
    <definedName name="FP150ﾟ_3C" localSheetId="11">[16]複合・ｺﾝｾﾝﾄ電話!#REF!</definedName>
    <definedName name="FP150ﾟ_3C">[16]複合・ｺﾝｾﾝﾄ電話!#REF!</definedName>
    <definedName name="FP150ﾟ_3C_ﾗｯｸ" localSheetId="5">[16]複合・ｺﾝｾﾝﾄ電話!#REF!</definedName>
    <definedName name="FP150ﾟ_3C_ﾗｯｸ" localSheetId="7">[16]複合・ｺﾝｾﾝﾄ電話!#REF!</definedName>
    <definedName name="FP150ﾟ_3C_ﾗｯｸ" localSheetId="6">[16]複合・ｺﾝｾﾝﾄ電話!#REF!</definedName>
    <definedName name="FP150ﾟ_3C_ﾗｯｸ" localSheetId="16">[16]複合・ｺﾝｾﾝﾄ電話!#REF!</definedName>
    <definedName name="FP150ﾟ_3C_ﾗｯｸ" localSheetId="9">[16]複合・ｺﾝｾﾝﾄ電話!#REF!</definedName>
    <definedName name="FP150ﾟ_3C_ﾗｯｸ" localSheetId="11">[16]複合・ｺﾝｾﾝﾄ電話!#REF!</definedName>
    <definedName name="FP150ﾟ_3C_ﾗｯｸ">[16]複合・ｺﾝｾﾝﾄ電話!#REF!</definedName>
    <definedName name="FP60ﾟ_3C" localSheetId="5">[16]複合・ｺﾝｾﾝﾄ電話!#REF!</definedName>
    <definedName name="FP60ﾟ_3C" localSheetId="7">[16]複合・ｺﾝｾﾝﾄ電話!#REF!</definedName>
    <definedName name="FP60ﾟ_3C" localSheetId="6">[16]複合・ｺﾝｾﾝﾄ電話!#REF!</definedName>
    <definedName name="FP60ﾟ_3C" localSheetId="16">[16]複合・ｺﾝｾﾝﾄ電話!#REF!</definedName>
    <definedName name="FP60ﾟ_3C" localSheetId="9">[16]複合・ｺﾝｾﾝﾄ電話!#REF!</definedName>
    <definedName name="FP60ﾟ_3C" localSheetId="11">[16]複合・ｺﾝｾﾝﾄ電話!#REF!</definedName>
    <definedName name="FP60ﾟ_3C">[16]複合・ｺﾝｾﾝﾄ電話!#REF!</definedName>
    <definedName name="FP60ﾟ_3C___ﾗｯｸ" localSheetId="5">[16]複合・ｺﾝｾﾝﾄ電話!#REF!</definedName>
    <definedName name="FP60ﾟ_3C___ﾗｯｸ" localSheetId="7">[16]複合・ｺﾝｾﾝﾄ電話!#REF!</definedName>
    <definedName name="FP60ﾟ_3C___ﾗｯｸ" localSheetId="6">[16]複合・ｺﾝｾﾝﾄ電話!#REF!</definedName>
    <definedName name="FP60ﾟ_3C___ﾗｯｸ" localSheetId="16">[16]複合・ｺﾝｾﾝﾄ電話!#REF!</definedName>
    <definedName name="FP60ﾟ_3C___ﾗｯｸ" localSheetId="9">[16]複合・ｺﾝｾﾝﾄ電話!#REF!</definedName>
    <definedName name="FP60ﾟ_3C___ﾗｯｸ" localSheetId="11">[16]複合・ｺﾝｾﾝﾄ電話!#REF!</definedName>
    <definedName name="FP60ﾟ_3C___ﾗｯｸ">[16]複合・ｺﾝｾﾝﾄ電話!#REF!</definedName>
    <definedName name="ＦＰＱ" localSheetId="17">#REF!</definedName>
    <definedName name="ＦＰＱ" localSheetId="5">#REF!</definedName>
    <definedName name="ＦＰＱ" localSheetId="7">#REF!</definedName>
    <definedName name="ＦＰＱ" localSheetId="6">#REF!</definedName>
    <definedName name="ＦＰＱ" localSheetId="4">#REF!</definedName>
    <definedName name="ＦＰＱ" localSheetId="16">#REF!</definedName>
    <definedName name="ＦＰＱ">#REF!</definedName>
    <definedName name="FR" localSheetId="5">[33]仮設解体!#REF!</definedName>
    <definedName name="FR" localSheetId="7">[33]仮設解体!#REF!</definedName>
    <definedName name="FR" localSheetId="6">[33]仮設解体!#REF!</definedName>
    <definedName name="FR" localSheetId="4">[33]仮設解体!#REF!</definedName>
    <definedName name="FR" localSheetId="16">[33]仮設解体!#REF!</definedName>
    <definedName name="FR" localSheetId="10">[33]仮設解体!#REF!</definedName>
    <definedName name="FR">[33]仮設解体!#REF!</definedName>
    <definedName name="FROM" localSheetId="5">#REF!</definedName>
    <definedName name="FROM" localSheetId="7">#REF!</definedName>
    <definedName name="FROM" localSheetId="6">#REF!</definedName>
    <definedName name="FROM" localSheetId="16">#REF!</definedName>
    <definedName name="FROM" localSheetId="9">#REF!</definedName>
    <definedName name="FROM" localSheetId="11">#REF!</definedName>
    <definedName name="FROM">#REF!</definedName>
    <definedName name="ＦＲＴ" localSheetId="17">#REF!</definedName>
    <definedName name="ＦＲＴ" localSheetId="5">#REF!</definedName>
    <definedName name="ＦＲＴ" localSheetId="7">#REF!</definedName>
    <definedName name="ＦＲＴ" localSheetId="6">#REF!</definedName>
    <definedName name="ＦＲＴ" localSheetId="4">#REF!</definedName>
    <definedName name="ＦＲＴ" localSheetId="16">#REF!</definedName>
    <definedName name="ＦＲＴ">#REF!</definedName>
    <definedName name="ＦＳＦ" localSheetId="17">#REF!</definedName>
    <definedName name="ＦＳＦ" localSheetId="5">#REF!</definedName>
    <definedName name="ＦＳＦ" localSheetId="7">#REF!</definedName>
    <definedName name="ＦＳＦ" localSheetId="6">#REF!</definedName>
    <definedName name="ＦＳＦ" localSheetId="4">#REF!</definedName>
    <definedName name="ＦＳＦ" localSheetId="16">#REF!</definedName>
    <definedName name="ＦＳＦ">#REF!</definedName>
    <definedName name="fvt" localSheetId="5">[9]仮設解体!#REF!</definedName>
    <definedName name="fvt" localSheetId="7">[9]仮設解体!#REF!</definedName>
    <definedName name="fvt" localSheetId="6">[9]仮設解体!#REF!</definedName>
    <definedName name="fvt" localSheetId="4">[9]仮設解体!#REF!</definedName>
    <definedName name="fvt" localSheetId="16">[9]仮設解体!#REF!</definedName>
    <definedName name="fvt" localSheetId="10">[9]仮設解体!#REF!</definedName>
    <definedName name="fvt">[9]仮設解体!#REF!</definedName>
    <definedName name="G" localSheetId="17">#REF!</definedName>
    <definedName name="G" localSheetId="5">#REF!</definedName>
    <definedName name="G" localSheetId="7">#REF!</definedName>
    <definedName name="G" localSheetId="6">#REF!</definedName>
    <definedName name="G" localSheetId="4">#REF!</definedName>
    <definedName name="G" localSheetId="16">#REF!</definedName>
    <definedName name="G" localSheetId="9">#REF!</definedName>
    <definedName name="G" localSheetId="11">#REF!</definedName>
    <definedName name="G">#REF!</definedName>
    <definedName name="G_0" localSheetId="17">#REF!</definedName>
    <definedName name="G_0" localSheetId="5">#REF!</definedName>
    <definedName name="G_0" localSheetId="7">#REF!</definedName>
    <definedName name="G_0" localSheetId="6">#REF!</definedName>
    <definedName name="G_0" localSheetId="16">#REF!</definedName>
    <definedName name="G_0">#REF!</definedName>
    <definedName name="G_1" localSheetId="17">[24]工法様式!#REF!</definedName>
    <definedName name="G_1" localSheetId="5">[24]工法様式!#REF!</definedName>
    <definedName name="G_1" localSheetId="7">[24]工法様式!#REF!</definedName>
    <definedName name="G_1" localSheetId="6">[24]工法様式!#REF!</definedName>
    <definedName name="G_1" localSheetId="4">[36]表紙!#REF!</definedName>
    <definedName name="G_1" localSheetId="16">[36]表紙!#REF!</definedName>
    <definedName name="G_1" localSheetId="9">[36]表紙!#REF!</definedName>
    <definedName name="G_1" localSheetId="11">[36]表紙!#REF!</definedName>
    <definedName name="G_1">[24]工法様式!#REF!</definedName>
    <definedName name="G_10" localSheetId="5">[27]代価1!#REF!</definedName>
    <definedName name="G_10" localSheetId="7">[27]代価1!#REF!</definedName>
    <definedName name="G_10" localSheetId="6">[27]代価1!#REF!</definedName>
    <definedName name="G_10" localSheetId="16">[27]代価1!#REF!</definedName>
    <definedName name="G_10" localSheetId="9">[27]代価1!#REF!</definedName>
    <definedName name="G_10" localSheetId="11">[27]代価1!#REF!</definedName>
    <definedName name="G_10">[27]代価1!#REF!</definedName>
    <definedName name="G_11" localSheetId="5">[27]代価1!#REF!</definedName>
    <definedName name="G_11" localSheetId="7">[27]代価1!#REF!</definedName>
    <definedName name="G_11" localSheetId="6">[27]代価1!#REF!</definedName>
    <definedName name="G_11" localSheetId="16">[27]代価1!#REF!</definedName>
    <definedName name="G_11" localSheetId="9">[27]代価1!#REF!</definedName>
    <definedName name="G_11" localSheetId="11">[27]代価1!#REF!</definedName>
    <definedName name="G_11">[27]代価1!#REF!</definedName>
    <definedName name="G_12" localSheetId="5">[27]代価1!#REF!</definedName>
    <definedName name="G_12" localSheetId="7">[27]代価1!#REF!</definedName>
    <definedName name="G_12" localSheetId="6">[27]代価1!#REF!</definedName>
    <definedName name="G_12" localSheetId="16">[27]代価1!#REF!</definedName>
    <definedName name="G_12" localSheetId="9">[27]代価1!#REF!</definedName>
    <definedName name="G_12" localSheetId="11">[27]代価1!#REF!</definedName>
    <definedName name="G_12">[27]代価1!#REF!</definedName>
    <definedName name="G_13" localSheetId="5">[27]代価1!#REF!</definedName>
    <definedName name="G_13" localSheetId="7">[27]代価1!#REF!</definedName>
    <definedName name="G_13" localSheetId="6">[27]代価1!#REF!</definedName>
    <definedName name="G_13" localSheetId="9">[27]代価1!#REF!</definedName>
    <definedName name="G_13" localSheetId="11">[27]代価1!#REF!</definedName>
    <definedName name="G_13">[27]代価1!#REF!</definedName>
    <definedName name="G_14" localSheetId="5">[27]代価1!#REF!</definedName>
    <definedName name="G_14" localSheetId="7">[27]代価1!#REF!</definedName>
    <definedName name="G_14" localSheetId="6">[27]代価1!#REF!</definedName>
    <definedName name="G_14" localSheetId="9">[27]代価1!#REF!</definedName>
    <definedName name="G_14" localSheetId="11">[27]代価1!#REF!</definedName>
    <definedName name="G_14">[27]代価1!#REF!</definedName>
    <definedName name="G_15" localSheetId="5">[27]代価1!#REF!</definedName>
    <definedName name="G_15" localSheetId="7">[27]代価1!#REF!</definedName>
    <definedName name="G_15" localSheetId="6">[27]代価1!#REF!</definedName>
    <definedName name="G_15" localSheetId="9">[27]代価1!#REF!</definedName>
    <definedName name="G_15" localSheetId="11">[27]代価1!#REF!</definedName>
    <definedName name="G_15">[27]代価1!#REF!</definedName>
    <definedName name="G_16" localSheetId="5">[27]代価1!#REF!</definedName>
    <definedName name="G_16" localSheetId="7">[27]代価1!#REF!</definedName>
    <definedName name="G_16" localSheetId="6">[27]代価1!#REF!</definedName>
    <definedName name="G_16" localSheetId="9">[27]代価1!#REF!</definedName>
    <definedName name="G_16" localSheetId="11">[27]代価1!#REF!</definedName>
    <definedName name="G_16">[27]代価1!#REF!</definedName>
    <definedName name="G_17" localSheetId="5">[27]代価1!#REF!</definedName>
    <definedName name="G_17" localSheetId="7">[27]代価1!#REF!</definedName>
    <definedName name="G_17" localSheetId="6">[27]代価1!#REF!</definedName>
    <definedName name="G_17" localSheetId="9">[27]代価1!#REF!</definedName>
    <definedName name="G_17" localSheetId="11">[27]代価1!#REF!</definedName>
    <definedName name="G_17">[27]代価1!#REF!</definedName>
    <definedName name="G_8" localSheetId="5">[27]代価1!#REF!</definedName>
    <definedName name="G_8" localSheetId="7">[27]代価1!#REF!</definedName>
    <definedName name="G_8" localSheetId="6">[27]代価1!#REF!</definedName>
    <definedName name="G_8" localSheetId="9">[27]代価1!#REF!</definedName>
    <definedName name="G_8" localSheetId="11">[27]代価1!#REF!</definedName>
    <definedName name="G_8">[27]代価1!#REF!</definedName>
    <definedName name="G_9" localSheetId="5">[27]代価1!#REF!</definedName>
    <definedName name="G_9" localSheetId="7">[27]代価1!#REF!</definedName>
    <definedName name="G_9" localSheetId="6">[27]代価1!#REF!</definedName>
    <definedName name="G_9" localSheetId="9">[27]代価1!#REF!</definedName>
    <definedName name="G_9" localSheetId="11">[27]代価1!#REF!</definedName>
    <definedName name="G_9">[27]代価1!#REF!</definedName>
    <definedName name="GA" localSheetId="17">#REF!</definedName>
    <definedName name="GA" localSheetId="5">#REF!</definedName>
    <definedName name="GA" localSheetId="7">#REF!</definedName>
    <definedName name="GA" localSheetId="6">#REF!</definedName>
    <definedName name="GA" localSheetId="4">#REF!</definedName>
    <definedName name="GA" localSheetId="16">#REF!</definedName>
    <definedName name="GA">#REF!</definedName>
    <definedName name="gaieki" localSheetId="17">#REF!</definedName>
    <definedName name="gaieki" localSheetId="5">#REF!</definedName>
    <definedName name="gaieki" localSheetId="7">#REF!</definedName>
    <definedName name="gaieki" localSheetId="6">#REF!</definedName>
    <definedName name="gaieki" localSheetId="4">#REF!</definedName>
    <definedName name="gaieki" localSheetId="16">#REF!</definedName>
    <definedName name="gaieki">#REF!</definedName>
    <definedName name="gaihiyo" localSheetId="17">#REF!</definedName>
    <definedName name="gaihiyo" localSheetId="5">#REF!</definedName>
    <definedName name="gaihiyo" localSheetId="7">#REF!</definedName>
    <definedName name="gaihiyo" localSheetId="6">#REF!</definedName>
    <definedName name="gaihiyo" localSheetId="4">#REF!</definedName>
    <definedName name="gaihiyo" localSheetId="16">#REF!</definedName>
    <definedName name="gaihiyo">#REF!</definedName>
    <definedName name="GAMEN1" localSheetId="17">[42]吸込口!#REF!</definedName>
    <definedName name="GAMEN1" localSheetId="5">[42]吸込口!#REF!</definedName>
    <definedName name="GAMEN1" localSheetId="7">[42]吸込口!#REF!</definedName>
    <definedName name="GAMEN1" localSheetId="6">[42]吸込口!#REF!</definedName>
    <definedName name="GAMEN1" localSheetId="16">[42]吸込口!#REF!</definedName>
    <definedName name="GAMEN1">[42]吸込口!#REF!</definedName>
    <definedName name="GB" localSheetId="17">#REF!</definedName>
    <definedName name="GB" localSheetId="5">#REF!</definedName>
    <definedName name="GB" localSheetId="7">#REF!</definedName>
    <definedName name="GB" localSheetId="6">#REF!</definedName>
    <definedName name="GB" localSheetId="4">#REF!</definedName>
    <definedName name="GB" localSheetId="16">#REF!</definedName>
    <definedName name="GB">#REF!</definedName>
    <definedName name="GC" localSheetId="17">#REF!</definedName>
    <definedName name="GC" localSheetId="5">#REF!</definedName>
    <definedName name="GC" localSheetId="7">#REF!</definedName>
    <definedName name="GC" localSheetId="6">#REF!</definedName>
    <definedName name="GC" localSheetId="4">#REF!</definedName>
    <definedName name="GC" localSheetId="16">#REF!</definedName>
    <definedName name="GC">#REF!</definedName>
    <definedName name="GD" localSheetId="17">#REF!</definedName>
    <definedName name="GD" localSheetId="5">#REF!</definedName>
    <definedName name="GD" localSheetId="7">#REF!</definedName>
    <definedName name="GD" localSheetId="6">#REF!</definedName>
    <definedName name="GD" localSheetId="4">#REF!</definedName>
    <definedName name="GD" localSheetId="16">#REF!</definedName>
    <definedName name="GD">#REF!</definedName>
    <definedName name="GH" localSheetId="5">[33]仮設解体!#REF!</definedName>
    <definedName name="GH" localSheetId="7">[33]仮設解体!#REF!</definedName>
    <definedName name="GH" localSheetId="6">[33]仮設解体!#REF!</definedName>
    <definedName name="GH" localSheetId="4">[33]仮設解体!#REF!</definedName>
    <definedName name="GH" localSheetId="16">[33]仮設解体!#REF!</definedName>
    <definedName name="GH" localSheetId="10">[33]仮設解体!#REF!</definedName>
    <definedName name="GH">[33]仮設解体!#REF!</definedName>
    <definedName name="ＧＨＤＲＹんＣＦ" localSheetId="17">#REF!</definedName>
    <definedName name="ＧＨＤＲＹんＣＦ" localSheetId="5">#REF!</definedName>
    <definedName name="ＧＨＤＲＹんＣＦ" localSheetId="7">#REF!</definedName>
    <definedName name="ＧＨＤＲＹんＣＦ" localSheetId="6">#REF!</definedName>
    <definedName name="ＧＨＤＲＹんＣＦ" localSheetId="4">#REF!</definedName>
    <definedName name="ＧＨＤＲＹんＣＦ" localSheetId="16">#REF!</definedName>
    <definedName name="ＧＨＤＲＹんＣＦ">#REF!</definedName>
    <definedName name="ghj" localSheetId="5">[9]仮設解体!#REF!</definedName>
    <definedName name="ghj" localSheetId="7">[9]仮設解体!#REF!</definedName>
    <definedName name="ghj" localSheetId="6">[9]仮設解体!#REF!</definedName>
    <definedName name="ghj" localSheetId="4">[9]仮設解体!#REF!</definedName>
    <definedName name="ghj" localSheetId="16">[9]仮設解体!#REF!</definedName>
    <definedName name="ghj" localSheetId="10">[9]仮設解体!#REF!</definedName>
    <definedName name="ghj">[9]仮設解体!#REF!</definedName>
    <definedName name="GI" localSheetId="5">[33]仮設解体!#REF!</definedName>
    <definedName name="GI" localSheetId="7">[33]仮設解体!#REF!</definedName>
    <definedName name="GI" localSheetId="6">[33]仮設解体!#REF!</definedName>
    <definedName name="GI" localSheetId="4">[33]仮設解体!#REF!</definedName>
    <definedName name="GI" localSheetId="16">[33]仮設解体!#REF!</definedName>
    <definedName name="GI" localSheetId="10">[33]仮設解体!#REF!</definedName>
    <definedName name="GI">[33]仮設解体!#REF!</definedName>
    <definedName name="GO" localSheetId="17">#REF!</definedName>
    <definedName name="GO" localSheetId="5">#REF!</definedName>
    <definedName name="GO" localSheetId="7">#REF!</definedName>
    <definedName name="GO" localSheetId="6">#REF!</definedName>
    <definedName name="GO" localSheetId="4">#REF!</definedName>
    <definedName name="GO" localSheetId="16">#REF!</definedName>
    <definedName name="GO" localSheetId="9">#REF!</definedName>
    <definedName name="GO" localSheetId="11">#REF!</definedName>
    <definedName name="GO">#REF!</definedName>
    <definedName name="GT" localSheetId="17">#REF!</definedName>
    <definedName name="GT" localSheetId="5">#REF!</definedName>
    <definedName name="GT" localSheetId="7">#REF!</definedName>
    <definedName name="GT" localSheetId="6">#REF!</definedName>
    <definedName name="GT" localSheetId="4">#REF!</definedName>
    <definedName name="GT" localSheetId="16">#REF!</definedName>
    <definedName name="GT">#REF!</definedName>
    <definedName name="GV" localSheetId="5">[33]仮設解体!#REF!</definedName>
    <definedName name="GV" localSheetId="7">[33]仮設解体!#REF!</definedName>
    <definedName name="GV" localSheetId="6">[33]仮設解体!#REF!</definedName>
    <definedName name="GV" localSheetId="4">[33]仮設解体!#REF!</definedName>
    <definedName name="GV" localSheetId="16">[33]仮設解体!#REF!</definedName>
    <definedName name="GV" localSheetId="10">[33]仮設解体!#REF!</definedName>
    <definedName name="GV">[33]仮設解体!#REF!</definedName>
    <definedName name="GY" localSheetId="5">[33]仮設解体!#REF!</definedName>
    <definedName name="GY" localSheetId="7">[33]仮設解体!#REF!</definedName>
    <definedName name="GY" localSheetId="6">[33]仮設解体!#REF!</definedName>
    <definedName name="GY" localSheetId="4">[33]仮設解体!#REF!</definedName>
    <definedName name="GY" localSheetId="16">[33]仮設解体!#REF!</definedName>
    <definedName name="GY" localSheetId="10">[33]仮設解体!#REF!</definedName>
    <definedName name="GY">[33]仮設解体!#REF!</definedName>
    <definedName name="ＧＹＪひい" localSheetId="5">[9]仮設解体!#REF!</definedName>
    <definedName name="ＧＹＪひい" localSheetId="7">[9]仮設解体!#REF!</definedName>
    <definedName name="ＧＹＪひい" localSheetId="6">[9]仮設解体!#REF!</definedName>
    <definedName name="ＧＹＪひい">[9]仮設解体!#REF!</definedName>
    <definedName name="ＧＹじＨ" localSheetId="5">[9]金建代価!#REF!</definedName>
    <definedName name="ＧＹじＨ" localSheetId="7">[9]金建代価!#REF!</definedName>
    <definedName name="ＧＹじＨ" localSheetId="6">[9]金建代価!#REF!</definedName>
    <definedName name="ＧＹじＨ">[9]金建代価!#REF!</definedName>
    <definedName name="ＧふＪっＫ" localSheetId="5">[9]仮設解体!#REF!</definedName>
    <definedName name="ＧふＪっＫ" localSheetId="7">[9]仮設解体!#REF!</definedName>
    <definedName name="ＧふＪっＫ" localSheetId="6">[9]仮設解体!#REF!</definedName>
    <definedName name="ＧふＪっＫ">[9]仮設解体!#REF!</definedName>
    <definedName name="Ｇブロック" localSheetId="17">#REF!</definedName>
    <definedName name="Ｇブロック" localSheetId="5">#REF!</definedName>
    <definedName name="Ｇブロック" localSheetId="7">#REF!</definedName>
    <definedName name="Ｇブロック" localSheetId="6">#REF!</definedName>
    <definedName name="Ｇブロック" localSheetId="16">#REF!</definedName>
    <definedName name="Ｇブロック">#REF!</definedName>
    <definedName name="H" localSheetId="4">#REF!</definedName>
    <definedName name="H" localSheetId="16">#REF!</definedName>
    <definedName name="H" localSheetId="9">#REF!</definedName>
    <definedName name="H" localSheetId="11">#REF!</definedName>
    <definedName name="H">[43]内訳A4W!$X$4</definedName>
    <definedName name="H.1" localSheetId="17">#REF!</definedName>
    <definedName name="H.1" localSheetId="5">#REF!</definedName>
    <definedName name="H.1" localSheetId="7">#REF!</definedName>
    <definedName name="H.1" localSheetId="6">#REF!</definedName>
    <definedName name="H.1" localSheetId="16">#REF!</definedName>
    <definedName name="H.1">#REF!</definedName>
    <definedName name="H_1" localSheetId="17">[24]工法様式!#REF!</definedName>
    <definedName name="H_1" localSheetId="5">[24]工法様式!#REF!</definedName>
    <definedName name="H_1" localSheetId="7">[24]工法様式!#REF!</definedName>
    <definedName name="H_1" localSheetId="6">[24]工法様式!#REF!</definedName>
    <definedName name="H_1" localSheetId="4">[27]代価1!#REF!</definedName>
    <definedName name="H_1" localSheetId="16">[27]代価1!#REF!</definedName>
    <definedName name="H_1" localSheetId="9">[27]代価1!#REF!</definedName>
    <definedName name="H_1" localSheetId="11">[27]代価1!#REF!</definedName>
    <definedName name="H_1">[24]工法様式!#REF!</definedName>
    <definedName name="H_10" localSheetId="5">[27]代価1!#REF!</definedName>
    <definedName name="H_10" localSheetId="7">[27]代価1!#REF!</definedName>
    <definedName name="H_10" localSheetId="6">[27]代価1!#REF!</definedName>
    <definedName name="H_10" localSheetId="16">[27]代価1!#REF!</definedName>
    <definedName name="H_10" localSheetId="9">[27]代価1!#REF!</definedName>
    <definedName name="H_10" localSheetId="11">[27]代価1!#REF!</definedName>
    <definedName name="H_10">[27]代価1!#REF!</definedName>
    <definedName name="H_11" localSheetId="5">[27]代価1!#REF!</definedName>
    <definedName name="H_11" localSheetId="7">[27]代価1!#REF!</definedName>
    <definedName name="H_11" localSheetId="6">[27]代価1!#REF!</definedName>
    <definedName name="H_11" localSheetId="16">[27]代価1!#REF!</definedName>
    <definedName name="H_11" localSheetId="9">[27]代価1!#REF!</definedName>
    <definedName name="H_11" localSheetId="11">[27]代価1!#REF!</definedName>
    <definedName name="H_11">[27]代価1!#REF!</definedName>
    <definedName name="H_12" localSheetId="5">[27]代価1!#REF!</definedName>
    <definedName name="H_12" localSheetId="7">[27]代価1!#REF!</definedName>
    <definedName name="H_12" localSheetId="6">[27]代価1!#REF!</definedName>
    <definedName name="H_12" localSheetId="16">[27]代価1!#REF!</definedName>
    <definedName name="H_12" localSheetId="9">[27]代価1!#REF!</definedName>
    <definedName name="H_12" localSheetId="11">[27]代価1!#REF!</definedName>
    <definedName name="H_12">[27]代価1!#REF!</definedName>
    <definedName name="H_13" localSheetId="5">[27]代価1!#REF!</definedName>
    <definedName name="H_13" localSheetId="7">[27]代価1!#REF!</definedName>
    <definedName name="H_13" localSheetId="6">[27]代価1!#REF!</definedName>
    <definedName name="H_13" localSheetId="9">[27]代価1!#REF!</definedName>
    <definedName name="H_13" localSheetId="11">[27]代価1!#REF!</definedName>
    <definedName name="H_13">[27]代価1!#REF!</definedName>
    <definedName name="H_14" localSheetId="5">[27]代価1!#REF!</definedName>
    <definedName name="H_14" localSheetId="7">[27]代価1!#REF!</definedName>
    <definedName name="H_14" localSheetId="6">[27]代価1!#REF!</definedName>
    <definedName name="H_14" localSheetId="9">[27]代価1!#REF!</definedName>
    <definedName name="H_14" localSheetId="11">[27]代価1!#REF!</definedName>
    <definedName name="H_14">[27]代価1!#REF!</definedName>
    <definedName name="H_2" localSheetId="17">#REF!</definedName>
    <definedName name="H_2" localSheetId="5">#REF!</definedName>
    <definedName name="H_2" localSheetId="7">#REF!</definedName>
    <definedName name="H_2" localSheetId="6">#REF!</definedName>
    <definedName name="H_2" localSheetId="4">[27]代価1!#REF!</definedName>
    <definedName name="H_2" localSheetId="16">#REF!</definedName>
    <definedName name="H_2" localSheetId="9">[27]代価1!#REF!</definedName>
    <definedName name="H_2" localSheetId="11">[27]代価1!#REF!</definedName>
    <definedName name="H_2" localSheetId="10">#REF!</definedName>
    <definedName name="H_2">#REF!</definedName>
    <definedName name="H_3" localSheetId="17">#REF!</definedName>
    <definedName name="H_3" localSheetId="5">#REF!</definedName>
    <definedName name="H_3" localSheetId="7">#REF!</definedName>
    <definedName name="H_3" localSheetId="6">#REF!</definedName>
    <definedName name="H_3" localSheetId="4">[27]代価1!#REF!</definedName>
    <definedName name="H_3" localSheetId="16">#REF!</definedName>
    <definedName name="H_3" localSheetId="9">[27]代価1!#REF!</definedName>
    <definedName name="H_3" localSheetId="11">[27]代価1!#REF!</definedName>
    <definedName name="H_3" localSheetId="10">#REF!</definedName>
    <definedName name="H_3">#REF!</definedName>
    <definedName name="H_3ｍ・期間2ヶ月" localSheetId="17">[30]集計表!#REF!</definedName>
    <definedName name="H_3ｍ・期間2ヶ月" localSheetId="5">[30]集計表!#REF!</definedName>
    <definedName name="H_3ｍ・期間2ヶ月" localSheetId="7">[30]集計表!#REF!</definedName>
    <definedName name="H_3ｍ・期間2ヶ月" localSheetId="6">[30]集計表!#REF!</definedName>
    <definedName name="H_3ｍ・期間2ヶ月" localSheetId="4">[44]集計表!#REF!</definedName>
    <definedName name="H_3ｍ・期間2ヶ月" localSheetId="16">[30]集計表!#REF!</definedName>
    <definedName name="H_3ｍ・期間2ヶ月">[30]集計表!#REF!</definedName>
    <definedName name="H_4" localSheetId="5">[27]代価1!#REF!</definedName>
    <definedName name="H_4" localSheetId="7">[27]代価1!#REF!</definedName>
    <definedName name="H_4" localSheetId="6">[27]代価1!#REF!</definedName>
    <definedName name="H_4" localSheetId="9">[27]代価1!#REF!</definedName>
    <definedName name="H_4" localSheetId="11">[27]代価1!#REF!</definedName>
    <definedName name="H_4">[27]代価1!#REF!</definedName>
    <definedName name="H_5" localSheetId="5">[27]代価1!#REF!</definedName>
    <definedName name="H_5" localSheetId="7">[27]代価1!#REF!</definedName>
    <definedName name="H_5" localSheetId="6">[27]代価1!#REF!</definedName>
    <definedName name="H_5" localSheetId="9">[27]代価1!#REF!</definedName>
    <definedName name="H_5" localSheetId="11">[27]代価1!#REF!</definedName>
    <definedName name="H_5">[27]代価1!#REF!</definedName>
    <definedName name="H_6" localSheetId="5">[27]代価1!#REF!</definedName>
    <definedName name="H_6" localSheetId="7">[27]代価1!#REF!</definedName>
    <definedName name="H_6" localSheetId="6">[27]代価1!#REF!</definedName>
    <definedName name="H_6" localSheetId="9">[27]代価1!#REF!</definedName>
    <definedName name="H_6" localSheetId="11">[27]代価1!#REF!</definedName>
    <definedName name="H_6">[27]代価1!#REF!</definedName>
    <definedName name="H_7" localSheetId="5">[27]代価1!#REF!</definedName>
    <definedName name="H_7" localSheetId="7">[27]代価1!#REF!</definedName>
    <definedName name="H_7" localSheetId="6">[27]代価1!#REF!</definedName>
    <definedName name="H_7" localSheetId="9">[27]代価1!#REF!</definedName>
    <definedName name="H_7" localSheetId="11">[27]代価1!#REF!</definedName>
    <definedName name="H_7">[27]代価1!#REF!</definedName>
    <definedName name="H_8" localSheetId="5">[27]代価1!#REF!</definedName>
    <definedName name="H_8" localSheetId="7">[27]代価1!#REF!</definedName>
    <definedName name="H_8" localSheetId="6">[27]代価1!#REF!</definedName>
    <definedName name="H_8" localSheetId="9">[27]代価1!#REF!</definedName>
    <definedName name="H_8" localSheetId="11">[27]代価1!#REF!</definedName>
    <definedName name="H_8">[27]代価1!#REF!</definedName>
    <definedName name="H_9" localSheetId="5">[27]代価1!#REF!</definedName>
    <definedName name="H_9" localSheetId="7">[27]代価1!#REF!</definedName>
    <definedName name="H_9" localSheetId="6">[27]代価1!#REF!</definedName>
    <definedName name="H_9" localSheetId="9">[27]代価1!#REF!</definedName>
    <definedName name="H_9" localSheetId="11">[27]代価1!#REF!</definedName>
    <definedName name="H_9">[27]代価1!#REF!</definedName>
    <definedName name="h_Qmax" localSheetId="17">#REF!</definedName>
    <definedName name="h_Qmax" localSheetId="5">#REF!</definedName>
    <definedName name="h_Qmax" localSheetId="7">#REF!</definedName>
    <definedName name="h_Qmax" localSheetId="6">#REF!</definedName>
    <definedName name="h_Qmax" localSheetId="16">#REF!</definedName>
    <definedName name="h_Qmax">#REF!</definedName>
    <definedName name="H10単価" localSheetId="4">[45]建物単価!$A$1:$F$3336</definedName>
    <definedName name="H10単価">[30]補償総括!$A$1:$F$3336</definedName>
    <definedName name="H11単価" localSheetId="17">#REF!</definedName>
    <definedName name="H11単価" localSheetId="5">#REF!</definedName>
    <definedName name="H11単価" localSheetId="7">#REF!</definedName>
    <definedName name="H11単価" localSheetId="6">#REF!</definedName>
    <definedName name="H11単価" localSheetId="4">[46]H12単価!$A$1:$G$3466</definedName>
    <definedName name="H11単価" localSheetId="16">#REF!</definedName>
    <definedName name="H11単価" localSheetId="10">#REF!</definedName>
    <definedName name="H11単価">#REF!</definedName>
    <definedName name="H12工単" localSheetId="17">#REF!</definedName>
    <definedName name="H12工単" localSheetId="5">#REF!</definedName>
    <definedName name="H12工単" localSheetId="7">#REF!</definedName>
    <definedName name="H12工単" localSheetId="6">#REF!</definedName>
    <definedName name="H12工単" localSheetId="4">#REF!</definedName>
    <definedName name="H12工単" localSheetId="16">#REF!</definedName>
    <definedName name="H12工単">#REF!</definedName>
    <definedName name="H15工作物単価" localSheetId="4">[47]単価表!$A$5:$G$3033</definedName>
    <definedName name="H15工作物単価">[48]単価表!$A$5:$G$3033</definedName>
    <definedName name="H2_0909">[49]複合!$AA$24</definedName>
    <definedName name="H2_9" localSheetId="5">#REF!</definedName>
    <definedName name="H2_9" localSheetId="7">#REF!</definedName>
    <definedName name="H2_9" localSheetId="6">#REF!</definedName>
    <definedName name="H2_9" localSheetId="16">#REF!</definedName>
    <definedName name="H2_9" localSheetId="9">#REF!</definedName>
    <definedName name="H2_9" localSheetId="11">#REF!</definedName>
    <definedName name="H2_9">#REF!</definedName>
    <definedName name="H2_9_R2K_60" localSheetId="5">[16]複合・ｺﾝｾﾝﾄ電話!#REF!</definedName>
    <definedName name="H2_9_R2K_60" localSheetId="7">[16]複合・ｺﾝｾﾝﾄ電話!#REF!</definedName>
    <definedName name="H2_9_R2K_60" localSheetId="6">[16]複合・ｺﾝｾﾝﾄ電話!#REF!</definedName>
    <definedName name="H2_9_R2K_60" localSheetId="4">[16]複合・ｺﾝｾﾝﾄ電話!#REF!</definedName>
    <definedName name="H2_9_R2K_60" localSheetId="16">[16]複合・ｺﾝｾﾝﾄ電話!#REF!</definedName>
    <definedName name="H2_9_R2K_60" localSheetId="9">[16]複合・ｺﾝｾﾝﾄ電話!#REF!</definedName>
    <definedName name="H2_9_R2K_60" localSheetId="11">[16]複合・ｺﾝｾﾝﾄ電話!#REF!</definedName>
    <definedName name="H2_9_R2K_60">[16]複合・ｺﾝｾﾝﾄ電話!#REF!</definedName>
    <definedName name="H2_9_R8K_60" localSheetId="5">[16]複合・ｺﾝｾﾝﾄ電話!#REF!</definedName>
    <definedName name="H2_9_R8K_60" localSheetId="7">[16]複合・ｺﾝｾﾝﾄ電話!#REF!</definedName>
    <definedName name="H2_9_R8K_60" localSheetId="6">[16]複合・ｺﾝｾﾝﾄ電話!#REF!</definedName>
    <definedName name="H2_9_R8K_60" localSheetId="16">[16]複合・ｺﾝｾﾝﾄ電話!#REF!</definedName>
    <definedName name="H2_9_R8K_60" localSheetId="9">[16]複合・ｺﾝｾﾝﾄ電話!#REF!</definedName>
    <definedName name="H2_9_R8K_60" localSheetId="11">[16]複合・ｺﾝｾﾝﾄ電話!#REF!</definedName>
    <definedName name="H2_9_R8K_60">[16]複合・ｺﾝｾﾝﾄ電話!#REF!</definedName>
    <definedName name="H9単価" localSheetId="17">#REF!</definedName>
    <definedName name="H9単価" localSheetId="5">#REF!</definedName>
    <definedName name="H9単価" localSheetId="7">#REF!</definedName>
    <definedName name="H9単価" localSheetId="6">#REF!</definedName>
    <definedName name="H9単価" localSheetId="4">#REF!</definedName>
    <definedName name="H9単価" localSheetId="16">#REF!</definedName>
    <definedName name="H9単価" localSheetId="9">#REF!</definedName>
    <definedName name="H9単価" localSheetId="11">#REF!</definedName>
    <definedName name="H9単価">#REF!</definedName>
    <definedName name="HA_1" localSheetId="5">[27]代価1!#REF!</definedName>
    <definedName name="HA_1" localSheetId="7">[27]代価1!#REF!</definedName>
    <definedName name="HA_1" localSheetId="6">[27]代価1!#REF!</definedName>
    <definedName name="HA_1" localSheetId="4">[27]代価1!#REF!</definedName>
    <definedName name="HA_1" localSheetId="16">[27]代価1!#REF!</definedName>
    <definedName name="HA_1" localSheetId="9">[27]代価1!#REF!</definedName>
    <definedName name="HA_1" localSheetId="11">[27]代価1!#REF!</definedName>
    <definedName name="HA_1">[27]代価1!#REF!</definedName>
    <definedName name="HA_2" localSheetId="5">[27]代価1!#REF!</definedName>
    <definedName name="HA_2" localSheetId="7">[27]代価1!#REF!</definedName>
    <definedName name="HA_2" localSheetId="6">[27]代価1!#REF!</definedName>
    <definedName name="HA_2" localSheetId="16">[27]代価1!#REF!</definedName>
    <definedName name="HA_2" localSheetId="9">[27]代価1!#REF!</definedName>
    <definedName name="HA_2" localSheetId="11">[27]代価1!#REF!</definedName>
    <definedName name="HA_2">[27]代価1!#REF!</definedName>
    <definedName name="HA_3" localSheetId="5">[27]代価1!#REF!</definedName>
    <definedName name="HA_3" localSheetId="7">[27]代価1!#REF!</definedName>
    <definedName name="HA_3" localSheetId="6">[27]代価1!#REF!</definedName>
    <definedName name="HA_3" localSheetId="16">[27]代価1!#REF!</definedName>
    <definedName name="HA_3" localSheetId="9">[27]代価1!#REF!</definedName>
    <definedName name="HA_3" localSheetId="11">[27]代価1!#REF!</definedName>
    <definedName name="HA_3">[27]代価1!#REF!</definedName>
    <definedName name="HA_4" localSheetId="5">[27]代価1!#REF!</definedName>
    <definedName name="HA_4" localSheetId="7">[27]代価1!#REF!</definedName>
    <definedName name="HA_4" localSheetId="6">[27]代価1!#REF!</definedName>
    <definedName name="HA_4" localSheetId="16">[27]代価1!#REF!</definedName>
    <definedName name="HA_4" localSheetId="9">[27]代価1!#REF!</definedName>
    <definedName name="HA_4" localSheetId="11">[27]代価1!#REF!</definedName>
    <definedName name="HA_4">[27]代価1!#REF!</definedName>
    <definedName name="hdas" localSheetId="17">#REF!</definedName>
    <definedName name="hdas" localSheetId="5">#REF!</definedName>
    <definedName name="hdas" localSheetId="7">#REF!</definedName>
    <definedName name="hdas" localSheetId="6">#REF!</definedName>
    <definedName name="hdas" localSheetId="16">#REF!</definedName>
    <definedName name="hdas">#REF!</definedName>
    <definedName name="HEAD" localSheetId="5">#REF!</definedName>
    <definedName name="HEAD" localSheetId="7">#REF!</definedName>
    <definedName name="HEAD" localSheetId="6">#REF!</definedName>
    <definedName name="HEAD" localSheetId="16">#REF!</definedName>
    <definedName name="HEAD" localSheetId="9">#REF!</definedName>
    <definedName name="HEAD" localSheetId="11">#REF!</definedName>
    <definedName name="HEAD">#REF!</definedName>
    <definedName name="HELP" localSheetId="5">[9]仮設解体!#REF!</definedName>
    <definedName name="HELP" localSheetId="7">[9]仮設解体!#REF!</definedName>
    <definedName name="HELP" localSheetId="6">[9]仮設解体!#REF!</definedName>
    <definedName name="HELP" localSheetId="4">[9]仮設解体!#REF!</definedName>
    <definedName name="HELP" localSheetId="16">[9]仮設解体!#REF!</definedName>
    <definedName name="HELP" localSheetId="10">[9]仮設解体!#REF!</definedName>
    <definedName name="HELP">[9]仮設解体!#REF!</definedName>
    <definedName name="ＨＧＦ" localSheetId="17">#REF!</definedName>
    <definedName name="ＨＧＦ" localSheetId="5">#REF!</definedName>
    <definedName name="ＨＧＦ" localSheetId="7">#REF!</definedName>
    <definedName name="ＨＧＦ" localSheetId="6">#REF!</definedName>
    <definedName name="ＨＧＦ" localSheetId="4">#REF!</definedName>
    <definedName name="ＨＧＦ" localSheetId="16">#REF!</definedName>
    <definedName name="ＨＧＦ">#REF!</definedName>
    <definedName name="ＨＧＦＤＦ" localSheetId="17">#REF!</definedName>
    <definedName name="ＨＧＦＤＦ" localSheetId="5">#REF!</definedName>
    <definedName name="ＨＧＦＤＦ" localSheetId="7">#REF!</definedName>
    <definedName name="ＨＧＦＤＦ" localSheetId="6">#REF!</definedName>
    <definedName name="ＨＧＦＤＦ" localSheetId="4">#REF!</definedName>
    <definedName name="ＨＧＦＤＦ" localSheetId="16">#REF!</definedName>
    <definedName name="ＨＧＦＤＦ">#REF!</definedName>
    <definedName name="HH" localSheetId="5">#REF!</definedName>
    <definedName name="HH" localSheetId="7">#REF!</definedName>
    <definedName name="HH" localSheetId="6">#REF!</definedName>
    <definedName name="HH" localSheetId="16">#REF!</definedName>
    <definedName name="HH" localSheetId="9">#REF!</definedName>
    <definedName name="HH" localSheetId="11">#REF!</definedName>
    <definedName name="HH">#REF!</definedName>
    <definedName name="ｈｈｈｈ" localSheetId="5">'見積単価 '!ｈｈｈｈ</definedName>
    <definedName name="ｈｈｈｈ" localSheetId="7">'見積単価 (ｱｽﾍﾞｽﾄ撤去)'!ｈｈｈｈ</definedName>
    <definedName name="ｈｈｈｈ" localSheetId="6">'見積単価 (改修)'!ｈｈｈｈ</definedName>
    <definedName name="ｈｈｈｈ" localSheetId="4">仕訳横!ｈｈｈｈ</definedName>
    <definedName name="ｈｈｈｈ" localSheetId="13">[3]!ｈｈｈｈ</definedName>
    <definedName name="ｈｈｈｈ" localSheetId="14">[3]!ｈｈｈｈ</definedName>
    <definedName name="ｈｈｈｈ" localSheetId="15">[3]!ｈｈｈｈ</definedName>
    <definedName name="ｈｈｈｈ" localSheetId="16">代価表!ｈｈｈｈ</definedName>
    <definedName name="ｈｈｈｈ" localSheetId="11">[3]!ｈｈｈｈ</definedName>
    <definedName name="ｈｈｈｈ" localSheetId="10">複合!ｈｈｈｈ</definedName>
    <definedName name="ｈｈｈｈ">[3]!ｈｈｈｈ</definedName>
    <definedName name="HH数量" localSheetId="5">#REF!</definedName>
    <definedName name="HH数量" localSheetId="7">#REF!</definedName>
    <definedName name="HH数量" localSheetId="6">#REF!</definedName>
    <definedName name="HH数量" localSheetId="4">#REF!</definedName>
    <definedName name="HH数量" localSheetId="16">#REF!</definedName>
    <definedName name="HH数量" localSheetId="10">#REF!</definedName>
    <definedName name="HH数量">#REF!</definedName>
    <definedName name="HJ" localSheetId="5">[33]仮設解体!#REF!</definedName>
    <definedName name="HJ" localSheetId="7">[33]仮設解体!#REF!</definedName>
    <definedName name="HJ" localSheetId="6">[33]仮設解体!#REF!</definedName>
    <definedName name="HJ" localSheetId="4">[33]仮設解体!#REF!</definedName>
    <definedName name="HJ" localSheetId="16">[33]仮設解体!#REF!</definedName>
    <definedName name="HJ" localSheetId="10">[33]仮設解体!#REF!</definedName>
    <definedName name="HJ">[33]仮設解体!#REF!</definedName>
    <definedName name="ＨＫじい" localSheetId="5">[9]仮設解体!#REF!</definedName>
    <definedName name="ＨＫじい" localSheetId="7">[9]仮設解体!#REF!</definedName>
    <definedName name="ＨＫじい" localSheetId="6">[9]仮設解体!#REF!</definedName>
    <definedName name="ＨＫじい" localSheetId="4">[9]仮設解体!#REF!</definedName>
    <definedName name="ＨＫじい" localSheetId="16">[9]仮設解体!#REF!</definedName>
    <definedName name="ＨＫじい" localSheetId="10">[9]仮設解体!#REF!</definedName>
    <definedName name="ＨＫじい">[9]仮設解体!#REF!</definedName>
    <definedName name="HP_S1.2_5P" localSheetId="5">#REF!</definedName>
    <definedName name="HP_S1.2_5P" localSheetId="7">#REF!</definedName>
    <definedName name="HP_S1.2_5P" localSheetId="6">#REF!</definedName>
    <definedName name="HP_S1.2_5P" localSheetId="16">#REF!</definedName>
    <definedName name="HP_S1.2_5P" localSheetId="9">#REF!</definedName>
    <definedName name="HP_S1.2_5P" localSheetId="11">#REF!</definedName>
    <definedName name="HP_S1.2_5P">#REF!</definedName>
    <definedName name="HP1.2_5C" localSheetId="5">#REF!</definedName>
    <definedName name="HP1.2_5C" localSheetId="7">#REF!</definedName>
    <definedName name="HP1.2_5C" localSheetId="6">#REF!</definedName>
    <definedName name="HP1.2_5C" localSheetId="16">#REF!</definedName>
    <definedName name="HP1.2_5C" localSheetId="9">#REF!</definedName>
    <definedName name="HP1.2_5C" localSheetId="11">#REF!</definedName>
    <definedName name="HP1.2_5C">#REF!</definedName>
    <definedName name="HP1.2_5P" localSheetId="5">#REF!</definedName>
    <definedName name="HP1.2_5P" localSheetId="7">#REF!</definedName>
    <definedName name="HP1.2_5P" localSheetId="6">#REF!</definedName>
    <definedName name="HP1.2_5P" localSheetId="16">#REF!</definedName>
    <definedName name="HP1.2_5P" localSheetId="9">#REF!</definedName>
    <definedName name="HP1.2_5P" localSheetId="11">#REF!</definedName>
    <definedName name="HP1.2_5P">#REF!</definedName>
    <definedName name="HP1.2_5P__ﾗｯｸ" localSheetId="5">[16]複合・ｺﾝｾﾝﾄ電話!#REF!</definedName>
    <definedName name="HP1.2_5P__ﾗｯｸ" localSheetId="7">[16]複合・ｺﾝｾﾝﾄ電話!#REF!</definedName>
    <definedName name="HP1.2_5P__ﾗｯｸ" localSheetId="6">[16]複合・ｺﾝｾﾝﾄ電話!#REF!</definedName>
    <definedName name="HP1.2_5P__ﾗｯｸ" localSheetId="4">[16]複合・ｺﾝｾﾝﾄ電話!#REF!</definedName>
    <definedName name="HP1.2_5P__ﾗｯｸ" localSheetId="16">[16]複合・ｺﾝｾﾝﾄ電話!#REF!</definedName>
    <definedName name="HP1.2_5P__ﾗｯｸ" localSheetId="9">[16]複合・ｺﾝｾﾝﾄ電話!#REF!</definedName>
    <definedName name="HP1.2_5P__ﾗｯｸ" localSheetId="11">[16]複合・ｺﾝｾﾝﾄ電話!#REF!</definedName>
    <definedName name="HP1.2_5P__ﾗｯｸ">[16]複合・ｺﾝｾﾝﾄ電話!#REF!</definedName>
    <definedName name="HP1.2_5P_FEP" localSheetId="5">#REF!</definedName>
    <definedName name="HP1.2_5P_FEP" localSheetId="7">#REF!</definedName>
    <definedName name="HP1.2_5P_FEP" localSheetId="6">#REF!</definedName>
    <definedName name="HP1.2_5P_FEP" localSheetId="16">#REF!</definedName>
    <definedName name="HP1.2_5P_FEP" localSheetId="9">#REF!</definedName>
    <definedName name="HP1.2_5P_FEP" localSheetId="11">#REF!</definedName>
    <definedName name="HP1.2_5P_FEP">#REF!</definedName>
    <definedName name="HP1.2_5P_ｶﾝﾛ" localSheetId="5">#REF!</definedName>
    <definedName name="HP1.2_5P_ｶﾝﾛ" localSheetId="7">#REF!</definedName>
    <definedName name="HP1.2_5P_ｶﾝﾛ" localSheetId="6">#REF!</definedName>
    <definedName name="HP1.2_5P_ｶﾝﾛ" localSheetId="16">#REF!</definedName>
    <definedName name="HP1.2_5P_ｶﾝﾛ" localSheetId="9">#REF!</definedName>
    <definedName name="HP1.2_5P_ｶﾝﾛ" localSheetId="11">#REF!</definedName>
    <definedName name="HP1.2_5P_ｶﾝﾛ">#REF!</definedName>
    <definedName name="HP1.2_5P_ﾍｲｶﾂ" localSheetId="5">#REF!</definedName>
    <definedName name="HP1.2_5P_ﾍｲｶﾂ" localSheetId="7">#REF!</definedName>
    <definedName name="HP1.2_5P_ﾍｲｶﾂ" localSheetId="6">#REF!</definedName>
    <definedName name="HP1.2_5P_ﾍｲｶﾂ" localSheetId="16">#REF!</definedName>
    <definedName name="HP1.2_5P_ﾍｲｶﾂ" localSheetId="9">#REF!</definedName>
    <definedName name="HP1.2_5P_ﾍｲｶﾂ" localSheetId="11">#REF!</definedName>
    <definedName name="HP1.2_5P_ﾍｲｶﾂ">#REF!</definedName>
    <definedName name="HP1.2_5P_ﾗｯｸ" localSheetId="5">#REF!</definedName>
    <definedName name="HP1.2_5P_ﾗｯｸ" localSheetId="7">#REF!</definedName>
    <definedName name="HP1.2_5P_ﾗｯｸ" localSheetId="6">#REF!</definedName>
    <definedName name="HP1.2_5P_ﾗｯｸ" localSheetId="16">#REF!</definedName>
    <definedName name="HP1.2_5P_ﾗｯｸ" localSheetId="9">#REF!</definedName>
    <definedName name="HP1.2_5P_ﾗｯｸ" localSheetId="11">#REF!</definedName>
    <definedName name="HP1.2_5P_ﾗｯｸ">#REF!</definedName>
    <definedName name="HP1.2_6C" localSheetId="5">#REF!</definedName>
    <definedName name="HP1.2_6C" localSheetId="7">#REF!</definedName>
    <definedName name="HP1.2_6C" localSheetId="6">#REF!</definedName>
    <definedName name="HP1.2_6C" localSheetId="16">#REF!</definedName>
    <definedName name="HP1.2_6C" localSheetId="9">#REF!</definedName>
    <definedName name="HP1.2_6C" localSheetId="11">#REF!</definedName>
    <definedName name="HP1.2_6C">#REF!</definedName>
    <definedName name="HP1.2_7P" localSheetId="5">[16]複合・ｺﾝｾﾝﾄ電話!#REF!</definedName>
    <definedName name="HP1.2_7P" localSheetId="7">[16]複合・ｺﾝｾﾝﾄ電話!#REF!</definedName>
    <definedName name="HP1.2_7P" localSheetId="6">[16]複合・ｺﾝｾﾝﾄ電話!#REF!</definedName>
    <definedName name="HP1.2_7P" localSheetId="4">[16]複合・ｺﾝｾﾝﾄ電話!#REF!</definedName>
    <definedName name="HP1.2_7P" localSheetId="16">[16]複合・ｺﾝｾﾝﾄ電話!#REF!</definedName>
    <definedName name="HP1.2_7P" localSheetId="9">[16]複合・ｺﾝｾﾝﾄ電話!#REF!</definedName>
    <definedName name="HP1.2_7P" localSheetId="11">[16]複合・ｺﾝｾﾝﾄ電話!#REF!</definedName>
    <definedName name="HP1.2_7P">[16]複合・ｺﾝｾﾝﾄ電話!#REF!</definedName>
    <definedName name="HP1.2_7P_ﾗｯｸ" localSheetId="5">[16]複合・ｺﾝｾﾝﾄ電話!#REF!</definedName>
    <definedName name="HP1.2_7P_ﾗｯｸ" localSheetId="7">[16]複合・ｺﾝｾﾝﾄ電話!#REF!</definedName>
    <definedName name="HP1.2_7P_ﾗｯｸ" localSheetId="6">[16]複合・ｺﾝｾﾝﾄ電話!#REF!</definedName>
    <definedName name="HP1.2_7P_ﾗｯｸ" localSheetId="16">[16]複合・ｺﾝｾﾝﾄ電話!#REF!</definedName>
    <definedName name="HP1.2_7P_ﾗｯｸ" localSheetId="9">[16]複合・ｺﾝｾﾝﾄ電話!#REF!</definedName>
    <definedName name="HP1.2_7P_ﾗｯｸ" localSheetId="11">[16]複合・ｺﾝｾﾝﾄ電話!#REF!</definedName>
    <definedName name="HP1.2_7P_ﾗｯｸ">[16]複合・ｺﾝｾﾝﾄ電話!#REF!</definedName>
    <definedName name="ＨＹ" localSheetId="5">[9]金建代価!#REF!</definedName>
    <definedName name="ＨＹ" localSheetId="7">[9]金建代価!#REF!</definedName>
    <definedName name="ＨＹ" localSheetId="6">[9]金建代価!#REF!</definedName>
    <definedName name="ＨＹ">[9]金建代価!#REF!</definedName>
    <definedName name="ＨＹこいっＪ" localSheetId="5">[9]仮設解体!#REF!</definedName>
    <definedName name="ＨＹこいっＪ" localSheetId="7">[9]仮設解体!#REF!</definedName>
    <definedName name="ＨＹこいっＪ" localSheetId="6">[9]仮設解体!#REF!</definedName>
    <definedName name="ＨＹこいっＪ">[9]仮設解体!#REF!</definedName>
    <definedName name="ＨじいっＪ" localSheetId="5">[9]仮設解体!#REF!</definedName>
    <definedName name="ＨじいっＪ" localSheetId="7">[9]仮設解体!#REF!</definedName>
    <definedName name="ＨじいっＪ" localSheetId="6">[9]仮設解体!#REF!</definedName>
    <definedName name="ＨじいっＪ">[9]仮設解体!#REF!</definedName>
    <definedName name="I" localSheetId="17">#REF!</definedName>
    <definedName name="I" localSheetId="5">#REF!</definedName>
    <definedName name="I" localSheetId="7">#REF!</definedName>
    <definedName name="I" localSheetId="6">#REF!</definedName>
    <definedName name="I" localSheetId="4">#REF!</definedName>
    <definedName name="I" localSheetId="16">#REF!</definedName>
    <definedName name="I" localSheetId="9">#REF!</definedName>
    <definedName name="I" localSheetId="11">#REF!</definedName>
    <definedName name="I">#REF!</definedName>
    <definedName name="I_1" localSheetId="17">[24]工法様式!#REF!</definedName>
    <definedName name="I_1" localSheetId="5">[24]工法様式!#REF!</definedName>
    <definedName name="I_1" localSheetId="7">[24]工法様式!#REF!</definedName>
    <definedName name="I_1" localSheetId="6">[24]工法様式!#REF!</definedName>
    <definedName name="I_1" localSheetId="4">[36]表紙!#REF!</definedName>
    <definedName name="I_1" localSheetId="16">[36]表紙!#REF!</definedName>
    <definedName name="I_1" localSheetId="9">[36]表紙!#REF!</definedName>
    <definedName name="I_1" localSheetId="11">[36]表紙!#REF!</definedName>
    <definedName name="I_1">[24]工法様式!#REF!</definedName>
    <definedName name="IJ" localSheetId="5">[33]仮設解体!#REF!</definedName>
    <definedName name="IJ" localSheetId="7">[33]仮設解体!#REF!</definedName>
    <definedName name="IJ" localSheetId="6">[33]仮設解体!#REF!</definedName>
    <definedName name="IJ">[33]仮設解体!#REF!</definedName>
    <definedName name="IK" localSheetId="5">[33]仮設解体!#REF!</definedName>
    <definedName name="IK" localSheetId="7">[33]仮設解体!#REF!</definedName>
    <definedName name="IK" localSheetId="6">[33]仮設解体!#REF!</definedName>
    <definedName name="IK">[33]仮設解体!#REF!</definedName>
    <definedName name="ikh" localSheetId="5">[9]仮設解体!#REF!</definedName>
    <definedName name="ikh" localSheetId="7">[9]仮設解体!#REF!</definedName>
    <definedName name="ikh" localSheetId="6">[9]仮設解体!#REF!</definedName>
    <definedName name="ikh">[9]仮設解体!#REF!</definedName>
    <definedName name="IL" localSheetId="5">[33]仮設解体!#REF!</definedName>
    <definedName name="IL" localSheetId="7">[33]仮設解体!#REF!</definedName>
    <definedName name="IL" localSheetId="6">[33]仮設解体!#REF!</definedName>
    <definedName name="IL">[33]仮設解体!#REF!</definedName>
    <definedName name="IM" localSheetId="5">[33]仮設解体!#REF!</definedName>
    <definedName name="IM" localSheetId="7">[33]仮設解体!#REF!</definedName>
    <definedName name="IM" localSheetId="6">[33]仮設解体!#REF!</definedName>
    <definedName name="IM">[33]仮設解体!#REF!</definedName>
    <definedName name="IN" localSheetId="5">[33]仮設解体!#REF!</definedName>
    <definedName name="IN" localSheetId="7">[33]仮設解体!#REF!</definedName>
    <definedName name="IN" localSheetId="6">[33]仮設解体!#REF!</definedName>
    <definedName name="IN">[33]仮設解体!#REF!</definedName>
    <definedName name="INDEX" localSheetId="5">#REF!</definedName>
    <definedName name="INDEX" localSheetId="7">#REF!</definedName>
    <definedName name="INDEX" localSheetId="6">#REF!</definedName>
    <definedName name="INDEX" localSheetId="4">#REF!</definedName>
    <definedName name="INDEX" localSheetId="16">#REF!</definedName>
    <definedName name="INDEX" localSheetId="10">#REF!</definedName>
    <definedName name="INDEX">#REF!</definedName>
    <definedName name="INDEX20" localSheetId="17">#REF!</definedName>
    <definedName name="INDEX20" localSheetId="5">#REF!</definedName>
    <definedName name="INDEX20" localSheetId="7">#REF!</definedName>
    <definedName name="INDEX20" localSheetId="6">#REF!</definedName>
    <definedName name="INDEX20" localSheetId="4">#REF!</definedName>
    <definedName name="INDEX20" localSheetId="16">#REF!</definedName>
    <definedName name="INDEX20">#REF!</definedName>
    <definedName name="INDEX35" localSheetId="17">#REF!</definedName>
    <definedName name="INDEX35" localSheetId="5">#REF!</definedName>
    <definedName name="INDEX35" localSheetId="7">#REF!</definedName>
    <definedName name="INDEX35" localSheetId="6">#REF!</definedName>
    <definedName name="INDEX35" localSheetId="4">#REF!</definedName>
    <definedName name="INDEX35" localSheetId="16">#REF!</definedName>
    <definedName name="INDEX35">#REF!</definedName>
    <definedName name="INDEX48" localSheetId="17">#REF!</definedName>
    <definedName name="INDEX48" localSheetId="5">#REF!</definedName>
    <definedName name="INDEX48" localSheetId="7">#REF!</definedName>
    <definedName name="INDEX48" localSheetId="6">#REF!</definedName>
    <definedName name="INDEX48" localSheetId="4">#REF!</definedName>
    <definedName name="INDEX48" localSheetId="16">#REF!</definedName>
    <definedName name="INDEX48">#REF!</definedName>
    <definedName name="IQ" localSheetId="5">[33]仮設解体!#REF!</definedName>
    <definedName name="IQ" localSheetId="7">[33]仮設解体!#REF!</definedName>
    <definedName name="IQ" localSheetId="6">[33]仮設解体!#REF!</definedName>
    <definedName name="IQ" localSheetId="4">[33]仮設解体!#REF!</definedName>
    <definedName name="IQ" localSheetId="16">[33]仮設解体!#REF!</definedName>
    <definedName name="IQ" localSheetId="10">[33]仮設解体!#REF!</definedName>
    <definedName name="IQ">[33]仮設解体!#REF!</definedName>
    <definedName name="IR" localSheetId="5">[33]仮設解体!#REF!</definedName>
    <definedName name="IR" localSheetId="7">[33]仮設解体!#REF!</definedName>
    <definedName name="IR" localSheetId="6">[33]仮設解体!#REF!</definedName>
    <definedName name="IR" localSheetId="4">[33]仮設解体!#REF!</definedName>
    <definedName name="IR" localSheetId="16">[33]仮設解体!#REF!</definedName>
    <definedName name="IR" localSheetId="10">[33]仮設解体!#REF!</definedName>
    <definedName name="IR">[33]仮設解体!#REF!</definedName>
    <definedName name="ISHI">#N/A</definedName>
    <definedName name="ISHI100">#N/A</definedName>
    <definedName name="ISHI2">#N/A</definedName>
    <definedName name="ISHI20">#N/A</definedName>
    <definedName name="ISHI200">#N/A</definedName>
    <definedName name="ISHI30">#N/A</definedName>
    <definedName name="ISHI300">#N/A</definedName>
    <definedName name="ISHI40">#N/A</definedName>
    <definedName name="ISHI400">#N/A</definedName>
    <definedName name="ISHI50">#N/A</definedName>
    <definedName name="ISHI500">#N/A</definedName>
    <definedName name="ISHI60">#N/A</definedName>
    <definedName name="ISHI600">#N/A</definedName>
    <definedName name="ISHI70">#N/A</definedName>
    <definedName name="ISHI700">#N/A</definedName>
    <definedName name="ISHI80">#N/A</definedName>
    <definedName name="ISHI800">#N/A</definedName>
    <definedName name="ISHI90">#N/A</definedName>
    <definedName name="ISHI900">#N/A</definedName>
    <definedName name="itennn" localSheetId="5">#REF!</definedName>
    <definedName name="itennn" localSheetId="7">#REF!</definedName>
    <definedName name="itennn" localSheetId="6">#REF!</definedName>
    <definedName name="itennn" localSheetId="4">#REF!</definedName>
    <definedName name="itennn" localSheetId="16">#REF!</definedName>
    <definedName name="itennn" localSheetId="10">#REF!</definedName>
    <definedName name="itennn">#REF!</definedName>
    <definedName name="ITVﾗｯｸ架" localSheetId="5">[16]複合・ｺﾝｾﾝﾄ電話!#REF!</definedName>
    <definedName name="ITVﾗｯｸ架" localSheetId="7">[16]複合・ｺﾝｾﾝﾄ電話!#REF!</definedName>
    <definedName name="ITVﾗｯｸ架" localSheetId="6">[16]複合・ｺﾝｾﾝﾄ電話!#REF!</definedName>
    <definedName name="ITVﾗｯｸ架" localSheetId="4">[16]複合・ｺﾝｾﾝﾄ電話!#REF!</definedName>
    <definedName name="ITVﾗｯｸ架" localSheetId="16">[16]複合・ｺﾝｾﾝﾄ電話!#REF!</definedName>
    <definedName name="ITVﾗｯｸ架" localSheetId="9">[16]複合・ｺﾝｾﾝﾄ電話!#REF!</definedName>
    <definedName name="ITVﾗｯｸ架" localSheetId="11">[16]複合・ｺﾝｾﾝﾄ電話!#REF!</definedName>
    <definedName name="ITVﾗｯｸ架">[16]複合・ｺﾝｾﾝﾄ電話!#REF!</definedName>
    <definedName name="ITVﾗｯｸ取付工事費・調整費" localSheetId="5">[16]複合・ｺﾝｾﾝﾄ電話!#REF!</definedName>
    <definedName name="ITVﾗｯｸ取付工事費・調整費" localSheetId="7">[16]複合・ｺﾝｾﾝﾄ電話!#REF!</definedName>
    <definedName name="ITVﾗｯｸ取付工事費・調整費" localSheetId="6">[16]複合・ｺﾝｾﾝﾄ電話!#REF!</definedName>
    <definedName name="ITVﾗｯｸ取付工事費・調整費" localSheetId="16">[16]複合・ｺﾝｾﾝﾄ電話!#REF!</definedName>
    <definedName name="ITVﾗｯｸ取付工事費・調整費" localSheetId="9">[16]複合・ｺﾝｾﾝﾄ電話!#REF!</definedName>
    <definedName name="ITVﾗｯｸ取付工事費・調整費" localSheetId="11">[16]複合・ｺﾝｾﾝﾄ電話!#REF!</definedName>
    <definedName name="ITVﾗｯｸ取付工事費・調整費">[16]複合・ｺﾝｾﾝﾄ電話!#REF!</definedName>
    <definedName name="IY" localSheetId="5">[33]仮設解体!#REF!</definedName>
    <definedName name="IY" localSheetId="7">[33]仮設解体!#REF!</definedName>
    <definedName name="IY" localSheetId="6">[33]仮設解体!#REF!</definedName>
    <definedName name="IY">[33]仮設解体!#REF!</definedName>
    <definedName name="I石張り" localSheetId="5">#REF!</definedName>
    <definedName name="I石張り" localSheetId="7">#REF!</definedName>
    <definedName name="I石張り" localSheetId="6">#REF!</definedName>
    <definedName name="I石張り" localSheetId="16">#REF!</definedName>
    <definedName name="I石張り" localSheetId="9">#REF!</definedName>
    <definedName name="I石張り" localSheetId="11">#REF!</definedName>
    <definedName name="I石張り">#REF!</definedName>
    <definedName name="J" localSheetId="17">#REF!</definedName>
    <definedName name="J" localSheetId="5">#REF!</definedName>
    <definedName name="J" localSheetId="7">#REF!</definedName>
    <definedName name="J" localSheetId="6">#REF!</definedName>
    <definedName name="J" localSheetId="4">#REF!</definedName>
    <definedName name="J" localSheetId="16">#REF!</definedName>
    <definedName name="J" localSheetId="9">#REF!</definedName>
    <definedName name="J" localSheetId="11">#REF!</definedName>
    <definedName name="J">#REF!</definedName>
    <definedName name="J_1" localSheetId="17">#REF!</definedName>
    <definedName name="J_1" localSheetId="5">#REF!</definedName>
    <definedName name="J_1" localSheetId="7">#REF!</definedName>
    <definedName name="J_1" localSheetId="6">#REF!</definedName>
    <definedName name="J_1" localSheetId="16">#REF!</definedName>
    <definedName name="J_1">#REF!</definedName>
    <definedName name="J_2" localSheetId="17">#REF!</definedName>
    <definedName name="J_2" localSheetId="5">#REF!</definedName>
    <definedName name="J_2" localSheetId="7">#REF!</definedName>
    <definedName name="J_2" localSheetId="6">#REF!</definedName>
    <definedName name="J_2" localSheetId="16">#REF!</definedName>
    <definedName name="J_2">#REF!</definedName>
    <definedName name="J_3" localSheetId="17">#REF!</definedName>
    <definedName name="J_3" localSheetId="5">#REF!</definedName>
    <definedName name="J_3" localSheetId="7">#REF!</definedName>
    <definedName name="J_3" localSheetId="6">#REF!</definedName>
    <definedName name="J_3" localSheetId="16">#REF!</definedName>
    <definedName name="J_3">#REF!</definedName>
    <definedName name="ｊｈんｇｆ" localSheetId="4">#REF!</definedName>
    <definedName name="ｊｈんｇｆ">'[30]86動産'!$B$78</definedName>
    <definedName name="ji" localSheetId="5">[9]仮設解体!#REF!</definedName>
    <definedName name="ji" localSheetId="7">[9]仮設解体!#REF!</definedName>
    <definedName name="ji" localSheetId="6">[9]仮設解体!#REF!</definedName>
    <definedName name="ji" localSheetId="4">[9]仮設解体!#REF!</definedName>
    <definedName name="ji" localSheetId="16">[9]仮設解体!#REF!</definedName>
    <definedName name="ji" localSheetId="10">[9]仮設解体!#REF!</definedName>
    <definedName name="ji">[9]仮設解体!#REF!</definedName>
    <definedName name="JJJ" localSheetId="5">#REF!</definedName>
    <definedName name="JJJ" localSheetId="7">#REF!</definedName>
    <definedName name="JJJ" localSheetId="6">#REF!</definedName>
    <definedName name="JJJ" localSheetId="16">#REF!</definedName>
    <definedName name="JJJ">#REF!</definedName>
    <definedName name="JJJJJJJJJJJJ" localSheetId="5">#REF!</definedName>
    <definedName name="JJJJJJJJJJJJ" localSheetId="7">#REF!</definedName>
    <definedName name="JJJJJJJJJJJJ" localSheetId="6">#REF!</definedName>
    <definedName name="JJJJJJJJJJJJ" localSheetId="16">#REF!</definedName>
    <definedName name="JJJJJJJJJJJJ" localSheetId="9">#REF!</definedName>
    <definedName name="JJJJJJJJJJJJ" localSheetId="11">#REF!</definedName>
    <definedName name="JJJJJJJJJJJJ">#REF!</definedName>
    <definedName name="JK" localSheetId="5">[33]仮設解体!#REF!</definedName>
    <definedName name="JK" localSheetId="7">[33]仮設解体!#REF!</definedName>
    <definedName name="JK" localSheetId="6">[33]仮設解体!#REF!</definedName>
    <definedName name="JK" localSheetId="4">[33]仮設解体!#REF!</definedName>
    <definedName name="JK" localSheetId="16">[33]仮設解体!#REF!</definedName>
    <definedName name="JK" localSheetId="10">[33]仮設解体!#REF!</definedName>
    <definedName name="JK">[33]仮設解体!#REF!</definedName>
    <definedName name="JV発注" localSheetId="17">#REF!</definedName>
    <definedName name="JV発注" localSheetId="5">#REF!</definedName>
    <definedName name="JV発注" localSheetId="7">#REF!</definedName>
    <definedName name="JV発注" localSheetId="6">#REF!</definedName>
    <definedName name="JV発注" localSheetId="4">#REF!</definedName>
    <definedName name="JV発注" localSheetId="16">#REF!</definedName>
    <definedName name="JV発注">#REF!</definedName>
    <definedName name="ＪっこおＭ" localSheetId="5">[9]金建代価!#REF!</definedName>
    <definedName name="ＪっこおＭ" localSheetId="7">[9]金建代価!#REF!</definedName>
    <definedName name="ＪっこおＭ" localSheetId="6">[9]金建代価!#REF!</definedName>
    <definedName name="ＪっこおＭ" localSheetId="4">[9]金建代価!#REF!</definedName>
    <definedName name="ＪっこおＭ" localSheetId="16">[9]金建代価!#REF!</definedName>
    <definedName name="ＪっこおＭ" localSheetId="10">[9]金建代価!#REF!</definedName>
    <definedName name="ＪっこおＭ">[9]金建代価!#REF!</definedName>
    <definedName name="K" localSheetId="4">#REF!</definedName>
    <definedName name="K" localSheetId="16">#REF!</definedName>
    <definedName name="K" localSheetId="9">#REF!</definedName>
    <definedName name="K" localSheetId="11">#REF!</definedName>
    <definedName name="ｋ">[29]機械複合単価!$AB$26</definedName>
    <definedName name="K_1" localSheetId="17">#REF!</definedName>
    <definedName name="K_1" localSheetId="5">#REF!</definedName>
    <definedName name="K_1" localSheetId="7">#REF!</definedName>
    <definedName name="K_1" localSheetId="6">#REF!</definedName>
    <definedName name="K_1" localSheetId="16">#REF!</definedName>
    <definedName name="K_1">#REF!</definedName>
    <definedName name="K_2" localSheetId="17">#REF!</definedName>
    <definedName name="K_2" localSheetId="5">#REF!</definedName>
    <definedName name="K_2" localSheetId="7">#REF!</definedName>
    <definedName name="K_2" localSheetId="6">#REF!</definedName>
    <definedName name="K_2" localSheetId="16">#REF!</definedName>
    <definedName name="K_2">#REF!</definedName>
    <definedName name="K_3" localSheetId="17">#REF!</definedName>
    <definedName name="K_3" localSheetId="5">#REF!</definedName>
    <definedName name="K_3" localSheetId="7">#REF!</definedName>
    <definedName name="K_3" localSheetId="6">#REF!</definedName>
    <definedName name="K_3" localSheetId="16">#REF!</definedName>
    <definedName name="K_3">#REF!</definedName>
    <definedName name="K_4" localSheetId="17">#REF!</definedName>
    <definedName name="K_4" localSheetId="5">#REF!</definedName>
    <definedName name="K_4" localSheetId="7">#REF!</definedName>
    <definedName name="K_4" localSheetId="6">#REF!</definedName>
    <definedName name="K_4" localSheetId="16">#REF!</definedName>
    <definedName name="K_4">#REF!</definedName>
    <definedName name="K_5" localSheetId="17">#REF!</definedName>
    <definedName name="K_5" localSheetId="5">#REF!</definedName>
    <definedName name="K_5" localSheetId="7">#REF!</definedName>
    <definedName name="K_5" localSheetId="6">#REF!</definedName>
    <definedName name="K_5" localSheetId="16">#REF!</definedName>
    <definedName name="K_5">#REF!</definedName>
    <definedName name="K_6" localSheetId="17">#REF!</definedName>
    <definedName name="K_6" localSheetId="5">#REF!</definedName>
    <definedName name="K_6" localSheetId="7">#REF!</definedName>
    <definedName name="K_6" localSheetId="6">#REF!</definedName>
    <definedName name="K_6" localSheetId="16">#REF!</definedName>
    <definedName name="K_6">#REF!</definedName>
    <definedName name="KAKU" localSheetId="5">#REF!</definedName>
    <definedName name="KAKU" localSheetId="7">#REF!</definedName>
    <definedName name="KAKU" localSheetId="6">#REF!</definedName>
    <definedName name="KAKU" localSheetId="16">#REF!</definedName>
    <definedName name="KAKU" localSheetId="9">#REF!</definedName>
    <definedName name="KAKU" localSheetId="11">#REF!</definedName>
    <definedName name="KAKU">#REF!</definedName>
    <definedName name="kari" localSheetId="5">#REF!</definedName>
    <definedName name="kari" localSheetId="7">#REF!</definedName>
    <definedName name="kari" localSheetId="6">#REF!</definedName>
    <definedName name="kari" localSheetId="16">#REF!</definedName>
    <definedName name="kari">#REF!</definedName>
    <definedName name="karizyuukyo" localSheetId="5">#REF!</definedName>
    <definedName name="karizyuukyo" localSheetId="7">#REF!</definedName>
    <definedName name="karizyuukyo" localSheetId="6">#REF!</definedName>
    <definedName name="karizyuukyo" localSheetId="16">#REF!</definedName>
    <definedName name="karizyuukyo">#REF!</definedName>
    <definedName name="KEISAN" localSheetId="17">[42]吸込口!#REF!</definedName>
    <definedName name="KEISAN" localSheetId="5">[42]吸込口!#REF!</definedName>
    <definedName name="KEISAN" localSheetId="7">[42]吸込口!#REF!</definedName>
    <definedName name="KEISAN" localSheetId="6">[42]吸込口!#REF!</definedName>
    <definedName name="KEISAN" localSheetId="16">[42]吸込口!#REF!</definedName>
    <definedName name="KEISAN">[42]吸込口!#REF!</definedName>
    <definedName name="KEISEN" localSheetId="17">#REF!</definedName>
    <definedName name="KEISEN" localSheetId="5">#REF!</definedName>
    <definedName name="KEISEN" localSheetId="7">#REF!</definedName>
    <definedName name="KEISEN" localSheetId="6">#REF!</definedName>
    <definedName name="KEISEN" localSheetId="16">#REF!</definedName>
    <definedName name="KEISEN">#REF!</definedName>
    <definedName name="kennsaku" localSheetId="17">#REF!</definedName>
    <definedName name="kennsaku" localSheetId="5">#REF!</definedName>
    <definedName name="kennsaku" localSheetId="7">#REF!</definedName>
    <definedName name="kennsaku" localSheetId="6">#REF!</definedName>
    <definedName name="kennsaku" localSheetId="16">#REF!</definedName>
    <definedName name="kennsaku">#REF!</definedName>
    <definedName name="KI" localSheetId="5">[33]仮設解体!#REF!</definedName>
    <definedName name="KI" localSheetId="7">[33]仮設解体!#REF!</definedName>
    <definedName name="KI" localSheetId="6">[33]仮設解体!#REF!</definedName>
    <definedName name="KI" localSheetId="4">[33]仮設解体!#REF!</definedName>
    <definedName name="KI" localSheetId="16">[33]仮設解体!#REF!</definedName>
    <definedName name="KI" localSheetId="10">[33]仮設解体!#REF!</definedName>
    <definedName name="KI">[33]仮設解体!#REF!</definedName>
    <definedName name="ｋｋｋ" localSheetId="5">'見積単価 '!ｋｋｋ</definedName>
    <definedName name="ｋｋｋ" localSheetId="7">'見積単価 (ｱｽﾍﾞｽﾄ撤去)'!ｋｋｋ</definedName>
    <definedName name="ｋｋｋ" localSheetId="6">'見積単価 (改修)'!ｋｋｋ</definedName>
    <definedName name="ｋｋｋ" localSheetId="4">仕訳横!ｋｋｋ</definedName>
    <definedName name="ｋｋｋ" localSheetId="13">[3]!ｋｋｋ</definedName>
    <definedName name="ｋｋｋ" localSheetId="14">[3]!ｋｋｋ</definedName>
    <definedName name="ｋｋｋ" localSheetId="15">[3]!ｋｋｋ</definedName>
    <definedName name="ｋｋｋ" localSheetId="16">代価表!ｋｋｋ</definedName>
    <definedName name="ｋｋｋ" localSheetId="11">[3]!ｋｋｋ</definedName>
    <definedName name="ｋｋｋ" localSheetId="10">複合!ｋｋｋ</definedName>
    <definedName name="ｋｋｋ">[3]!ｋｋｋ</definedName>
    <definedName name="ＫＬんＫＬＬ" localSheetId="5">#REF!</definedName>
    <definedName name="ＫＬんＫＬＬ" localSheetId="7">#REF!</definedName>
    <definedName name="ＫＬんＫＬＬ" localSheetId="6">#REF!</definedName>
    <definedName name="ＫＬんＫＬＬ" localSheetId="16">#REF!</definedName>
    <definedName name="ＫＬんＫＬＬ" localSheetId="9">#REF!</definedName>
    <definedName name="ＫＬんＫＬＬ" localSheetId="11">#REF!</definedName>
    <definedName name="ＫＬんＫＬＬ">#REF!</definedName>
    <definedName name="KM" localSheetId="5">[33]仮設解体!#REF!</definedName>
    <definedName name="KM" localSheetId="7">[33]仮設解体!#REF!</definedName>
    <definedName name="KM" localSheetId="6">[33]仮設解体!#REF!</definedName>
    <definedName name="KM" localSheetId="4">[33]仮設解体!#REF!</definedName>
    <definedName name="KM" localSheetId="16">[33]仮設解体!#REF!</definedName>
    <definedName name="KM" localSheetId="10">[33]仮設解体!#REF!</definedName>
    <definedName name="KM">[33]仮設解体!#REF!</definedName>
    <definedName name="KO" localSheetId="5">[33]仮設解体!#REF!</definedName>
    <definedName name="KO" localSheetId="7">[33]仮設解体!#REF!</definedName>
    <definedName name="KO" localSheetId="6">[33]仮設解体!#REF!</definedName>
    <definedName name="KO" localSheetId="4">[33]仮設解体!#REF!</definedName>
    <definedName name="KO" localSheetId="16">[33]仮設解体!#REF!</definedName>
    <definedName name="KO" localSheetId="10">[33]仮設解体!#REF!</definedName>
    <definedName name="KO">[33]仮設解体!#REF!</definedName>
    <definedName name="KQ" localSheetId="5">[33]仮設解体!#REF!</definedName>
    <definedName name="KQ" localSheetId="7">[33]仮設解体!#REF!</definedName>
    <definedName name="KQ" localSheetId="6">[33]仮設解体!#REF!</definedName>
    <definedName name="KQ">[33]仮設解体!#REF!</definedName>
    <definedName name="KTRG" localSheetId="5">#REF!</definedName>
    <definedName name="KTRG" localSheetId="7">#REF!</definedName>
    <definedName name="KTRG" localSheetId="6">#REF!</definedName>
    <definedName name="KTRG" localSheetId="4">#REF!</definedName>
    <definedName name="KTRG" localSheetId="16">#REF!</definedName>
    <definedName name="KTRG" localSheetId="10">#REF!</definedName>
    <definedName name="KTRG">#REF!</definedName>
    <definedName name="KU" localSheetId="17">#REF!</definedName>
    <definedName name="KU" localSheetId="5">#REF!</definedName>
    <definedName name="KU" localSheetId="7">#REF!</definedName>
    <definedName name="KU" localSheetId="6">#REF!</definedName>
    <definedName name="KU" localSheetId="16">#REF!</definedName>
    <definedName name="KU">#REF!</definedName>
    <definedName name="ＫぉＭＧＹ" localSheetId="5">[9]金建代価!#REF!</definedName>
    <definedName name="ＫぉＭＧＹ" localSheetId="7">[9]金建代価!#REF!</definedName>
    <definedName name="ＫぉＭＧＹ" localSheetId="6">[9]金建代価!#REF!</definedName>
    <definedName name="ＫぉＭＧＹ" localSheetId="4">[9]金建代価!#REF!</definedName>
    <definedName name="ＫぉＭＧＹ" localSheetId="16">[9]金建代価!#REF!</definedName>
    <definedName name="ＫぉＭＧＹ" localSheetId="10">[9]金建代価!#REF!</definedName>
    <definedName name="ＫぉＭＧＹ">[9]金建代価!#REF!</definedName>
    <definedName name="ＫじＨ" localSheetId="5">[9]仮設解体!#REF!</definedName>
    <definedName name="ＫじＨ" localSheetId="7">[9]仮設解体!#REF!</definedName>
    <definedName name="ＫじＨ" localSheetId="6">[9]仮設解体!#REF!</definedName>
    <definedName name="ＫじＨ" localSheetId="4">[9]仮設解体!#REF!</definedName>
    <definedName name="ＫじＨ" localSheetId="16">[9]仮設解体!#REF!</definedName>
    <definedName name="ＫじＨ" localSheetId="10">[9]仮設解体!#REF!</definedName>
    <definedName name="ＫじＨ">[9]仮設解体!#REF!</definedName>
    <definedName name="ＫじゅいＭんＧ" localSheetId="5">[9]仮設解体!#REF!</definedName>
    <definedName name="ＫじゅいＭんＧ" localSheetId="7">[9]仮設解体!#REF!</definedName>
    <definedName name="ＫじゅいＭんＧ" localSheetId="6">[9]仮設解体!#REF!</definedName>
    <definedName name="ＫじゅいＭんＧ">[9]仮設解体!#REF!</definedName>
    <definedName name="L" localSheetId="4">#REF!</definedName>
    <definedName name="L" localSheetId="16">#REF!</definedName>
    <definedName name="L" localSheetId="9">#REF!</definedName>
    <definedName name="L" localSheetId="11">#REF!</definedName>
    <definedName name="L">[43]機械複合単価!$AB$35</definedName>
    <definedName name="L_1" localSheetId="17">#REF!</definedName>
    <definedName name="L_1" localSheetId="5">#REF!</definedName>
    <definedName name="L_1" localSheetId="7">#REF!</definedName>
    <definedName name="L_1" localSheetId="6">#REF!</definedName>
    <definedName name="L_1" localSheetId="16">#REF!</definedName>
    <definedName name="L_1">#REF!</definedName>
    <definedName name="L_11" localSheetId="5">[16]複合・ｺﾝｾﾝﾄ電話!#REF!</definedName>
    <definedName name="L_11" localSheetId="7">[16]複合・ｺﾝｾﾝﾄ電話!#REF!</definedName>
    <definedName name="L_11" localSheetId="6">[16]複合・ｺﾝｾﾝﾄ電話!#REF!</definedName>
    <definedName name="L_11" localSheetId="4">[16]複合・ｺﾝｾﾝﾄ電話!#REF!</definedName>
    <definedName name="L_11" localSheetId="16">[16]複合・ｺﾝｾﾝﾄ電話!#REF!</definedName>
    <definedName name="L_11" localSheetId="9">[16]複合・ｺﾝｾﾝﾄ電話!#REF!</definedName>
    <definedName name="L_11" localSheetId="11">[16]複合・ｺﾝｾﾝﾄ電話!#REF!</definedName>
    <definedName name="L_11">[16]複合・ｺﾝｾﾝﾄ電話!#REF!</definedName>
    <definedName name="L_12" localSheetId="5">[16]複合・ｺﾝｾﾝﾄ電話!#REF!</definedName>
    <definedName name="L_12" localSheetId="7">[16]複合・ｺﾝｾﾝﾄ電話!#REF!</definedName>
    <definedName name="L_12" localSheetId="6">[16]複合・ｺﾝｾﾝﾄ電話!#REF!</definedName>
    <definedName name="L_12" localSheetId="16">[16]複合・ｺﾝｾﾝﾄ電話!#REF!</definedName>
    <definedName name="L_12" localSheetId="9">[16]複合・ｺﾝｾﾝﾄ電話!#REF!</definedName>
    <definedName name="L_12" localSheetId="11">[16]複合・ｺﾝｾﾝﾄ電話!#REF!</definedName>
    <definedName name="L_12">[16]複合・ｺﾝｾﾝﾄ電話!#REF!</definedName>
    <definedName name="L_13" localSheetId="5">[16]複合・ｺﾝｾﾝﾄ電話!#REF!</definedName>
    <definedName name="L_13" localSheetId="7">[16]複合・ｺﾝｾﾝﾄ電話!#REF!</definedName>
    <definedName name="L_13" localSheetId="6">[16]複合・ｺﾝｾﾝﾄ電話!#REF!</definedName>
    <definedName name="L_13" localSheetId="16">[16]複合・ｺﾝｾﾝﾄ電話!#REF!</definedName>
    <definedName name="L_13" localSheetId="9">[16]複合・ｺﾝｾﾝﾄ電話!#REF!</definedName>
    <definedName name="L_13" localSheetId="11">[16]複合・ｺﾝｾﾝﾄ電話!#REF!</definedName>
    <definedName name="L_13">[16]複合・ｺﾝｾﾝﾄ電話!#REF!</definedName>
    <definedName name="L_14" localSheetId="5">[16]複合・ｺﾝｾﾝﾄ電話!#REF!</definedName>
    <definedName name="L_14" localSheetId="7">[16]複合・ｺﾝｾﾝﾄ電話!#REF!</definedName>
    <definedName name="L_14" localSheetId="6">[16]複合・ｺﾝｾﾝﾄ電話!#REF!</definedName>
    <definedName name="L_14" localSheetId="16">[16]複合・ｺﾝｾﾝﾄ電話!#REF!</definedName>
    <definedName name="L_14" localSheetId="9">[16]複合・ｺﾝｾﾝﾄ電話!#REF!</definedName>
    <definedName name="L_14" localSheetId="11">[16]複合・ｺﾝｾﾝﾄ電話!#REF!</definedName>
    <definedName name="L_14">[16]複合・ｺﾝｾﾝﾄ電話!#REF!</definedName>
    <definedName name="L_2" localSheetId="17">#REF!</definedName>
    <definedName name="L_2" localSheetId="5">#REF!</definedName>
    <definedName name="L_2" localSheetId="7">#REF!</definedName>
    <definedName name="L_2" localSheetId="6">#REF!</definedName>
    <definedName name="L_2" localSheetId="16">#REF!</definedName>
    <definedName name="L_2">#REF!</definedName>
    <definedName name="L_21" localSheetId="5">[16]複合・ｺﾝｾﾝﾄ電話!#REF!</definedName>
    <definedName name="L_21" localSheetId="7">[16]複合・ｺﾝｾﾝﾄ電話!#REF!</definedName>
    <definedName name="L_21" localSheetId="6">[16]複合・ｺﾝｾﾝﾄ電話!#REF!</definedName>
    <definedName name="L_21" localSheetId="4">[16]複合・ｺﾝｾﾝﾄ電話!#REF!</definedName>
    <definedName name="L_21" localSheetId="16">[16]複合・ｺﾝｾﾝﾄ電話!#REF!</definedName>
    <definedName name="L_21" localSheetId="9">[16]複合・ｺﾝｾﾝﾄ電話!#REF!</definedName>
    <definedName name="L_21" localSheetId="11">[16]複合・ｺﾝｾﾝﾄ電話!#REF!</definedName>
    <definedName name="L_21" localSheetId="10">[16]複合・ｺﾝｾﾝﾄ電話!#REF!</definedName>
    <definedName name="L_21">[16]複合・ｺﾝｾﾝﾄ電話!#REF!</definedName>
    <definedName name="L_22" localSheetId="5">[16]複合・ｺﾝｾﾝﾄ電話!#REF!</definedName>
    <definedName name="L_22" localSheetId="7">[16]複合・ｺﾝｾﾝﾄ電話!#REF!</definedName>
    <definedName name="L_22" localSheetId="6">[16]複合・ｺﾝｾﾝﾄ電話!#REF!</definedName>
    <definedName name="L_22" localSheetId="16">[16]複合・ｺﾝｾﾝﾄ電話!#REF!</definedName>
    <definedName name="L_22" localSheetId="9">[16]複合・ｺﾝｾﾝﾄ電話!#REF!</definedName>
    <definedName name="L_22" localSheetId="11">[16]複合・ｺﾝｾﾝﾄ電話!#REF!</definedName>
    <definedName name="L_22">[16]複合・ｺﾝｾﾝﾄ電話!#REF!</definedName>
    <definedName name="L_23" localSheetId="5">[16]複合・ｺﾝｾﾝﾄ電話!#REF!</definedName>
    <definedName name="L_23" localSheetId="7">[16]複合・ｺﾝｾﾝﾄ電話!#REF!</definedName>
    <definedName name="L_23" localSheetId="6">[16]複合・ｺﾝｾﾝﾄ電話!#REF!</definedName>
    <definedName name="L_23" localSheetId="16">[16]複合・ｺﾝｾﾝﾄ電話!#REF!</definedName>
    <definedName name="L_23" localSheetId="9">[16]複合・ｺﾝｾﾝﾄ電話!#REF!</definedName>
    <definedName name="L_23" localSheetId="11">[16]複合・ｺﾝｾﾝﾄ電話!#REF!</definedName>
    <definedName name="L_23">[16]複合・ｺﾝｾﾝﾄ電話!#REF!</definedName>
    <definedName name="L_24" localSheetId="5">[16]複合・ｺﾝｾﾝﾄ電話!#REF!</definedName>
    <definedName name="L_24" localSheetId="7">[16]複合・ｺﾝｾﾝﾄ電話!#REF!</definedName>
    <definedName name="L_24" localSheetId="6">[16]複合・ｺﾝｾﾝﾄ電話!#REF!</definedName>
    <definedName name="L_24" localSheetId="16">[16]複合・ｺﾝｾﾝﾄ電話!#REF!</definedName>
    <definedName name="L_24" localSheetId="9">[16]複合・ｺﾝｾﾝﾄ電話!#REF!</definedName>
    <definedName name="L_24" localSheetId="11">[16]複合・ｺﾝｾﾝﾄ電話!#REF!</definedName>
    <definedName name="L_24">[16]複合・ｺﾝｾﾝﾄ電話!#REF!</definedName>
    <definedName name="L_25" localSheetId="5">[16]複合・ｺﾝｾﾝﾄ電話!#REF!</definedName>
    <definedName name="L_25" localSheetId="7">[16]複合・ｺﾝｾﾝﾄ電話!#REF!</definedName>
    <definedName name="L_25" localSheetId="6">[16]複合・ｺﾝｾﾝﾄ電話!#REF!</definedName>
    <definedName name="L_25" localSheetId="9">[16]複合・ｺﾝｾﾝﾄ電話!#REF!</definedName>
    <definedName name="L_25" localSheetId="11">[16]複合・ｺﾝｾﾝﾄ電話!#REF!</definedName>
    <definedName name="L_25">[16]複合・ｺﾝｾﾝﾄ電話!#REF!</definedName>
    <definedName name="L_31" localSheetId="5">[16]複合・ｺﾝｾﾝﾄ電話!#REF!</definedName>
    <definedName name="L_31" localSheetId="7">[16]複合・ｺﾝｾﾝﾄ電話!#REF!</definedName>
    <definedName name="L_31" localSheetId="6">[16]複合・ｺﾝｾﾝﾄ電話!#REF!</definedName>
    <definedName name="L_31" localSheetId="9">[16]複合・ｺﾝｾﾝﾄ電話!#REF!</definedName>
    <definedName name="L_31" localSheetId="11">[16]複合・ｺﾝｾﾝﾄ電話!#REF!</definedName>
    <definedName name="L_31">[16]複合・ｺﾝｾﾝﾄ電話!#REF!</definedName>
    <definedName name="L_32" localSheetId="5">[16]複合・ｺﾝｾﾝﾄ電話!#REF!</definedName>
    <definedName name="L_32" localSheetId="7">[16]複合・ｺﾝｾﾝﾄ電話!#REF!</definedName>
    <definedName name="L_32" localSheetId="6">[16]複合・ｺﾝｾﾝﾄ電話!#REF!</definedName>
    <definedName name="L_32" localSheetId="9">[16]複合・ｺﾝｾﾝﾄ電話!#REF!</definedName>
    <definedName name="L_32" localSheetId="11">[16]複合・ｺﾝｾﾝﾄ電話!#REF!</definedName>
    <definedName name="L_32">[16]複合・ｺﾝｾﾝﾄ電話!#REF!</definedName>
    <definedName name="L_非" localSheetId="5">[16]複合・ｺﾝｾﾝﾄ電話!#REF!</definedName>
    <definedName name="L_非" localSheetId="7">[16]複合・ｺﾝｾﾝﾄ電話!#REF!</definedName>
    <definedName name="L_非" localSheetId="6">[16]複合・ｺﾝｾﾝﾄ電話!#REF!</definedName>
    <definedName name="L_非" localSheetId="9">[16]複合・ｺﾝｾﾝﾄ電話!#REF!</definedName>
    <definedName name="L_非" localSheetId="11">[16]複合・ｺﾝｾﾝﾄ電話!#REF!</definedName>
    <definedName name="L_非">[16]複合・ｺﾝｾﾝﾄ電話!#REF!</definedName>
    <definedName name="LABEL" localSheetId="5">#REF!</definedName>
    <definedName name="LABEL" localSheetId="7">#REF!</definedName>
    <definedName name="LABEL" localSheetId="6">#REF!</definedName>
    <definedName name="LABEL" localSheetId="16">#REF!</definedName>
    <definedName name="LABEL" localSheetId="9">#REF!</definedName>
    <definedName name="LABEL" localSheetId="11">#REF!</definedName>
    <definedName name="LABEL">#REF!</definedName>
    <definedName name="LASER" localSheetId="5">#REF!</definedName>
    <definedName name="LASER" localSheetId="7">#REF!</definedName>
    <definedName name="LASER" localSheetId="6">#REF!</definedName>
    <definedName name="LASER" localSheetId="16">#REF!</definedName>
    <definedName name="LASER" localSheetId="9">#REF!</definedName>
    <definedName name="LASER" localSheetId="11">#REF!</definedName>
    <definedName name="LASER">#REF!</definedName>
    <definedName name="ＬＩＹ" localSheetId="5">#REF!</definedName>
    <definedName name="ＬＩＹ" localSheetId="7">#REF!</definedName>
    <definedName name="ＬＩＹ" localSheetId="6">#REF!</definedName>
    <definedName name="ＬＩＹ" localSheetId="16">#REF!</definedName>
    <definedName name="ＬＩＹ" localSheetId="9">#REF!</definedName>
    <definedName name="ＬＩＹ" localSheetId="11">#REF!</definedName>
    <definedName name="ＬＩＹ">#REF!</definedName>
    <definedName name="LOAD" localSheetId="5">#REF!</definedName>
    <definedName name="LOAD" localSheetId="7">#REF!</definedName>
    <definedName name="LOAD" localSheetId="6">#REF!</definedName>
    <definedName name="LOAD" localSheetId="16">#REF!</definedName>
    <definedName name="LOAD" localSheetId="9">#REF!</definedName>
    <definedName name="LOAD" localSheetId="11">#REF!</definedName>
    <definedName name="LOAD">#REF!</definedName>
    <definedName name="lolo" localSheetId="5">'見積単価 '!lolo</definedName>
    <definedName name="lolo" localSheetId="7">'見積単価 (ｱｽﾍﾞｽﾄ撤去)'!lolo</definedName>
    <definedName name="lolo" localSheetId="6">'見積単価 (改修)'!lolo</definedName>
    <definedName name="lolo" localSheetId="4">仕訳横!lolo</definedName>
    <definedName name="lolo" localSheetId="13">[3]!lolo</definedName>
    <definedName name="lolo" localSheetId="14">[3]!lolo</definedName>
    <definedName name="lolo" localSheetId="15">[3]!lolo</definedName>
    <definedName name="lolo" localSheetId="16">代価表!lolo</definedName>
    <definedName name="lolo" localSheetId="11">[3]!lolo</definedName>
    <definedName name="lolo" localSheetId="10">複合!lolo</definedName>
    <definedName name="lolo">[3]!lolo</definedName>
    <definedName name="LOOP" localSheetId="17">#REF!</definedName>
    <definedName name="LOOP" localSheetId="5">#REF!</definedName>
    <definedName name="LOOP" localSheetId="7">#REF!</definedName>
    <definedName name="LOOP" localSheetId="6">#REF!</definedName>
    <definedName name="LOOP" localSheetId="4">'[4]建具廻-1'!$BU$24:$BU$31</definedName>
    <definedName name="LOOP" localSheetId="16">#REF!</definedName>
    <definedName name="LOOP" localSheetId="10">#REF!</definedName>
    <definedName name="LOOP">#REF!</definedName>
    <definedName name="LP_M" localSheetId="5">[16]複合・ｺﾝｾﾝﾄ電話!#REF!</definedName>
    <definedName name="LP_M" localSheetId="7">[16]複合・ｺﾝｾﾝﾄ電話!#REF!</definedName>
    <definedName name="LP_M" localSheetId="6">[16]複合・ｺﾝｾﾝﾄ電話!#REF!</definedName>
    <definedName name="LP_M" localSheetId="4">[16]複合・ｺﾝｾﾝﾄ電話!#REF!</definedName>
    <definedName name="LP_M" localSheetId="16">[16]複合・ｺﾝｾﾝﾄ電話!#REF!</definedName>
    <definedName name="LP_M" localSheetId="9">[16]複合・ｺﾝｾﾝﾄ電話!#REF!</definedName>
    <definedName name="LP_M" localSheetId="11">[16]複合・ｺﾝｾﾝﾄ電話!#REF!</definedName>
    <definedName name="LP_M">[16]複合・ｺﾝｾﾝﾄ電話!#REF!</definedName>
    <definedName name="LP_M_1" localSheetId="5">[16]複合・ｺﾝｾﾝﾄ電話!#REF!</definedName>
    <definedName name="LP_M_1" localSheetId="7">[16]複合・ｺﾝｾﾝﾄ電話!#REF!</definedName>
    <definedName name="LP_M_1" localSheetId="6">[16]複合・ｺﾝｾﾝﾄ電話!#REF!</definedName>
    <definedName name="LP_M_1" localSheetId="16">[16]複合・ｺﾝｾﾝﾄ電話!#REF!</definedName>
    <definedName name="LP_M_1" localSheetId="9">[16]複合・ｺﾝｾﾝﾄ電話!#REF!</definedName>
    <definedName name="LP_M_1" localSheetId="11">[16]複合・ｺﾝｾﾝﾄ電話!#REF!</definedName>
    <definedName name="LP_M_1">[16]複合・ｺﾝｾﾝﾄ電話!#REF!</definedName>
    <definedName name="LP_M_2" localSheetId="5">[16]複合・ｺﾝｾﾝﾄ電話!#REF!</definedName>
    <definedName name="LP_M_2" localSheetId="7">[16]複合・ｺﾝｾﾝﾄ電話!#REF!</definedName>
    <definedName name="LP_M_2" localSheetId="6">[16]複合・ｺﾝｾﾝﾄ電話!#REF!</definedName>
    <definedName name="LP_M_2" localSheetId="16">[16]複合・ｺﾝｾﾝﾄ電話!#REF!</definedName>
    <definedName name="LP_M_2" localSheetId="9">[16]複合・ｺﾝｾﾝﾄ電話!#REF!</definedName>
    <definedName name="LP_M_2" localSheetId="11">[16]複合・ｺﾝｾﾝﾄ電話!#REF!</definedName>
    <definedName name="LP_M_2">[16]複合・ｺﾝｾﾝﾄ電話!#REF!</definedName>
    <definedName name="LP_厨" localSheetId="5">[16]複合・ｺﾝｾﾝﾄ電話!#REF!</definedName>
    <definedName name="LP_厨" localSheetId="7">[16]複合・ｺﾝｾﾝﾄ電話!#REF!</definedName>
    <definedName name="LP_厨" localSheetId="6">[16]複合・ｺﾝｾﾝﾄ電話!#REF!</definedName>
    <definedName name="LP_厨" localSheetId="16">[16]複合・ｺﾝｾﾝﾄ電話!#REF!</definedName>
    <definedName name="LP_厨" localSheetId="9">[16]複合・ｺﾝｾﾝﾄ電話!#REF!</definedName>
    <definedName name="LP_厨" localSheetId="11">[16]複合・ｺﾝｾﾝﾄ電話!#REF!</definedName>
    <definedName name="LP_厨">[16]複合・ｺﾝｾﾝﾄ電話!#REF!</definedName>
    <definedName name="LU" localSheetId="5">[33]仮設解体!#REF!</definedName>
    <definedName name="LU" localSheetId="7">[33]仮設解体!#REF!</definedName>
    <definedName name="LU" localSheetId="6">[33]仮設解体!#REF!</definedName>
    <definedName name="LU">[33]仮設解体!#REF!</definedName>
    <definedName name="LY" localSheetId="5">[33]仮設解体!#REF!</definedName>
    <definedName name="LY" localSheetId="7">[33]仮設解体!#REF!</definedName>
    <definedName name="LY" localSheetId="6">[33]仮設解体!#REF!</definedName>
    <definedName name="LY">[33]仮設解体!#REF!</definedName>
    <definedName name="ＬこいＪ" localSheetId="5">[9]仮設解体!#REF!</definedName>
    <definedName name="ＬこいＪ" localSheetId="7">[9]仮設解体!#REF!</definedName>
    <definedName name="ＬこいＪ" localSheetId="6">[9]仮設解体!#REF!</definedName>
    <definedName name="ＬこいＪ">[9]仮設解体!#REF!</definedName>
    <definedName name="ＬっＫＨ" localSheetId="5">[9]仮設解体!#REF!</definedName>
    <definedName name="ＬっＫＨ" localSheetId="7">[9]仮設解体!#REF!</definedName>
    <definedName name="ＬっＫＨ" localSheetId="6">[9]仮設解体!#REF!</definedName>
    <definedName name="ＬっＫＨ">[9]仮設解体!#REF!</definedName>
    <definedName name="Ｌ型側溝" localSheetId="17">[50]基礎単価!#REF!</definedName>
    <definedName name="Ｌ型側溝" localSheetId="5">[50]基礎単価!#REF!</definedName>
    <definedName name="Ｌ型側溝" localSheetId="7">[50]基礎単価!#REF!</definedName>
    <definedName name="Ｌ型側溝" localSheetId="6">[50]基礎単価!#REF!</definedName>
    <definedName name="Ｌ型側溝">[50]基礎単価!#REF!</definedName>
    <definedName name="L構造" localSheetId="17">#REF!</definedName>
    <definedName name="L構造" localSheetId="5">#REF!</definedName>
    <definedName name="L構造" localSheetId="7">#REF!</definedName>
    <definedName name="L構造" localSheetId="6">#REF!</definedName>
    <definedName name="L構造" localSheetId="4">#REF!</definedName>
    <definedName name="L構造" localSheetId="16">#REF!</definedName>
    <definedName name="L構造">#REF!</definedName>
    <definedName name="M" localSheetId="17">#REF!</definedName>
    <definedName name="M" localSheetId="5">#REF!</definedName>
    <definedName name="M" localSheetId="7">#REF!</definedName>
    <definedName name="M" localSheetId="6">#REF!</definedName>
    <definedName name="M" localSheetId="4">#REF!</definedName>
    <definedName name="M" localSheetId="16">#REF!</definedName>
    <definedName name="M" localSheetId="9">#REF!</definedName>
    <definedName name="M" localSheetId="11">#REF!</definedName>
    <definedName name="M">#REF!</definedName>
    <definedName name="M_1" localSheetId="5">#REF!</definedName>
    <definedName name="M_1" localSheetId="7">#REF!</definedName>
    <definedName name="M_1" localSheetId="6">#REF!</definedName>
    <definedName name="M_1" localSheetId="16">#REF!</definedName>
    <definedName name="M_1" localSheetId="9">#REF!</definedName>
    <definedName name="M_1" localSheetId="11">#REF!</definedName>
    <definedName name="M_1">#REF!</definedName>
    <definedName name="M_2" localSheetId="5">#REF!</definedName>
    <definedName name="M_2" localSheetId="7">#REF!</definedName>
    <definedName name="M_2" localSheetId="6">#REF!</definedName>
    <definedName name="M_2" localSheetId="16">#REF!</definedName>
    <definedName name="M_2" localSheetId="9">#REF!</definedName>
    <definedName name="M_2" localSheetId="11">#REF!</definedName>
    <definedName name="M_2">#REF!</definedName>
    <definedName name="M_3" localSheetId="5">#REF!</definedName>
    <definedName name="M_3" localSheetId="7">#REF!</definedName>
    <definedName name="M_3" localSheetId="6">#REF!</definedName>
    <definedName name="M_3" localSheetId="16">#REF!</definedName>
    <definedName name="M_3" localSheetId="9">#REF!</definedName>
    <definedName name="M_3" localSheetId="11">#REF!</definedName>
    <definedName name="M_3">#REF!</definedName>
    <definedName name="M_4" localSheetId="5">#REF!</definedName>
    <definedName name="M_4" localSheetId="7">#REF!</definedName>
    <definedName name="M_4" localSheetId="6">#REF!</definedName>
    <definedName name="M_4" localSheetId="16">#REF!</definedName>
    <definedName name="M_4" localSheetId="9">#REF!</definedName>
    <definedName name="M_4" localSheetId="11">#REF!</definedName>
    <definedName name="M_4">#REF!</definedName>
    <definedName name="M_5" localSheetId="5">#REF!</definedName>
    <definedName name="M_5" localSheetId="7">#REF!</definedName>
    <definedName name="M_5" localSheetId="6">#REF!</definedName>
    <definedName name="M_5" localSheetId="16">#REF!</definedName>
    <definedName name="M_5" localSheetId="9">#REF!</definedName>
    <definedName name="M_5" localSheetId="11">#REF!</definedName>
    <definedName name="M_5">#REF!</definedName>
    <definedName name="M_6" localSheetId="5">#REF!</definedName>
    <definedName name="M_6" localSheetId="7">#REF!</definedName>
    <definedName name="M_6" localSheetId="6">#REF!</definedName>
    <definedName name="M_6" localSheetId="16">#REF!</definedName>
    <definedName name="M_6" localSheetId="9">#REF!</definedName>
    <definedName name="M_6" localSheetId="11">#REF!</definedName>
    <definedName name="M_6">#REF!</definedName>
    <definedName name="M_MENU" localSheetId="17">#REF!</definedName>
    <definedName name="M_MENU" localSheetId="5">#REF!</definedName>
    <definedName name="M_MENU" localSheetId="7">#REF!</definedName>
    <definedName name="M_MENU" localSheetId="6">#REF!</definedName>
    <definedName name="M_MENU" localSheetId="16">#REF!</definedName>
    <definedName name="M_MENU">#REF!</definedName>
    <definedName name="M1_">#N/A</definedName>
    <definedName name="M100a" localSheetId="5">[16]複合・ｺﾝｾﾝﾄ電話!#REF!</definedName>
    <definedName name="M100a" localSheetId="7">[16]複合・ｺﾝｾﾝﾄ電話!#REF!</definedName>
    <definedName name="M100a" localSheetId="6">[16]複合・ｺﾝｾﾝﾄ電話!#REF!</definedName>
    <definedName name="M100a" localSheetId="4">[16]複合・ｺﾝｾﾝﾄ電話!#REF!</definedName>
    <definedName name="M100a" localSheetId="16">[16]複合・ｺﾝｾﾝﾄ電話!#REF!</definedName>
    <definedName name="M100a" localSheetId="9">[16]複合・ｺﾝｾﾝﾄ電話!#REF!</definedName>
    <definedName name="M100a" localSheetId="11">[16]複合・ｺﾝｾﾝﾄ電話!#REF!</definedName>
    <definedName name="M100a">[16]複合・ｺﾝｾﾝﾄ電話!#REF!</definedName>
    <definedName name="M3_" localSheetId="5">#REF!</definedName>
    <definedName name="M3_" localSheetId="7">#REF!</definedName>
    <definedName name="M3_" localSheetId="6">#REF!</definedName>
    <definedName name="M3_" localSheetId="16">#REF!</definedName>
    <definedName name="M3_">#REF!</definedName>
    <definedName name="maehokama" localSheetId="17">#REF!</definedName>
    <definedName name="maehokama" localSheetId="5">#REF!</definedName>
    <definedName name="maehokama" localSheetId="7">#REF!</definedName>
    <definedName name="maehokama" localSheetId="6">#REF!</definedName>
    <definedName name="maehokama" localSheetId="16">#REF!</definedName>
    <definedName name="maehokama">#REF!</definedName>
    <definedName name="MAIN" localSheetId="17">#REF!</definedName>
    <definedName name="MAIN" localSheetId="5">#REF!</definedName>
    <definedName name="MAIN" localSheetId="7">#REF!</definedName>
    <definedName name="MAIN" localSheetId="6">#REF!</definedName>
    <definedName name="MAIN" localSheetId="16">#REF!</definedName>
    <definedName name="MAIN">#REF!</definedName>
    <definedName name="MAIN1" localSheetId="17">#REF!</definedName>
    <definedName name="MAIN1" localSheetId="5">#REF!</definedName>
    <definedName name="MAIN1" localSheetId="7">#REF!</definedName>
    <definedName name="MAIN1" localSheetId="6">#REF!</definedName>
    <definedName name="MAIN1" localSheetId="16">#REF!</definedName>
    <definedName name="MAIN1">#REF!</definedName>
    <definedName name="MAIN2" localSheetId="17">#REF!</definedName>
    <definedName name="MAIN2" localSheetId="5">#REF!</definedName>
    <definedName name="MAIN2" localSheetId="7">#REF!</definedName>
    <definedName name="MAIN2" localSheetId="6">#REF!</definedName>
    <definedName name="MAIN2" localSheetId="16">#REF!</definedName>
    <definedName name="MAIN2">#REF!</definedName>
    <definedName name="MAIN3" localSheetId="17">#REF!</definedName>
    <definedName name="MAIN3" localSheetId="5">#REF!</definedName>
    <definedName name="MAIN3" localSheetId="7">#REF!</definedName>
    <definedName name="MAIN3" localSheetId="6">#REF!</definedName>
    <definedName name="MAIN3" localSheetId="16">#REF!</definedName>
    <definedName name="MAIN3">#REF!</definedName>
    <definedName name="MAIN4" localSheetId="17">#REF!</definedName>
    <definedName name="MAIN4" localSheetId="5">#REF!</definedName>
    <definedName name="MAIN4" localSheetId="7">#REF!</definedName>
    <definedName name="MAIN4" localSheetId="6">#REF!</definedName>
    <definedName name="MAIN4" localSheetId="16">#REF!</definedName>
    <definedName name="MAIN4">#REF!</definedName>
    <definedName name="MAX_DATA" localSheetId="17">#REF!</definedName>
    <definedName name="MAX_DATA" localSheetId="5">#REF!</definedName>
    <definedName name="MAX_DATA" localSheetId="7">#REF!</definedName>
    <definedName name="MAX_DATA" localSheetId="6">#REF!</definedName>
    <definedName name="MAX_DATA" localSheetId="16">#REF!</definedName>
    <definedName name="MAX_DATA">#REF!</definedName>
    <definedName name="MAX_PAGE" localSheetId="17">#REF!</definedName>
    <definedName name="MAX_PAGE" localSheetId="5">#REF!</definedName>
    <definedName name="MAX_PAGE" localSheetId="7">#REF!</definedName>
    <definedName name="MAX_PAGE" localSheetId="6">#REF!</definedName>
    <definedName name="MAX_PAGE" localSheetId="16">#REF!</definedName>
    <definedName name="MAX_PAGE">#REF!</definedName>
    <definedName name="MC" localSheetId="5">[33]仮設解体!#REF!</definedName>
    <definedName name="MC" localSheetId="7">[33]仮設解体!#REF!</definedName>
    <definedName name="MC" localSheetId="6">[33]仮設解体!#REF!</definedName>
    <definedName name="MC" localSheetId="4">[33]仮設解体!#REF!</definedName>
    <definedName name="MC" localSheetId="16">[33]仮設解体!#REF!</definedName>
    <definedName name="MC" localSheetId="10">[33]仮設解体!#REF!</definedName>
    <definedName name="MC">[33]仮設解体!#REF!</definedName>
    <definedName name="ME_1" localSheetId="5">[27]代価1!#REF!</definedName>
    <definedName name="ME_1" localSheetId="7">[27]代価1!#REF!</definedName>
    <definedName name="ME_1" localSheetId="6">[27]代価1!#REF!</definedName>
    <definedName name="ME_1" localSheetId="16">[27]代価1!#REF!</definedName>
    <definedName name="ME_1" localSheetId="9">[27]代価1!#REF!</definedName>
    <definedName name="ME_1" localSheetId="11">[27]代価1!#REF!</definedName>
    <definedName name="ME_1">[27]代価1!#REF!</definedName>
    <definedName name="MENU" localSheetId="5">#REF!</definedName>
    <definedName name="MENU" localSheetId="7">#REF!</definedName>
    <definedName name="MENU" localSheetId="6">#REF!</definedName>
    <definedName name="MENU" localSheetId="16">#REF!</definedName>
    <definedName name="MENU" localSheetId="9">#REF!</definedName>
    <definedName name="MENU" localSheetId="11">#REF!</definedName>
    <definedName name="MENU">#REF!</definedName>
    <definedName name="MENU_3" localSheetId="17">#REF!</definedName>
    <definedName name="MENU_3" localSheetId="5">#REF!</definedName>
    <definedName name="MENU_3" localSheetId="7">#REF!</definedName>
    <definedName name="MENU_3" localSheetId="6">#REF!</definedName>
    <definedName name="MENU_3" localSheetId="16">#REF!</definedName>
    <definedName name="MENU_3">#REF!</definedName>
    <definedName name="MENU1" localSheetId="17">#REF!</definedName>
    <definedName name="MENU1" localSheetId="5">#REF!</definedName>
    <definedName name="MENU1" localSheetId="7">#REF!</definedName>
    <definedName name="MENU1" localSheetId="6">#REF!</definedName>
    <definedName name="MENU1" localSheetId="4">'[4]建具廻-1'!$AY$4:$BC$6</definedName>
    <definedName name="MENU1" localSheetId="16">#REF!</definedName>
    <definedName name="MENU1" localSheetId="10">#REF!</definedName>
    <definedName name="MENU1">#REF!</definedName>
    <definedName name="MENU2" localSheetId="17">#REF!</definedName>
    <definedName name="MENU2" localSheetId="5">#REF!</definedName>
    <definedName name="MENU2" localSheetId="7">#REF!</definedName>
    <definedName name="MENU2" localSheetId="6">#REF!</definedName>
    <definedName name="MENU2" localSheetId="4">[37]経費内訳!#REF!</definedName>
    <definedName name="MENU2" localSheetId="16">#REF!</definedName>
    <definedName name="MENU2" localSheetId="10">#REF!</definedName>
    <definedName name="MENU2">#REF!</definedName>
    <definedName name="ME代価" localSheetId="1" hidden="1">#REF!</definedName>
    <definedName name="ME代価" localSheetId="17" hidden="1">#REF!</definedName>
    <definedName name="ME代価" localSheetId="2" hidden="1">#REF!</definedName>
    <definedName name="ME代価" localSheetId="3" hidden="1">#REF!</definedName>
    <definedName name="ME代価" localSheetId="18" hidden="1">#REF!</definedName>
    <definedName name="ME代価" localSheetId="5" hidden="1">#REF!</definedName>
    <definedName name="ME代価" localSheetId="7" hidden="1">#REF!</definedName>
    <definedName name="ME代価" localSheetId="6" hidden="1">#REF!</definedName>
    <definedName name="ME代価" localSheetId="4" hidden="1">#REF!</definedName>
    <definedName name="ME代価" localSheetId="13" hidden="1">#REF!</definedName>
    <definedName name="ME代価" localSheetId="14" hidden="1">#REF!</definedName>
    <definedName name="ME代価" localSheetId="15" hidden="1">#REF!</definedName>
    <definedName name="ME代価" localSheetId="12" hidden="1">#REF!</definedName>
    <definedName name="ME代価" localSheetId="16" hidden="1">#REF!</definedName>
    <definedName name="ME代価" localSheetId="9" hidden="1">#REF!</definedName>
    <definedName name="ME代価" localSheetId="11" hidden="1">#REF!</definedName>
    <definedName name="ME代価" hidden="1">#REF!</definedName>
    <definedName name="MGH" localSheetId="17">#REF!</definedName>
    <definedName name="MGH" localSheetId="5">#REF!</definedName>
    <definedName name="MGH" localSheetId="7">#REF!</definedName>
    <definedName name="MGH" localSheetId="6">#REF!</definedName>
    <definedName name="MGH" localSheetId="16">#REF!</definedName>
    <definedName name="MGH">#REF!</definedName>
    <definedName name="MGK" localSheetId="17">#REF!</definedName>
    <definedName name="MGK" localSheetId="5">#REF!</definedName>
    <definedName name="MGK" localSheetId="7">#REF!</definedName>
    <definedName name="MGK" localSheetId="6">#REF!</definedName>
    <definedName name="MGK" localSheetId="16">#REF!</definedName>
    <definedName name="MGK">#REF!</definedName>
    <definedName name="MGS" localSheetId="17">#REF!</definedName>
    <definedName name="MGS" localSheetId="5">#REF!</definedName>
    <definedName name="MGS" localSheetId="7">#REF!</definedName>
    <definedName name="MGS" localSheetId="6">#REF!</definedName>
    <definedName name="MGS" localSheetId="16">#REF!</definedName>
    <definedName name="MGS">#REF!</definedName>
    <definedName name="MI" localSheetId="5">[33]仮設解体!#REF!</definedName>
    <definedName name="MI" localSheetId="7">[33]仮設解体!#REF!</definedName>
    <definedName name="MI" localSheetId="6">[33]仮設解体!#REF!</definedName>
    <definedName name="MI" localSheetId="4">[33]仮設解体!#REF!</definedName>
    <definedName name="MI" localSheetId="16">[33]仮設解体!#REF!</definedName>
    <definedName name="MI" localSheetId="10">[33]仮設解体!#REF!</definedName>
    <definedName name="MI">[33]仮設解体!#REF!</definedName>
    <definedName name="mij" localSheetId="5">[9]金建代価!#REF!</definedName>
    <definedName name="mij" localSheetId="7">[9]金建代価!#REF!</definedName>
    <definedName name="mij" localSheetId="6">[9]金建代価!#REF!</definedName>
    <definedName name="mij" localSheetId="4">[9]金建代価!#REF!</definedName>
    <definedName name="mij" localSheetId="16">[9]金建代価!#REF!</definedName>
    <definedName name="mij" localSheetId="10">[9]金建代価!#REF!</definedName>
    <definedName name="mij">[9]金建代価!#REF!</definedName>
    <definedName name="MIK" localSheetId="17">#REF!</definedName>
    <definedName name="MIK" localSheetId="5">#REF!</definedName>
    <definedName name="MIK" localSheetId="7">#REF!</definedName>
    <definedName name="MIK" localSheetId="6">#REF!</definedName>
    <definedName name="MIK" localSheetId="16">#REF!</definedName>
    <definedName name="MIK">#REF!</definedName>
    <definedName name="MJ" localSheetId="5">[33]仮設解体!#REF!</definedName>
    <definedName name="MJ" localSheetId="7">[33]仮設解体!#REF!</definedName>
    <definedName name="MJ" localSheetId="6">[33]仮設解体!#REF!</definedName>
    <definedName name="MJ" localSheetId="4">[33]仮設解体!#REF!</definedName>
    <definedName name="MJ" localSheetId="16">[33]仮設解体!#REF!</definedName>
    <definedName name="MJ" localSheetId="10">[33]仮設解体!#REF!</definedName>
    <definedName name="MJ">[33]仮設解体!#REF!</definedName>
    <definedName name="MK" localSheetId="5">[33]仮設解体!#REF!</definedName>
    <definedName name="MK" localSheetId="7">[33]仮設解体!#REF!</definedName>
    <definedName name="MK" localSheetId="6">[33]仮設解体!#REF!</definedName>
    <definedName name="MK" localSheetId="4">[33]仮設解体!#REF!</definedName>
    <definedName name="MK" localSheetId="16">[33]仮設解体!#REF!</definedName>
    <definedName name="MK" localSheetId="10">[33]仮設解体!#REF!</definedName>
    <definedName name="MK">[33]仮設解体!#REF!</definedName>
    <definedName name="MKH" localSheetId="17">#REF!</definedName>
    <definedName name="MKH" localSheetId="5">#REF!</definedName>
    <definedName name="MKH" localSheetId="7">#REF!</definedName>
    <definedName name="MKH" localSheetId="6">#REF!</definedName>
    <definedName name="MKH" localSheetId="16">#REF!</definedName>
    <definedName name="MKH">#REF!</definedName>
    <definedName name="MKK" localSheetId="17">#REF!</definedName>
    <definedName name="MKK" localSheetId="5">#REF!</definedName>
    <definedName name="MKK" localSheetId="7">#REF!</definedName>
    <definedName name="MKK" localSheetId="6">#REF!</definedName>
    <definedName name="MKK" localSheetId="16">#REF!</definedName>
    <definedName name="MKK">#REF!</definedName>
    <definedName name="MKS" localSheetId="17">#REF!</definedName>
    <definedName name="MKS" localSheetId="5">#REF!</definedName>
    <definedName name="MKS" localSheetId="7">#REF!</definedName>
    <definedName name="MKS" localSheetId="6">#REF!</definedName>
    <definedName name="MKS" localSheetId="16">#REF!</definedName>
    <definedName name="MKS">#REF!</definedName>
    <definedName name="ＭＫっＪＨ" localSheetId="5">[9]仮設解体!#REF!</definedName>
    <definedName name="ＭＫっＪＨ" localSheetId="7">[9]仮設解体!#REF!</definedName>
    <definedName name="ＭＫっＪＨ" localSheetId="6">[9]仮設解体!#REF!</definedName>
    <definedName name="ＭＫっＪＨ" localSheetId="4">[9]仮設解体!#REF!</definedName>
    <definedName name="ＭＫっＪＨ" localSheetId="16">[9]仮設解体!#REF!</definedName>
    <definedName name="ＭＫっＪＨ" localSheetId="10">[9]仮設解体!#REF!</definedName>
    <definedName name="ＭＫっＪＨ">[9]仮設解体!#REF!</definedName>
    <definedName name="ML" localSheetId="5">[33]仮設解体!#REF!</definedName>
    <definedName name="ML" localSheetId="7">[33]仮設解体!#REF!</definedName>
    <definedName name="ML" localSheetId="6">[33]仮設解体!#REF!</definedName>
    <definedName name="ML" localSheetId="4">[33]仮設解体!#REF!</definedName>
    <definedName name="ML" localSheetId="16">[33]仮設解体!#REF!</definedName>
    <definedName name="ML" localSheetId="10">[33]仮設解体!#REF!</definedName>
    <definedName name="ML">[33]仮設解体!#REF!</definedName>
    <definedName name="MM" localSheetId="4">#REF!</definedName>
    <definedName name="MM">[51]機械複合単価!$AB$10</definedName>
    <definedName name="MODORU">'[4]建具廻-1'!$AH$44:$AH$45</definedName>
    <definedName name="Module18.並べ替え" localSheetId="17">[52]!Module18.並べ替え</definedName>
    <definedName name="Module18.並べ替え" localSheetId="5">[52]!Module18.並べ替え</definedName>
    <definedName name="Module18.並べ替え" localSheetId="7">[52]!Module18.並べ替え</definedName>
    <definedName name="Module18.並べ替え" localSheetId="6">[52]!Module18.並べ替え</definedName>
    <definedName name="Module18.並べ替え" localSheetId="4">[53]!Module18.並べ替え</definedName>
    <definedName name="Module18.並べ替え" localSheetId="13">[52]!Module18.並べ替え</definedName>
    <definedName name="Module18.並べ替え" localSheetId="14">[52]!Module18.並べ替え</definedName>
    <definedName name="Module18.並べ替え" localSheetId="15">[52]!Module18.並べ替え</definedName>
    <definedName name="Module18.並べ替え" localSheetId="11">[52]!Module18.並べ替え</definedName>
    <definedName name="Module18.並べ替え" localSheetId="10">[52]!Module18.並べ替え</definedName>
    <definedName name="Module18.並べ替え">[52]!Module18.並べ替え</definedName>
    <definedName name="MP" localSheetId="5">[33]仮設解体!#REF!</definedName>
    <definedName name="MP" localSheetId="7">[33]仮設解体!#REF!</definedName>
    <definedName name="MP" localSheetId="6">[33]仮設解体!#REF!</definedName>
    <definedName name="MP" localSheetId="4">[33]仮設解体!#REF!</definedName>
    <definedName name="MP" localSheetId="16">[33]仮設解体!#REF!</definedName>
    <definedName name="MP" localSheetId="10">[33]仮設解体!#REF!</definedName>
    <definedName name="MP">[33]仮設解体!#REF!</definedName>
    <definedName name="MSW" localSheetId="17">#REF!</definedName>
    <definedName name="MSW" localSheetId="5">#REF!</definedName>
    <definedName name="MSW" localSheetId="7">#REF!</definedName>
    <definedName name="MSW" localSheetId="6">#REF!</definedName>
    <definedName name="MSW" localSheetId="4">#REF!</definedName>
    <definedName name="MSW" localSheetId="16">#REF!</definedName>
    <definedName name="MSW">#REF!</definedName>
    <definedName name="MT" localSheetId="5">[33]仮設解体!#REF!</definedName>
    <definedName name="MT" localSheetId="7">[33]仮設解体!#REF!</definedName>
    <definedName name="MT" localSheetId="6">[33]仮設解体!#REF!</definedName>
    <definedName name="MT" localSheetId="4">[33]仮設解体!#REF!</definedName>
    <definedName name="MT" localSheetId="16">[33]仮設解体!#REF!</definedName>
    <definedName name="MT" localSheetId="10">[33]仮設解体!#REF!</definedName>
    <definedName name="MT">[33]仮設解体!#REF!</definedName>
    <definedName name="MTMR" localSheetId="5">#REF!</definedName>
    <definedName name="MTMR" localSheetId="7">#REF!</definedName>
    <definedName name="MTMR" localSheetId="6">#REF!</definedName>
    <definedName name="MTMR" localSheetId="4">#REF!</definedName>
    <definedName name="MTMR" localSheetId="16">#REF!</definedName>
    <definedName name="MTMR" localSheetId="10">#REF!</definedName>
    <definedName name="MTMR">#REF!</definedName>
    <definedName name="MU" localSheetId="5">[33]仮設解体!#REF!</definedName>
    <definedName name="MU" localSheetId="7">[33]仮設解体!#REF!</definedName>
    <definedName name="MU" localSheetId="6">[33]仮設解体!#REF!</definedName>
    <definedName name="MU" localSheetId="4">[33]仮設解体!#REF!</definedName>
    <definedName name="MU" localSheetId="16">[33]仮設解体!#REF!</definedName>
    <definedName name="MU" localSheetId="10">[33]仮設解体!#REF!</definedName>
    <definedName name="MU">[33]仮設解体!#REF!</definedName>
    <definedName name="MY" localSheetId="5">[33]仮設解体!#REF!</definedName>
    <definedName name="MY" localSheetId="7">[33]仮設解体!#REF!</definedName>
    <definedName name="MY" localSheetId="6">[33]仮設解体!#REF!</definedName>
    <definedName name="MY" localSheetId="4">[33]仮設解体!#REF!</definedName>
    <definedName name="MY" localSheetId="16">[33]仮設解体!#REF!</definedName>
    <definedName name="MY" localSheetId="10">[33]仮設解体!#REF!</definedName>
    <definedName name="MY">[33]仮設解体!#REF!</definedName>
    <definedName name="Myoriki" localSheetId="17">#REF!</definedName>
    <definedName name="Myoriki" localSheetId="5">#REF!</definedName>
    <definedName name="Myoriki" localSheetId="7">#REF!</definedName>
    <definedName name="Myoriki" localSheetId="6">#REF!</definedName>
    <definedName name="Myoriki" localSheetId="16">#REF!</definedName>
    <definedName name="Myoriki">#REF!</definedName>
    <definedName name="ＭこうっＪ" localSheetId="5">[9]仮設解体!#REF!</definedName>
    <definedName name="ＭこうっＪ" localSheetId="7">[9]仮設解体!#REF!</definedName>
    <definedName name="ＭこうっＪ" localSheetId="6">[9]仮設解体!#REF!</definedName>
    <definedName name="ＭこうっＪ" localSheetId="4">[9]仮設解体!#REF!</definedName>
    <definedName name="ＭこうっＪ" localSheetId="16">[9]仮設解体!#REF!</definedName>
    <definedName name="ＭこうっＪ" localSheetId="10">[9]仮設解体!#REF!</definedName>
    <definedName name="ＭこうっＪ">[9]仮設解体!#REF!</definedName>
    <definedName name="Ｍこおじゅ" localSheetId="5">[9]仮設解体!#REF!</definedName>
    <definedName name="Ｍこおじゅ" localSheetId="7">[9]仮設解体!#REF!</definedName>
    <definedName name="Ｍこおじゅ" localSheetId="6">[9]仮設解体!#REF!</definedName>
    <definedName name="Ｍこおじゅ" localSheetId="4">[9]仮設解体!#REF!</definedName>
    <definedName name="Ｍこおじゅ" localSheetId="16">[9]仮設解体!#REF!</definedName>
    <definedName name="Ｍこおじゅ" localSheetId="10">[9]仮設解体!#REF!</definedName>
    <definedName name="Ｍこおじゅ">[9]仮設解体!#REF!</definedName>
    <definedName name="ＭにＪＫ" localSheetId="5">[9]仮設解体!#REF!</definedName>
    <definedName name="ＭにＪＫ" localSheetId="7">[9]仮設解体!#REF!</definedName>
    <definedName name="ＭにＪＫ" localSheetId="6">[9]仮設解体!#REF!</definedName>
    <definedName name="ＭにＪＫ">[9]仮設解体!#REF!</definedName>
    <definedName name="ＭんＪふ" localSheetId="5">[9]仮設解体!#REF!</definedName>
    <definedName name="ＭんＪふ" localSheetId="7">[9]仮設解体!#REF!</definedName>
    <definedName name="ＭんＪふ" localSheetId="6">[9]仮設解体!#REF!</definedName>
    <definedName name="ＭんＪふ">[9]仮設解体!#REF!</definedName>
    <definedName name="ＭんじゅＧＨ" localSheetId="5">[9]仮設解体!#REF!</definedName>
    <definedName name="ＭんじゅＧＨ" localSheetId="7">[9]仮設解体!#REF!</definedName>
    <definedName name="ＭんじゅＧＨ" localSheetId="6">[9]仮設解体!#REF!</definedName>
    <definedName name="ＭんじゅＧＨ">[9]仮設解体!#REF!</definedName>
    <definedName name="M営業SW" localSheetId="17">#REF!</definedName>
    <definedName name="M営業SW" localSheetId="5">#REF!</definedName>
    <definedName name="M営業SW" localSheetId="7">#REF!</definedName>
    <definedName name="M営業SW" localSheetId="6">#REF!</definedName>
    <definedName name="M営業SW" localSheetId="4">#REF!</definedName>
    <definedName name="M営業SW" localSheetId="16">#REF!</definedName>
    <definedName name="M営業SW">#REF!</definedName>
    <definedName name="Ｍ主体SW" localSheetId="17">#REF!</definedName>
    <definedName name="Ｍ主体SW" localSheetId="5">#REF!</definedName>
    <definedName name="Ｍ主体SW" localSheetId="7">#REF!</definedName>
    <definedName name="Ｍ主体SW" localSheetId="6">#REF!</definedName>
    <definedName name="Ｍ主体SW" localSheetId="4">#REF!</definedName>
    <definedName name="Ｍ主体SW" localSheetId="16">#REF!</definedName>
    <definedName name="Ｍ主体SW">#REF!</definedName>
    <definedName name="M製造SW" localSheetId="17">#REF!</definedName>
    <definedName name="M製造SW" localSheetId="5">#REF!</definedName>
    <definedName name="M製造SW" localSheetId="7">#REF!</definedName>
    <definedName name="M製造SW" localSheetId="6">#REF!</definedName>
    <definedName name="M製造SW" localSheetId="4">#REF!</definedName>
    <definedName name="M製造SW" localSheetId="16">#REF!</definedName>
    <definedName name="M製造SW">#REF!</definedName>
    <definedName name="N" localSheetId="17">#REF!</definedName>
    <definedName name="N" localSheetId="5">#REF!</definedName>
    <definedName name="N" localSheetId="7">#REF!</definedName>
    <definedName name="N" localSheetId="6">#REF!</definedName>
    <definedName name="ｎ" localSheetId="4">#REF!</definedName>
    <definedName name="ｎ" localSheetId="16">#REF!</definedName>
    <definedName name="ｎ" localSheetId="9">#REF!</definedName>
    <definedName name="ｎ" localSheetId="11">#REF!</definedName>
    <definedName name="N">#REF!</definedName>
    <definedName name="N_1" localSheetId="5">#REF!</definedName>
    <definedName name="N_1" localSheetId="7">#REF!</definedName>
    <definedName name="N_1" localSheetId="6">#REF!</definedName>
    <definedName name="N_1" localSheetId="16">#REF!</definedName>
    <definedName name="N_1" localSheetId="9">#REF!</definedName>
    <definedName name="N_1" localSheetId="11">#REF!</definedName>
    <definedName name="N_1">#REF!</definedName>
    <definedName name="N_2" localSheetId="5">#REF!</definedName>
    <definedName name="N_2" localSheetId="7">#REF!</definedName>
    <definedName name="N_2" localSheetId="6">#REF!</definedName>
    <definedName name="N_2" localSheetId="16">#REF!</definedName>
    <definedName name="N_2" localSheetId="9">#REF!</definedName>
    <definedName name="N_2" localSheetId="11">#REF!</definedName>
    <definedName name="N_2">#REF!</definedName>
    <definedName name="N_3" localSheetId="5">#REF!</definedName>
    <definedName name="N_3" localSheetId="7">#REF!</definedName>
    <definedName name="N_3" localSheetId="6">#REF!</definedName>
    <definedName name="N_3" localSheetId="16">#REF!</definedName>
    <definedName name="N_3" localSheetId="9">#REF!</definedName>
    <definedName name="N_3" localSheetId="11">#REF!</definedName>
    <definedName name="N_3">#REF!</definedName>
    <definedName name="N_4" localSheetId="5">#REF!</definedName>
    <definedName name="N_4" localSheetId="7">#REF!</definedName>
    <definedName name="N_4" localSheetId="6">#REF!</definedName>
    <definedName name="N_4" localSheetId="16">#REF!</definedName>
    <definedName name="N_4" localSheetId="9">#REF!</definedName>
    <definedName name="N_4" localSheetId="11">#REF!</definedName>
    <definedName name="N_4">#REF!</definedName>
    <definedName name="N_5" localSheetId="5">#REF!</definedName>
    <definedName name="N_5" localSheetId="7">#REF!</definedName>
    <definedName name="N_5" localSheetId="6">#REF!</definedName>
    <definedName name="N_5" localSheetId="16">#REF!</definedName>
    <definedName name="N_5" localSheetId="9">#REF!</definedName>
    <definedName name="N_5" localSheetId="11">#REF!</definedName>
    <definedName name="N_5">#REF!</definedName>
    <definedName name="N_6" localSheetId="5">#REF!</definedName>
    <definedName name="N_6" localSheetId="7">#REF!</definedName>
    <definedName name="N_6" localSheetId="6">#REF!</definedName>
    <definedName name="N_6" localSheetId="16">#REF!</definedName>
    <definedName name="N_6" localSheetId="9">#REF!</definedName>
    <definedName name="N_6" localSheetId="11">#REF!</definedName>
    <definedName name="N_6">#REF!</definedName>
    <definedName name="N_MENU" localSheetId="17">#REF!</definedName>
    <definedName name="N_MENU" localSheetId="5">#REF!</definedName>
    <definedName name="N_MENU" localSheetId="7">#REF!</definedName>
    <definedName name="N_MENU" localSheetId="6">#REF!</definedName>
    <definedName name="N_MENU" localSheetId="16">#REF!</definedName>
    <definedName name="N_MENU">#REF!</definedName>
    <definedName name="NA" localSheetId="17">#REF!</definedName>
    <definedName name="NA" localSheetId="5">#REF!</definedName>
    <definedName name="NA" localSheetId="7">#REF!</definedName>
    <definedName name="NA" localSheetId="6">#REF!</definedName>
    <definedName name="NA" localSheetId="4">#REF!</definedName>
    <definedName name="NA" localSheetId="16">#REF!</definedName>
    <definedName name="NA">#REF!</definedName>
    <definedName name="NB" localSheetId="17">#REF!</definedName>
    <definedName name="NB" localSheetId="5">#REF!</definedName>
    <definedName name="NB" localSheetId="7">#REF!</definedName>
    <definedName name="NB" localSheetId="6">#REF!</definedName>
    <definedName name="NB" localSheetId="4">#REF!</definedName>
    <definedName name="NB" localSheetId="16">#REF!</definedName>
    <definedName name="NB">#REF!</definedName>
    <definedName name="NC" localSheetId="17">#REF!</definedName>
    <definedName name="NC" localSheetId="5">#REF!</definedName>
    <definedName name="NC" localSheetId="7">#REF!</definedName>
    <definedName name="NC" localSheetId="6">#REF!</definedName>
    <definedName name="NC" localSheetId="4">#REF!</definedName>
    <definedName name="NC" localSheetId="16">#REF!</definedName>
    <definedName name="NC">#REF!</definedName>
    <definedName name="ND" localSheetId="17">#REF!</definedName>
    <definedName name="ND" localSheetId="5">#REF!</definedName>
    <definedName name="ND" localSheetId="7">#REF!</definedName>
    <definedName name="ND" localSheetId="6">#REF!</definedName>
    <definedName name="ND" localSheetId="4">#REF!</definedName>
    <definedName name="ND" localSheetId="16">#REF!</definedName>
    <definedName name="ND">#REF!</definedName>
    <definedName name="negiri" localSheetId="1" hidden="1">#REF!</definedName>
    <definedName name="negiri" localSheetId="17" hidden="1">#REF!</definedName>
    <definedName name="negiri" localSheetId="2" hidden="1">#REF!</definedName>
    <definedName name="negiri" localSheetId="3" hidden="1">#REF!</definedName>
    <definedName name="negiri" localSheetId="18" hidden="1">#REF!</definedName>
    <definedName name="negiri" localSheetId="5" hidden="1">#REF!</definedName>
    <definedName name="negiri" localSheetId="7" hidden="1">#REF!</definedName>
    <definedName name="negiri" localSheetId="6" hidden="1">#REF!</definedName>
    <definedName name="negiri" localSheetId="4" hidden="1">#REF!</definedName>
    <definedName name="negiri" localSheetId="13" hidden="1">#REF!</definedName>
    <definedName name="negiri" localSheetId="14" hidden="1">#REF!</definedName>
    <definedName name="negiri" localSheetId="15" hidden="1">#REF!</definedName>
    <definedName name="negiri" localSheetId="12" hidden="1">#REF!</definedName>
    <definedName name="negiri" localSheetId="16" hidden="1">#REF!</definedName>
    <definedName name="negiri" localSheetId="9" hidden="1">#REF!</definedName>
    <definedName name="negiri" localSheetId="11" hidden="1">#REF!</definedName>
    <definedName name="negiri" hidden="1">#REF!</definedName>
    <definedName name="NH" localSheetId="5">[33]仮設解体!#REF!</definedName>
    <definedName name="NH" localSheetId="7">[33]仮設解体!#REF!</definedName>
    <definedName name="NH" localSheetId="6">[33]仮設解体!#REF!</definedName>
    <definedName name="NH" localSheetId="4">[33]仮設解体!#REF!</definedName>
    <definedName name="NH" localSheetId="16">[33]仮設解体!#REF!</definedName>
    <definedName name="NH" localSheetId="10">[33]仮設解体!#REF!</definedName>
    <definedName name="NH">[33]仮設解体!#REF!</definedName>
    <definedName name="NINGEN" localSheetId="17">[42]吸込口!#REF!</definedName>
    <definedName name="NINGEN" localSheetId="5">[42]吸込口!#REF!</definedName>
    <definedName name="NINGEN" localSheetId="7">[42]吸込口!#REF!</definedName>
    <definedName name="NINGEN" localSheetId="6">[42]吸込口!#REF!</definedName>
    <definedName name="NINGEN" localSheetId="16">[42]吸込口!#REF!</definedName>
    <definedName name="NINGEN">[42]吸込口!#REF!</definedName>
    <definedName name="NJ" localSheetId="5">[33]仮設解体!#REF!</definedName>
    <definedName name="NJ" localSheetId="7">[33]仮設解体!#REF!</definedName>
    <definedName name="NJ" localSheetId="6">[33]仮設解体!#REF!</definedName>
    <definedName name="NJ">[33]仮設解体!#REF!</definedName>
    <definedName name="ＮＮ" localSheetId="17">'[54]BC　15kmperh'!#REF!</definedName>
    <definedName name="ＮＮ" localSheetId="5">'[54]BC　15kmperh'!#REF!</definedName>
    <definedName name="ＮＮ" localSheetId="7">'[54]BC　15kmperh'!#REF!</definedName>
    <definedName name="ＮＮ" localSheetId="6">'[54]BC　15kmperh'!#REF!</definedName>
    <definedName name="ＮＮ" localSheetId="16">'[54]BC　15kmperh'!#REF!</definedName>
    <definedName name="ＮＮ">'[54]BC　15kmperh'!#REF!</definedName>
    <definedName name="nnn" localSheetId="5">#REF!</definedName>
    <definedName name="nnn" localSheetId="7">#REF!</definedName>
    <definedName name="nnn" localSheetId="6">#REF!</definedName>
    <definedName name="nnn" localSheetId="4">#REF!</definedName>
    <definedName name="nnn" localSheetId="16">#REF!</definedName>
    <definedName name="nnn" localSheetId="10">#REF!</definedName>
    <definedName name="nnn">#REF!</definedName>
    <definedName name="nnnn" localSheetId="5">#REF!</definedName>
    <definedName name="nnnn" localSheetId="7">#REF!</definedName>
    <definedName name="nnnn" localSheetId="6">#REF!</definedName>
    <definedName name="nnnn" localSheetId="16">#REF!</definedName>
    <definedName name="nnnn">#REF!</definedName>
    <definedName name="no" localSheetId="17">'[12]繰理B(当初)'!#REF!</definedName>
    <definedName name="no" localSheetId="5">'[12]繰理B(当初)'!#REF!</definedName>
    <definedName name="no" localSheetId="7">'[12]繰理B(当初)'!#REF!</definedName>
    <definedName name="no" localSheetId="6">'[12]繰理B(当初)'!#REF!</definedName>
    <definedName name="no" localSheetId="16">'[12]繰理B(当初)'!#REF!</definedName>
    <definedName name="no">'[12]繰理B(当初)'!#REF!</definedName>
    <definedName name="NO." localSheetId="17">#REF!</definedName>
    <definedName name="NO." localSheetId="5">#REF!</definedName>
    <definedName name="NO." localSheetId="7">#REF!</definedName>
    <definedName name="NO." localSheetId="6">#REF!</definedName>
    <definedName name="NO." localSheetId="4">#REF!</definedName>
    <definedName name="NO." localSheetId="16">#REF!</definedName>
    <definedName name="NO." localSheetId="9">#REF!</definedName>
    <definedName name="NO." localSheetId="11">#REF!</definedName>
    <definedName name="NO.">#REF!</definedName>
    <definedName name="no19.1" localSheetId="17">'[12]繰理B(当初)'!#REF!</definedName>
    <definedName name="no19.1" localSheetId="5">'[12]繰理B(当初)'!#REF!</definedName>
    <definedName name="no19.1" localSheetId="7">'[12]繰理B(当初)'!#REF!</definedName>
    <definedName name="no19.1" localSheetId="6">'[12]繰理B(当初)'!#REF!</definedName>
    <definedName name="no19.1" localSheetId="16">'[12]繰理B(当初)'!#REF!</definedName>
    <definedName name="no19.1">'[12]繰理B(当初)'!#REF!</definedName>
    <definedName name="No8立竹木" localSheetId="1" hidden="1">[55]索引表!#REF!</definedName>
    <definedName name="No8立竹木" localSheetId="17" hidden="1">[55]索引表!#REF!</definedName>
    <definedName name="No8立竹木" localSheetId="2" hidden="1">[55]索引表!#REF!</definedName>
    <definedName name="No8立竹木" localSheetId="3" hidden="1">[55]索引表!#REF!</definedName>
    <definedName name="No8立竹木" localSheetId="18" hidden="1">[55]索引表!#REF!</definedName>
    <definedName name="No8立竹木" localSheetId="5" hidden="1">[55]索引表!#REF!</definedName>
    <definedName name="No8立竹木" localSheetId="7" hidden="1">[55]索引表!#REF!</definedName>
    <definedName name="No8立竹木" localSheetId="6" hidden="1">[55]索引表!#REF!</definedName>
    <definedName name="No8立竹木" localSheetId="13" hidden="1">[55]索引表!#REF!</definedName>
    <definedName name="No8立竹木" localSheetId="14" hidden="1">[55]索引表!#REF!</definedName>
    <definedName name="No8立竹木" localSheetId="15" hidden="1">[55]索引表!#REF!</definedName>
    <definedName name="No8立竹木" localSheetId="12" hidden="1">[55]索引表!#REF!</definedName>
    <definedName name="No8立竹木" localSheetId="16" hidden="1">[55]索引表!#REF!</definedName>
    <definedName name="No8立竹木" localSheetId="9" hidden="1">[55]索引表!#REF!</definedName>
    <definedName name="No8立竹木" localSheetId="11" hidden="1">[55]索引表!#REF!</definedName>
    <definedName name="No8立竹木" hidden="1">[55]索引表!#REF!</definedName>
    <definedName name="NT" localSheetId="17">#REF!</definedName>
    <definedName name="NT" localSheetId="5">#REF!</definedName>
    <definedName name="NT" localSheetId="7">#REF!</definedName>
    <definedName name="NT" localSheetId="6">#REF!</definedName>
    <definedName name="NT" localSheetId="4">#REF!</definedName>
    <definedName name="NT" localSheetId="16">#REF!</definedName>
    <definedName name="NT">#REF!</definedName>
    <definedName name="NU" localSheetId="5">[33]仮設解体!#REF!</definedName>
    <definedName name="NU" localSheetId="7">[33]仮設解体!#REF!</definedName>
    <definedName name="NU" localSheetId="6">[33]仮設解体!#REF!</definedName>
    <definedName name="NU" localSheetId="4">[33]仮設解体!#REF!</definedName>
    <definedName name="NU" localSheetId="16">[33]仮設解体!#REF!</definedName>
    <definedName name="NU" localSheetId="10">[33]仮設解体!#REF!</definedName>
    <definedName name="NU">[33]仮設解体!#REF!</definedName>
    <definedName name="NUMPAGE" localSheetId="5">#REF!</definedName>
    <definedName name="NUMPAGE" localSheetId="7">#REF!</definedName>
    <definedName name="NUMPAGE" localSheetId="6">#REF!</definedName>
    <definedName name="NUMPAGE" localSheetId="16">#REF!</definedName>
    <definedName name="NUMPAGE" localSheetId="9">#REF!</definedName>
    <definedName name="NUMPAGE" localSheetId="11">#REF!</definedName>
    <definedName name="NUMPAGE">#REF!</definedName>
    <definedName name="ＮＹ" localSheetId="5">[9]仮設解体!#REF!</definedName>
    <definedName name="ＮＹ" localSheetId="7">[9]仮設解体!#REF!</definedName>
    <definedName name="ＮＹ" localSheetId="6">[9]仮設解体!#REF!</definedName>
    <definedName name="ＮＹ" localSheetId="4">[9]仮設解体!#REF!</definedName>
    <definedName name="ＮＹ" localSheetId="16">[9]仮設解体!#REF!</definedName>
    <definedName name="ＮＹ" localSheetId="10">[9]仮設解体!#REF!</definedName>
    <definedName name="ＮＹ">[9]仮設解体!#REF!</definedName>
    <definedName name="ＮＹＨび" localSheetId="5">[9]仮設解体!#REF!</definedName>
    <definedName name="ＮＹＨび" localSheetId="7">[9]仮設解体!#REF!</definedName>
    <definedName name="ＮＹＨび" localSheetId="6">[9]仮設解体!#REF!</definedName>
    <definedName name="ＮＹＨび" localSheetId="4">[9]仮設解体!#REF!</definedName>
    <definedName name="ＮＹＨび" localSheetId="16">[9]仮設解体!#REF!</definedName>
    <definedName name="ＮＹＨび" localSheetId="10">[9]仮設解体!#REF!</definedName>
    <definedName name="ＮＹＨび">[9]仮設解体!#REF!</definedName>
    <definedName name="O" localSheetId="4">#REF!</definedName>
    <definedName name="O" localSheetId="16">#REF!</definedName>
    <definedName name="O" localSheetId="9">#REF!</definedName>
    <definedName name="O" localSheetId="11">#REF!</definedName>
    <definedName name="o">[29]機械複合単価!$AB$23</definedName>
    <definedName name="O_1" localSheetId="17">#REF!</definedName>
    <definedName name="O_1" localSheetId="5">#REF!</definedName>
    <definedName name="O_1" localSheetId="7">#REF!</definedName>
    <definedName name="O_1" localSheetId="6">#REF!</definedName>
    <definedName name="O_1" localSheetId="16">#REF!</definedName>
    <definedName name="O_1">#REF!</definedName>
    <definedName name="O_2" localSheetId="17">#REF!</definedName>
    <definedName name="O_2" localSheetId="5">#REF!</definedName>
    <definedName name="O_2" localSheetId="7">#REF!</definedName>
    <definedName name="O_2" localSheetId="6">#REF!</definedName>
    <definedName name="O_2" localSheetId="16">#REF!</definedName>
    <definedName name="O_2">#REF!</definedName>
    <definedName name="OA" localSheetId="5">[33]仮設解体!#REF!</definedName>
    <definedName name="OA" localSheetId="7">[33]仮設解体!#REF!</definedName>
    <definedName name="OA" localSheetId="6">[33]仮設解体!#REF!</definedName>
    <definedName name="OA" localSheetId="4">[33]仮設解体!#REF!</definedName>
    <definedName name="OA" localSheetId="16">[33]仮設解体!#REF!</definedName>
    <definedName name="OA" localSheetId="10">[33]仮設解体!#REF!</definedName>
    <definedName name="OA">[33]仮設解体!#REF!</definedName>
    <definedName name="OB" localSheetId="5">[33]仮設解体!#REF!</definedName>
    <definedName name="OB" localSheetId="7">[33]仮設解体!#REF!</definedName>
    <definedName name="OB" localSheetId="6">[33]仮設解体!#REF!</definedName>
    <definedName name="OB" localSheetId="4">[33]仮設解体!#REF!</definedName>
    <definedName name="OB" localSheetId="16">[33]仮設解体!#REF!</definedName>
    <definedName name="OB" localSheetId="10">[33]仮設解体!#REF!</definedName>
    <definedName name="OB">[33]仮設解体!#REF!</definedName>
    <definedName name="OC" localSheetId="5">[33]仮設解体!#REF!</definedName>
    <definedName name="OC" localSheetId="7">[33]仮設解体!#REF!</definedName>
    <definedName name="OC" localSheetId="6">[33]仮設解体!#REF!</definedName>
    <definedName name="OC">[33]仮設解体!#REF!</definedName>
    <definedName name="ＯＥＵ" localSheetId="5">#REF!</definedName>
    <definedName name="ＯＥＵ" localSheetId="7">#REF!</definedName>
    <definedName name="ＯＥＵ" localSheetId="6">#REF!</definedName>
    <definedName name="ＯＥＵ" localSheetId="16">#REF!</definedName>
    <definedName name="ＯＥＵ" localSheetId="9">#REF!</definedName>
    <definedName name="ＯＥＵ" localSheetId="11">#REF!</definedName>
    <definedName name="ＯＥＵ">#REF!</definedName>
    <definedName name="OF" localSheetId="5">[33]仮設解体!#REF!</definedName>
    <definedName name="OF" localSheetId="7">[33]仮設解体!#REF!</definedName>
    <definedName name="OF" localSheetId="6">[33]仮設解体!#REF!</definedName>
    <definedName name="OF" localSheetId="4">[33]仮設解体!#REF!</definedName>
    <definedName name="OF" localSheetId="16">[33]仮設解体!#REF!</definedName>
    <definedName name="OF" localSheetId="10">[33]仮設解体!#REF!</definedName>
    <definedName name="OF">[33]仮設解体!#REF!</definedName>
    <definedName name="OI" localSheetId="5">[33]仮設解体!#REF!</definedName>
    <definedName name="OI" localSheetId="7">[33]仮設解体!#REF!</definedName>
    <definedName name="OI" localSheetId="6">[33]仮設解体!#REF!</definedName>
    <definedName name="OI" localSheetId="4">[33]仮設解体!#REF!</definedName>
    <definedName name="OI" localSheetId="16">[33]仮設解体!#REF!</definedName>
    <definedName name="OI" localSheetId="10">[33]仮設解体!#REF!</definedName>
    <definedName name="OI">[33]仮設解体!#REF!</definedName>
    <definedName name="OK" localSheetId="17">[56]!OK</definedName>
    <definedName name="OK" localSheetId="5">[56]!OK</definedName>
    <definedName name="OK" localSheetId="7">[56]!OK</definedName>
    <definedName name="OK" localSheetId="6">[56]!OK</definedName>
    <definedName name="OK" localSheetId="4">#REF!</definedName>
    <definedName name="OK" localSheetId="13">[56]!OK</definedName>
    <definedName name="OK" localSheetId="14">[56]!OK</definedName>
    <definedName name="OK" localSheetId="15">[56]!OK</definedName>
    <definedName name="OK" localSheetId="16">#REF!</definedName>
    <definedName name="OK" localSheetId="9">#REF!</definedName>
    <definedName name="OK" localSheetId="11">#REF!</definedName>
    <definedName name="OK" localSheetId="10">[56]!OK</definedName>
    <definedName name="OK">[56]!OK</definedName>
    <definedName name="ＯＫＩ" localSheetId="17">#REF!</definedName>
    <definedName name="ＯＫＩ" localSheetId="5">#REF!</definedName>
    <definedName name="ＯＫＩ" localSheetId="7">#REF!</definedName>
    <definedName name="ＯＫＩ" localSheetId="6">#REF!</definedName>
    <definedName name="ＯＫＩ" localSheetId="16">#REF!</definedName>
    <definedName name="ＯＫＩ">#REF!</definedName>
    <definedName name="oku" localSheetId="5">[9]金建代価!#REF!</definedName>
    <definedName name="oku" localSheetId="7">[9]金建代価!#REF!</definedName>
    <definedName name="oku" localSheetId="6">[9]金建代価!#REF!</definedName>
    <definedName name="oku" localSheetId="4">[9]金建代価!#REF!</definedName>
    <definedName name="oku" localSheetId="16">[9]金建代価!#REF!</definedName>
    <definedName name="oku" localSheetId="10">[9]金建代価!#REF!</definedName>
    <definedName name="oku">[9]金建代価!#REF!</definedName>
    <definedName name="olu" localSheetId="5">[9]仮設解体!#REF!</definedName>
    <definedName name="olu" localSheetId="7">[9]仮設解体!#REF!</definedName>
    <definedName name="olu" localSheetId="6">[9]仮設解体!#REF!</definedName>
    <definedName name="olu" localSheetId="4">[9]仮設解体!#REF!</definedName>
    <definedName name="olu" localSheetId="16">[9]仮設解体!#REF!</definedName>
    <definedName name="olu" localSheetId="10">[9]仮設解体!#REF!</definedName>
    <definedName name="olu">[9]仮設解体!#REF!</definedName>
    <definedName name="ＯＭＵ" localSheetId="1" hidden="1">#REF!</definedName>
    <definedName name="ＯＭＵ" localSheetId="17" hidden="1">#REF!</definedName>
    <definedName name="ＯＭＵ" localSheetId="2" hidden="1">#REF!</definedName>
    <definedName name="ＯＭＵ" localSheetId="3" hidden="1">#REF!</definedName>
    <definedName name="ＯＭＵ" localSheetId="18" hidden="1">#REF!</definedName>
    <definedName name="ＯＭＵ" localSheetId="5" hidden="1">#REF!</definedName>
    <definedName name="ＯＭＵ" localSheetId="7" hidden="1">#REF!</definedName>
    <definedName name="ＯＭＵ" localSheetId="6" hidden="1">#REF!</definedName>
    <definedName name="ＯＭＵ" localSheetId="4" hidden="1">#REF!</definedName>
    <definedName name="ＯＭＵ" localSheetId="13" hidden="1">#REF!</definedName>
    <definedName name="ＯＭＵ" localSheetId="14" hidden="1">#REF!</definedName>
    <definedName name="ＯＭＵ" localSheetId="15" hidden="1">#REF!</definedName>
    <definedName name="ＯＭＵ" localSheetId="12" hidden="1">#REF!</definedName>
    <definedName name="ＯＭＵ" localSheetId="16" hidden="1">#REF!</definedName>
    <definedName name="ＯＭＵ" localSheetId="9" hidden="1">#REF!</definedName>
    <definedName name="ＯＭＵ" localSheetId="11" hidden="1">#REF!</definedName>
    <definedName name="ＯＭＵ" hidden="1">#REF!</definedName>
    <definedName name="ＯＭＵＳ" localSheetId="5">#REF!</definedName>
    <definedName name="ＯＭＵＳ" localSheetId="7">#REF!</definedName>
    <definedName name="ＯＭＵＳ" localSheetId="6">#REF!</definedName>
    <definedName name="ＯＭＵＳ" localSheetId="16">#REF!</definedName>
    <definedName name="ＯＭＵＳ" localSheetId="9">#REF!</definedName>
    <definedName name="ＯＭＵＳ" localSheetId="11">#REF!</definedName>
    <definedName name="ＯＭＵＳ">#REF!</definedName>
    <definedName name="OP" localSheetId="5">[33]仮設解体!#REF!</definedName>
    <definedName name="OP" localSheetId="7">[33]仮設解体!#REF!</definedName>
    <definedName name="OP" localSheetId="6">[33]仮設解体!#REF!</definedName>
    <definedName name="OP" localSheetId="4">[33]仮設解体!#REF!</definedName>
    <definedName name="OP" localSheetId="16">[33]仮設解体!#REF!</definedName>
    <definedName name="OP" localSheetId="10">[33]仮設解体!#REF!</definedName>
    <definedName name="OP">[33]仮設解体!#REF!</definedName>
    <definedName name="OR" localSheetId="5">[33]仮設解体!#REF!</definedName>
    <definedName name="OR" localSheetId="7">[33]仮設解体!#REF!</definedName>
    <definedName name="OR" localSheetId="6">[33]仮設解体!#REF!</definedName>
    <definedName name="OR" localSheetId="4">[33]仮設解体!#REF!</definedName>
    <definedName name="OR" localSheetId="16">[33]仮設解体!#REF!</definedName>
    <definedName name="OR" localSheetId="10">[33]仮設解体!#REF!</definedName>
    <definedName name="OR">[33]仮設解体!#REF!</definedName>
    <definedName name="ORIENT2" localSheetId="5">#REF!</definedName>
    <definedName name="ORIENT2" localSheetId="7">#REF!</definedName>
    <definedName name="ORIENT2" localSheetId="6">#REF!</definedName>
    <definedName name="ORIENT2" localSheetId="16">#REF!</definedName>
    <definedName name="ORIENT2" localSheetId="9">#REF!</definedName>
    <definedName name="ORIENT2" localSheetId="11">#REF!</definedName>
    <definedName name="ORIENT2">#REF!</definedName>
    <definedName name="OT" localSheetId="5">[33]仮設解体!#REF!</definedName>
    <definedName name="OT" localSheetId="7">[33]仮設解体!#REF!</definedName>
    <definedName name="OT" localSheetId="6">[33]仮設解体!#REF!</definedName>
    <definedName name="OT" localSheetId="4">[33]仮設解体!#REF!</definedName>
    <definedName name="OT" localSheetId="16">[33]仮設解体!#REF!</definedName>
    <definedName name="OT" localSheetId="10">[33]仮設解体!#REF!</definedName>
    <definedName name="OT">[33]仮設解体!#REF!</definedName>
    <definedName name="OU" localSheetId="5">[33]仮設解体!#REF!</definedName>
    <definedName name="OU" localSheetId="7">[33]仮設解体!#REF!</definedName>
    <definedName name="OU" localSheetId="6">[33]仮設解体!#REF!</definedName>
    <definedName name="OU" localSheetId="4">[33]仮設解体!#REF!</definedName>
    <definedName name="OU" localSheetId="16">[33]仮設解体!#REF!</definedName>
    <definedName name="OU" localSheetId="10">[33]仮設解体!#REF!</definedName>
    <definedName name="OU">[33]仮設解体!#REF!</definedName>
    <definedName name="OW" localSheetId="5">[33]仮設解体!#REF!</definedName>
    <definedName name="OW" localSheetId="7">[33]仮設解体!#REF!</definedName>
    <definedName name="OW" localSheetId="6">[33]仮設解体!#REF!</definedName>
    <definedName name="OW">[33]仮設解体!#REF!</definedName>
    <definedName name="OWARI" localSheetId="17">[42]吸込口!#REF!</definedName>
    <definedName name="OWARI" localSheetId="5">[42]吸込口!#REF!</definedName>
    <definedName name="OWARI" localSheetId="7">[42]吸込口!#REF!</definedName>
    <definedName name="OWARI" localSheetId="6">[42]吸込口!#REF!</definedName>
    <definedName name="OWARI" localSheetId="16">[42]吸込口!#REF!</definedName>
    <definedName name="OWARI">[42]吸込口!#REF!</definedName>
    <definedName name="P" localSheetId="17">#REF!</definedName>
    <definedName name="P" localSheetId="5">#REF!</definedName>
    <definedName name="P" localSheetId="7">#REF!</definedName>
    <definedName name="P" localSheetId="6">#REF!</definedName>
    <definedName name="P" localSheetId="4">#REF!</definedName>
    <definedName name="P" localSheetId="16">#REF!</definedName>
    <definedName name="P">#REF!</definedName>
    <definedName name="p.1" localSheetId="17">#REF!</definedName>
    <definedName name="p.1" localSheetId="5">#REF!</definedName>
    <definedName name="p.1" localSheetId="7">#REF!</definedName>
    <definedName name="p.1" localSheetId="6">#REF!</definedName>
    <definedName name="p.1" localSheetId="16">#REF!</definedName>
    <definedName name="p.1">#REF!</definedName>
    <definedName name="Ｐ．１０" localSheetId="17">#REF!</definedName>
    <definedName name="Ｐ．１０" localSheetId="5">#REF!</definedName>
    <definedName name="Ｐ．１０" localSheetId="7">#REF!</definedName>
    <definedName name="Ｐ．１０" localSheetId="6">#REF!</definedName>
    <definedName name="Ｐ．１０" localSheetId="16">#REF!</definedName>
    <definedName name="Ｐ．１０">#REF!</definedName>
    <definedName name="p.100" localSheetId="17">#REF!</definedName>
    <definedName name="p.100" localSheetId="5">#REF!</definedName>
    <definedName name="p.100" localSheetId="7">#REF!</definedName>
    <definedName name="p.100" localSheetId="6">#REF!</definedName>
    <definedName name="p.100" localSheetId="16">#REF!</definedName>
    <definedName name="p.100">#REF!</definedName>
    <definedName name="p.2" localSheetId="17">#REF!</definedName>
    <definedName name="p.2" localSheetId="5">#REF!</definedName>
    <definedName name="p.2" localSheetId="7">#REF!</definedName>
    <definedName name="p.2" localSheetId="6">#REF!</definedName>
    <definedName name="p.2" localSheetId="16">#REF!</definedName>
    <definedName name="p.2">#REF!</definedName>
    <definedName name="p.200" localSheetId="17">#REF!</definedName>
    <definedName name="p.200" localSheetId="5">#REF!</definedName>
    <definedName name="p.200" localSheetId="7">#REF!</definedName>
    <definedName name="p.200" localSheetId="6">#REF!</definedName>
    <definedName name="p.200" localSheetId="16">#REF!</definedName>
    <definedName name="p.200">#REF!</definedName>
    <definedName name="p.3" localSheetId="17">#REF!</definedName>
    <definedName name="p.3" localSheetId="5">#REF!</definedName>
    <definedName name="p.3" localSheetId="7">#REF!</definedName>
    <definedName name="p.3" localSheetId="6">#REF!</definedName>
    <definedName name="p.3" localSheetId="16">#REF!</definedName>
    <definedName name="p.3">#REF!</definedName>
    <definedName name="p.4" localSheetId="17">#REF!</definedName>
    <definedName name="p.4" localSheetId="5">#REF!</definedName>
    <definedName name="p.4" localSheetId="7">#REF!</definedName>
    <definedName name="p.4" localSheetId="6">#REF!</definedName>
    <definedName name="p.4" localSheetId="16">#REF!</definedName>
    <definedName name="p.4">#REF!</definedName>
    <definedName name="p.5" localSheetId="17">#REF!</definedName>
    <definedName name="p.5" localSheetId="5">#REF!</definedName>
    <definedName name="p.5" localSheetId="7">#REF!</definedName>
    <definedName name="p.5" localSheetId="6">#REF!</definedName>
    <definedName name="p.5" localSheetId="16">#REF!</definedName>
    <definedName name="p.5">#REF!</definedName>
    <definedName name="Ｐ．６" localSheetId="17">#REF!</definedName>
    <definedName name="Ｐ．６" localSheetId="5">#REF!</definedName>
    <definedName name="Ｐ．６" localSheetId="7">#REF!</definedName>
    <definedName name="Ｐ．６" localSheetId="6">#REF!</definedName>
    <definedName name="Ｐ．６" localSheetId="16">#REF!</definedName>
    <definedName name="Ｐ．６">#REF!</definedName>
    <definedName name="Ｐ．７" localSheetId="17">#REF!</definedName>
    <definedName name="Ｐ．７" localSheetId="5">#REF!</definedName>
    <definedName name="Ｐ．７" localSheetId="7">#REF!</definedName>
    <definedName name="Ｐ．７" localSheetId="6">#REF!</definedName>
    <definedName name="Ｐ．７" localSheetId="16">#REF!</definedName>
    <definedName name="Ｐ．７">#REF!</definedName>
    <definedName name="Ｐ．８" localSheetId="17">#REF!</definedName>
    <definedName name="Ｐ．８" localSheetId="5">#REF!</definedName>
    <definedName name="Ｐ．８" localSheetId="7">#REF!</definedName>
    <definedName name="Ｐ．８" localSheetId="6">#REF!</definedName>
    <definedName name="Ｐ．８" localSheetId="16">#REF!</definedName>
    <definedName name="Ｐ．８">#REF!</definedName>
    <definedName name="Ｐ．９" localSheetId="17">#REF!</definedName>
    <definedName name="Ｐ．９" localSheetId="5">#REF!</definedName>
    <definedName name="Ｐ．９" localSheetId="7">#REF!</definedName>
    <definedName name="Ｐ．９" localSheetId="6">#REF!</definedName>
    <definedName name="Ｐ．９" localSheetId="16">#REF!</definedName>
    <definedName name="Ｐ．９">#REF!</definedName>
    <definedName name="P_01" localSheetId="17">#REF!</definedName>
    <definedName name="P_01" localSheetId="5">#REF!</definedName>
    <definedName name="P_01" localSheetId="7">#REF!</definedName>
    <definedName name="P_01" localSheetId="6">#REF!</definedName>
    <definedName name="P_01" localSheetId="4">#REF!</definedName>
    <definedName name="P_01" localSheetId="16">#REF!</definedName>
    <definedName name="P_01" localSheetId="9">#REF!</definedName>
    <definedName name="P_01" localSheetId="11">#REF!</definedName>
    <definedName name="P_01">#REF!</definedName>
    <definedName name="P_02" localSheetId="17">#REF!</definedName>
    <definedName name="P_02" localSheetId="5">#REF!</definedName>
    <definedName name="P_02" localSheetId="7">#REF!</definedName>
    <definedName name="P_02" localSheetId="6">#REF!</definedName>
    <definedName name="P_02" localSheetId="4">#REF!</definedName>
    <definedName name="P_02" localSheetId="16">#REF!</definedName>
    <definedName name="P_02" localSheetId="9">#REF!</definedName>
    <definedName name="P_02" localSheetId="11">#REF!</definedName>
    <definedName name="P_02">#REF!</definedName>
    <definedName name="P_03" localSheetId="17">#REF!</definedName>
    <definedName name="P_03" localSheetId="5">#REF!</definedName>
    <definedName name="P_03" localSheetId="7">#REF!</definedName>
    <definedName name="P_03" localSheetId="6">#REF!</definedName>
    <definedName name="P_03" localSheetId="4">#REF!</definedName>
    <definedName name="P_03" localSheetId="16">#REF!</definedName>
    <definedName name="P_03" localSheetId="9">#REF!</definedName>
    <definedName name="P_03" localSheetId="11">#REF!</definedName>
    <definedName name="P_03">#REF!</definedName>
    <definedName name="P_04" localSheetId="17">#REF!</definedName>
    <definedName name="P_04" localSheetId="5">#REF!</definedName>
    <definedName name="P_04" localSheetId="7">#REF!</definedName>
    <definedName name="P_04" localSheetId="6">#REF!</definedName>
    <definedName name="P_04" localSheetId="4">#REF!</definedName>
    <definedName name="P_04" localSheetId="16">#REF!</definedName>
    <definedName name="P_04" localSheetId="9">#REF!</definedName>
    <definedName name="P_04" localSheetId="11">#REF!</definedName>
    <definedName name="P_04">#REF!</definedName>
    <definedName name="P_1" localSheetId="17">#REF!</definedName>
    <definedName name="P_1" localSheetId="5">#REF!</definedName>
    <definedName name="P_1" localSheetId="7">#REF!</definedName>
    <definedName name="P_1" localSheetId="6">#REF!</definedName>
    <definedName name="P_1" localSheetId="16">#REF!</definedName>
    <definedName name="P_1">#REF!</definedName>
    <definedName name="P_11" localSheetId="5">[16]複合・ｺﾝｾﾝﾄ電話!#REF!</definedName>
    <definedName name="P_11" localSheetId="7">[16]複合・ｺﾝｾﾝﾄ電話!#REF!</definedName>
    <definedName name="P_11" localSheetId="6">[16]複合・ｺﾝｾﾝﾄ電話!#REF!</definedName>
    <definedName name="P_11" localSheetId="4">[16]複合・ｺﾝｾﾝﾄ電話!#REF!</definedName>
    <definedName name="P_11" localSheetId="16">[16]複合・ｺﾝｾﾝﾄ電話!#REF!</definedName>
    <definedName name="P_11" localSheetId="9">[16]複合・ｺﾝｾﾝﾄ電話!#REF!</definedName>
    <definedName name="P_11" localSheetId="11">[16]複合・ｺﾝｾﾝﾄ電話!#REF!</definedName>
    <definedName name="P_11">[16]複合・ｺﾝｾﾝﾄ電話!#REF!</definedName>
    <definedName name="P_2" localSheetId="17">#REF!</definedName>
    <definedName name="P_2" localSheetId="5">#REF!</definedName>
    <definedName name="P_2" localSheetId="7">#REF!</definedName>
    <definedName name="P_2" localSheetId="6">#REF!</definedName>
    <definedName name="P_2" localSheetId="16">#REF!</definedName>
    <definedName name="P_2">#REF!</definedName>
    <definedName name="P_21" localSheetId="5">[16]複合・ｺﾝｾﾝﾄ電話!#REF!</definedName>
    <definedName name="P_21" localSheetId="7">[16]複合・ｺﾝｾﾝﾄ電話!#REF!</definedName>
    <definedName name="P_21" localSheetId="6">[16]複合・ｺﾝｾﾝﾄ電話!#REF!</definedName>
    <definedName name="P_21" localSheetId="4">[16]複合・ｺﾝｾﾝﾄ電話!#REF!</definedName>
    <definedName name="P_21" localSheetId="16">[16]複合・ｺﾝｾﾝﾄ電話!#REF!</definedName>
    <definedName name="P_21" localSheetId="9">[16]複合・ｺﾝｾﾝﾄ電話!#REF!</definedName>
    <definedName name="P_21" localSheetId="11">[16]複合・ｺﾝｾﾝﾄ電話!#REF!</definedName>
    <definedName name="P_21">[16]複合・ｺﾝｾﾝﾄ電話!#REF!</definedName>
    <definedName name="P_22" localSheetId="5">[16]複合・ｺﾝｾﾝﾄ電話!#REF!</definedName>
    <definedName name="P_22" localSheetId="7">[16]複合・ｺﾝｾﾝﾄ電話!#REF!</definedName>
    <definedName name="P_22" localSheetId="6">[16]複合・ｺﾝｾﾝﾄ電話!#REF!</definedName>
    <definedName name="P_22" localSheetId="16">[16]複合・ｺﾝｾﾝﾄ電話!#REF!</definedName>
    <definedName name="P_22" localSheetId="9">[16]複合・ｺﾝｾﾝﾄ電話!#REF!</definedName>
    <definedName name="P_22" localSheetId="11">[16]複合・ｺﾝｾﾝﾄ電話!#REF!</definedName>
    <definedName name="P_22">[16]複合・ｺﾝｾﾝﾄ電話!#REF!</definedName>
    <definedName name="P_23" localSheetId="5">[16]複合・ｺﾝｾﾝﾄ電話!#REF!</definedName>
    <definedName name="P_23" localSheetId="7">[16]複合・ｺﾝｾﾝﾄ電話!#REF!</definedName>
    <definedName name="P_23" localSheetId="6">[16]複合・ｺﾝｾﾝﾄ電話!#REF!</definedName>
    <definedName name="P_23" localSheetId="16">[16]複合・ｺﾝｾﾝﾄ電話!#REF!</definedName>
    <definedName name="P_23" localSheetId="9">[16]複合・ｺﾝｾﾝﾄ電話!#REF!</definedName>
    <definedName name="P_23" localSheetId="11">[16]複合・ｺﾝｾﾝﾄ電話!#REF!</definedName>
    <definedName name="P_23">[16]複合・ｺﾝｾﾝﾄ電話!#REF!</definedName>
    <definedName name="P_24" localSheetId="5">[16]複合・ｺﾝｾﾝﾄ電話!#REF!</definedName>
    <definedName name="P_24" localSheetId="7">[16]複合・ｺﾝｾﾝﾄ電話!#REF!</definedName>
    <definedName name="P_24" localSheetId="6">[16]複合・ｺﾝｾﾝﾄ電話!#REF!</definedName>
    <definedName name="P_24" localSheetId="9">[16]複合・ｺﾝｾﾝﾄ電話!#REF!</definedName>
    <definedName name="P_24" localSheetId="11">[16]複合・ｺﾝｾﾝﾄ電話!#REF!</definedName>
    <definedName name="P_24">[16]複合・ｺﾝｾﾝﾄ電話!#REF!</definedName>
    <definedName name="P_3" localSheetId="17">#REF!</definedName>
    <definedName name="P_3" localSheetId="5">#REF!</definedName>
    <definedName name="P_3" localSheetId="7">#REF!</definedName>
    <definedName name="P_3" localSheetId="6">#REF!</definedName>
    <definedName name="P_3" localSheetId="16">#REF!</definedName>
    <definedName name="P_3">#REF!</definedName>
    <definedName name="P_31" localSheetId="5">[16]複合・ｺﾝｾﾝﾄ電話!#REF!</definedName>
    <definedName name="P_31" localSheetId="7">[16]複合・ｺﾝｾﾝﾄ電話!#REF!</definedName>
    <definedName name="P_31" localSheetId="6">[16]複合・ｺﾝｾﾝﾄ電話!#REF!</definedName>
    <definedName name="P_31" localSheetId="4">[16]複合・ｺﾝｾﾝﾄ電話!#REF!</definedName>
    <definedName name="P_31" localSheetId="16">[16]複合・ｺﾝｾﾝﾄ電話!#REF!</definedName>
    <definedName name="P_31" localSheetId="9">[16]複合・ｺﾝｾﾝﾄ電話!#REF!</definedName>
    <definedName name="P_31" localSheetId="11">[16]複合・ｺﾝｾﾝﾄ電話!#REF!</definedName>
    <definedName name="P_31" localSheetId="10">[16]複合・ｺﾝｾﾝﾄ電話!#REF!</definedName>
    <definedName name="P_31">[16]複合・ｺﾝｾﾝﾄ電話!#REF!</definedName>
    <definedName name="P_4" localSheetId="17">#REF!</definedName>
    <definedName name="P_4" localSheetId="5">#REF!</definedName>
    <definedName name="P_4" localSheetId="7">#REF!</definedName>
    <definedName name="P_4" localSheetId="6">#REF!</definedName>
    <definedName name="P_4" localSheetId="16">#REF!</definedName>
    <definedName name="P_4">#REF!</definedName>
    <definedName name="P_5" localSheetId="17">#REF!</definedName>
    <definedName name="P_5" localSheetId="5">#REF!</definedName>
    <definedName name="P_5" localSheetId="7">#REF!</definedName>
    <definedName name="P_5" localSheetId="6">#REF!</definedName>
    <definedName name="P_5" localSheetId="16">#REF!</definedName>
    <definedName name="P_5">#REF!</definedName>
    <definedName name="P_6" localSheetId="17">#REF!</definedName>
    <definedName name="P_6" localSheetId="5">#REF!</definedName>
    <definedName name="P_6" localSheetId="7">#REF!</definedName>
    <definedName name="P_6" localSheetId="6">#REF!</definedName>
    <definedName name="P_6" localSheetId="16">#REF!</definedName>
    <definedName name="P_6">#REF!</definedName>
    <definedName name="P_MENU" localSheetId="17">#REF!</definedName>
    <definedName name="P_MENU" localSheetId="5">#REF!</definedName>
    <definedName name="P_MENU" localSheetId="7">#REF!</definedName>
    <definedName name="P_MENU" localSheetId="6">#REF!</definedName>
    <definedName name="P_MENU" localSheetId="16">#REF!</definedName>
    <definedName name="P_MENU">#REF!</definedName>
    <definedName name="P_R11" localSheetId="5">[16]複合・ｺﾝｾﾝﾄ電話!#REF!</definedName>
    <definedName name="P_R11" localSheetId="7">[16]複合・ｺﾝｾﾝﾄ電話!#REF!</definedName>
    <definedName name="P_R11" localSheetId="6">[16]複合・ｺﾝｾﾝﾄ電話!#REF!</definedName>
    <definedName name="P_R11" localSheetId="4">[16]複合・ｺﾝｾﾝﾄ電話!#REF!</definedName>
    <definedName name="P_R11" localSheetId="16">[16]複合・ｺﾝｾﾝﾄ電話!#REF!</definedName>
    <definedName name="P_R11" localSheetId="9">[16]複合・ｺﾝｾﾝﾄ電話!#REF!</definedName>
    <definedName name="P_R11" localSheetId="11">[16]複合・ｺﾝｾﾝﾄ電話!#REF!</definedName>
    <definedName name="P_R11" localSheetId="10">[16]複合・ｺﾝｾﾝﾄ電話!#REF!</definedName>
    <definedName name="P_R11">[16]複合・ｺﾝｾﾝﾄ電話!#REF!</definedName>
    <definedName name="P_R12" localSheetId="5">[16]複合・ｺﾝｾﾝﾄ電話!#REF!</definedName>
    <definedName name="P_R12" localSheetId="7">[16]複合・ｺﾝｾﾝﾄ電話!#REF!</definedName>
    <definedName name="P_R12" localSheetId="6">[16]複合・ｺﾝｾﾝﾄ電話!#REF!</definedName>
    <definedName name="P_R12" localSheetId="16">[16]複合・ｺﾝｾﾝﾄ電話!#REF!</definedName>
    <definedName name="P_R12" localSheetId="9">[16]複合・ｺﾝｾﾝﾄ電話!#REF!</definedName>
    <definedName name="P_R12" localSheetId="11">[16]複合・ｺﾝｾﾝﾄ電話!#REF!</definedName>
    <definedName name="P_R12">[16]複合・ｺﾝｾﾝﾄ電話!#REF!</definedName>
    <definedName name="P_R13" localSheetId="5">[16]複合・ｺﾝｾﾝﾄ電話!#REF!</definedName>
    <definedName name="P_R13" localSheetId="7">[16]複合・ｺﾝｾﾝﾄ電話!#REF!</definedName>
    <definedName name="P_R13" localSheetId="6">[16]複合・ｺﾝｾﾝﾄ電話!#REF!</definedName>
    <definedName name="P_R13" localSheetId="16">[16]複合・ｺﾝｾﾝﾄ電話!#REF!</definedName>
    <definedName name="P_R13" localSheetId="9">[16]複合・ｺﾝｾﾝﾄ電話!#REF!</definedName>
    <definedName name="P_R13" localSheetId="11">[16]複合・ｺﾝｾﾝﾄ電話!#REF!</definedName>
    <definedName name="P_R13">[16]複合・ｺﾝｾﾝﾄ電話!#REF!</definedName>
    <definedName name="P_R14" localSheetId="5">[16]複合・ｺﾝｾﾝﾄ電話!#REF!</definedName>
    <definedName name="P_R14" localSheetId="7">[16]複合・ｺﾝｾﾝﾄ電話!#REF!</definedName>
    <definedName name="P_R14" localSheetId="6">[16]複合・ｺﾝｾﾝﾄ電話!#REF!</definedName>
    <definedName name="P_R14" localSheetId="16">[16]複合・ｺﾝｾﾝﾄ電話!#REF!</definedName>
    <definedName name="P_R14" localSheetId="9">[16]複合・ｺﾝｾﾝﾄ電話!#REF!</definedName>
    <definedName name="P_R14" localSheetId="11">[16]複合・ｺﾝｾﾝﾄ電話!#REF!</definedName>
    <definedName name="P_R14">[16]複合・ｺﾝｾﾝﾄ電話!#REF!</definedName>
    <definedName name="P0" localSheetId="17">#REF!</definedName>
    <definedName name="P0" localSheetId="5">#REF!</definedName>
    <definedName name="P0" localSheetId="7">#REF!</definedName>
    <definedName name="P0" localSheetId="6">#REF!</definedName>
    <definedName name="P0" localSheetId="16">#REF!</definedName>
    <definedName name="P0">#REF!</definedName>
    <definedName name="p1.1" localSheetId="17">#REF!</definedName>
    <definedName name="p1.1" localSheetId="5">#REF!</definedName>
    <definedName name="p1.1" localSheetId="7">#REF!</definedName>
    <definedName name="p1.1" localSheetId="6">#REF!</definedName>
    <definedName name="p1.1" localSheetId="16">#REF!</definedName>
    <definedName name="p1.1">#REF!</definedName>
    <definedName name="p1.2" localSheetId="17">#REF!</definedName>
    <definedName name="p1.2" localSheetId="5">#REF!</definedName>
    <definedName name="p1.2" localSheetId="7">#REF!</definedName>
    <definedName name="p1.2" localSheetId="6">#REF!</definedName>
    <definedName name="p1.2" localSheetId="16">#REF!</definedName>
    <definedName name="p1.2">#REF!</definedName>
    <definedName name="PA" localSheetId="4">#REF!</definedName>
    <definedName name="PA">'[30]86動産'!$P$9</definedName>
    <definedName name="PAG_DATA" localSheetId="17">#REF!</definedName>
    <definedName name="PAG_DATA" localSheetId="5">#REF!</definedName>
    <definedName name="PAG_DATA" localSheetId="7">#REF!</definedName>
    <definedName name="PAG_DATA" localSheetId="6">#REF!</definedName>
    <definedName name="PAG_DATA" localSheetId="16">#REF!</definedName>
    <definedName name="PAG_DATA">#REF!</definedName>
    <definedName name="PAGE_N" localSheetId="17">#REF!</definedName>
    <definedName name="PAGE_N" localSheetId="5">#REF!</definedName>
    <definedName name="PAGE_N" localSheetId="7">#REF!</definedName>
    <definedName name="PAGE_N" localSheetId="6">#REF!</definedName>
    <definedName name="PAGE_N" localSheetId="4">#REF!</definedName>
    <definedName name="PAGE_N" localSheetId="16">#REF!</definedName>
    <definedName name="PAGE_N">#REF!</definedName>
    <definedName name="PAGE1" localSheetId="17">#REF!</definedName>
    <definedName name="PAGE1" localSheetId="5">#REF!</definedName>
    <definedName name="PAGE1" localSheetId="7">#REF!</definedName>
    <definedName name="PAGE1" localSheetId="6">#REF!</definedName>
    <definedName name="PAGE1" localSheetId="4">#REF!</definedName>
    <definedName name="PAGE1" localSheetId="16">#REF!</definedName>
    <definedName name="PAGE1">#REF!</definedName>
    <definedName name="PAGENO" localSheetId="5">#REF!</definedName>
    <definedName name="PAGENO" localSheetId="7">#REF!</definedName>
    <definedName name="PAGENO" localSheetId="6">#REF!</definedName>
    <definedName name="PAGENO" localSheetId="16">#REF!</definedName>
    <definedName name="PAGENO" localSheetId="9">#REF!</definedName>
    <definedName name="PAGENO" localSheetId="11">#REF!</definedName>
    <definedName name="PAGENO">#REF!</definedName>
    <definedName name="PB" localSheetId="5">[33]仮設解体!#REF!</definedName>
    <definedName name="PB" localSheetId="7">[33]仮設解体!#REF!</definedName>
    <definedName name="PB" localSheetId="6">[33]仮設解体!#REF!</definedName>
    <definedName name="PB" localSheetId="4">[33]仮設解体!#REF!</definedName>
    <definedName name="PB" localSheetId="16">[33]仮設解体!#REF!</definedName>
    <definedName name="PB" localSheetId="10">[33]仮設解体!#REF!</definedName>
    <definedName name="PB">[33]仮設解体!#REF!</definedName>
    <definedName name="PGNOTE" localSheetId="5">#REF!</definedName>
    <definedName name="PGNOTE" localSheetId="7">#REF!</definedName>
    <definedName name="PGNOTE" localSheetId="6">#REF!</definedName>
    <definedName name="PGNOTE" localSheetId="16">#REF!</definedName>
    <definedName name="PGNOTE" localSheetId="9">#REF!</definedName>
    <definedName name="PGNOTE" localSheetId="11">#REF!</definedName>
    <definedName name="PGNOTE">#REF!</definedName>
    <definedName name="PI" localSheetId="5">[33]仮設解体!#REF!</definedName>
    <definedName name="PI" localSheetId="7">[33]仮設解体!#REF!</definedName>
    <definedName name="PI" localSheetId="6">[33]仮設解体!#REF!</definedName>
    <definedName name="PI" localSheetId="4">[33]仮設解体!#REF!</definedName>
    <definedName name="PI" localSheetId="16">[33]仮設解体!#REF!</definedName>
    <definedName name="PI" localSheetId="10">[33]仮設解体!#REF!</definedName>
    <definedName name="PI">[33]仮設解体!#REF!</definedName>
    <definedName name="PJ">#N/A</definedName>
    <definedName name="PL" localSheetId="17">#REF!</definedName>
    <definedName name="PL" localSheetId="5">#REF!</definedName>
    <definedName name="PL" localSheetId="7">#REF!</definedName>
    <definedName name="PL" localSheetId="6">#REF!</definedName>
    <definedName name="PL" localSheetId="16">#REF!</definedName>
    <definedName name="PL">#REF!</definedName>
    <definedName name="PM" localSheetId="5">[33]仮設解体!#REF!</definedName>
    <definedName name="PM" localSheetId="7">[33]仮設解体!#REF!</definedName>
    <definedName name="PM" localSheetId="6">[33]仮設解体!#REF!</definedName>
    <definedName name="PM" localSheetId="4">[33]仮設解体!#REF!</definedName>
    <definedName name="PM" localSheetId="16">[33]仮設解体!#REF!</definedName>
    <definedName name="PM" localSheetId="10">[33]仮設解体!#REF!</definedName>
    <definedName name="PM">[33]仮設解体!#REF!</definedName>
    <definedName name="PO" localSheetId="17">#REF!</definedName>
    <definedName name="PO" localSheetId="5">#REF!</definedName>
    <definedName name="PO" localSheetId="7">#REF!</definedName>
    <definedName name="PO" localSheetId="6">#REF!</definedName>
    <definedName name="PO" localSheetId="16">#REF!</definedName>
    <definedName name="PO">#REF!</definedName>
    <definedName name="POINTER">'[4]建具廻-1'!$BU$6:$BU$11</definedName>
    <definedName name="pon1RTRT" localSheetId="17">#REF!</definedName>
    <definedName name="pon1RTRT" localSheetId="5">#REF!</definedName>
    <definedName name="pon1RTRT" localSheetId="7">#REF!</definedName>
    <definedName name="pon1RTRT" localSheetId="6">#REF!</definedName>
    <definedName name="pon1RTRT" localSheetId="16">#REF!</definedName>
    <definedName name="pon1RTRT">#REF!</definedName>
    <definedName name="PP" localSheetId="17">#REF!</definedName>
    <definedName name="PP" localSheetId="5">#REF!</definedName>
    <definedName name="PP" localSheetId="7">#REF!</definedName>
    <definedName name="PP" localSheetId="6">#REF!</definedName>
    <definedName name="ＰＰ" localSheetId="4">#REF!</definedName>
    <definedName name="ＰＰ" localSheetId="16">#REF!</definedName>
    <definedName name="ＰＰ" localSheetId="9">#REF!</definedName>
    <definedName name="ＰＰ" localSheetId="11">#REF!</definedName>
    <definedName name="PP">#REF!</definedName>
    <definedName name="pp.1" localSheetId="17">#REF!</definedName>
    <definedName name="pp.1" localSheetId="5">#REF!</definedName>
    <definedName name="pp.1" localSheetId="7">#REF!</definedName>
    <definedName name="pp.1" localSheetId="6">#REF!</definedName>
    <definedName name="pp.1" localSheetId="16">#REF!</definedName>
    <definedName name="pp.1">#REF!</definedName>
    <definedName name="PQ" localSheetId="5">[33]仮設解体!#REF!</definedName>
    <definedName name="PQ" localSheetId="7">[33]仮設解体!#REF!</definedName>
    <definedName name="PQ" localSheetId="6">[33]仮設解体!#REF!</definedName>
    <definedName name="PQ" localSheetId="4">[33]仮設解体!#REF!</definedName>
    <definedName name="PQ" localSheetId="16">[33]仮設解体!#REF!</definedName>
    <definedName name="PQ" localSheetId="10">[33]仮設解体!#REF!</definedName>
    <definedName name="PQ">[33]仮設解体!#REF!</definedName>
    <definedName name="PR" localSheetId="17">#REF!</definedName>
    <definedName name="PR" localSheetId="5">#REF!</definedName>
    <definedName name="PR" localSheetId="7">#REF!</definedName>
    <definedName name="PR" localSheetId="6">#REF!</definedName>
    <definedName name="PR" localSheetId="4">#REF!</definedName>
    <definedName name="PR" localSheetId="16">#REF!</definedName>
    <definedName name="PR">#REF!</definedName>
    <definedName name="PRI_1" localSheetId="17">#REF!</definedName>
    <definedName name="PRI_1" localSheetId="5">#REF!</definedName>
    <definedName name="PRI_1" localSheetId="7">#REF!</definedName>
    <definedName name="PRI_1" localSheetId="6">#REF!</definedName>
    <definedName name="PRI_1" localSheetId="16">#REF!</definedName>
    <definedName name="PRI_1">#REF!</definedName>
    <definedName name="PRI_2" localSheetId="17">#REF!</definedName>
    <definedName name="PRI_2" localSheetId="5">#REF!</definedName>
    <definedName name="PRI_2" localSheetId="7">#REF!</definedName>
    <definedName name="PRI_2" localSheetId="6">#REF!</definedName>
    <definedName name="PRI_2" localSheetId="16">#REF!</definedName>
    <definedName name="PRI_2">#REF!</definedName>
    <definedName name="PRI_3" localSheetId="17">#REF!</definedName>
    <definedName name="PRI_3" localSheetId="5">#REF!</definedName>
    <definedName name="PRI_3" localSheetId="7">#REF!</definedName>
    <definedName name="PRI_3" localSheetId="6">#REF!</definedName>
    <definedName name="PRI_3" localSheetId="16">#REF!</definedName>
    <definedName name="PRI_3">#REF!</definedName>
    <definedName name="PRI_4" localSheetId="17">#REF!</definedName>
    <definedName name="PRI_4" localSheetId="5">#REF!</definedName>
    <definedName name="PRI_4" localSheetId="7">#REF!</definedName>
    <definedName name="PRI_4" localSheetId="6">#REF!</definedName>
    <definedName name="PRI_4" localSheetId="16">#REF!</definedName>
    <definedName name="PRI_4">#REF!</definedName>
    <definedName name="PRI_5" localSheetId="17">#REF!</definedName>
    <definedName name="PRI_5" localSheetId="5">#REF!</definedName>
    <definedName name="PRI_5" localSheetId="7">#REF!</definedName>
    <definedName name="PRI_5" localSheetId="6">#REF!</definedName>
    <definedName name="PRI_5" localSheetId="16">#REF!</definedName>
    <definedName name="PRI_5">#REF!</definedName>
    <definedName name="PRI_6" localSheetId="17">#REF!</definedName>
    <definedName name="PRI_6" localSheetId="5">#REF!</definedName>
    <definedName name="PRI_6" localSheetId="7">#REF!</definedName>
    <definedName name="PRI_6" localSheetId="6">#REF!</definedName>
    <definedName name="PRI_6" localSheetId="16">#REF!</definedName>
    <definedName name="PRI_6">#REF!</definedName>
    <definedName name="PRI_7" localSheetId="17">#REF!</definedName>
    <definedName name="PRI_7" localSheetId="5">#REF!</definedName>
    <definedName name="PRI_7" localSheetId="7">#REF!</definedName>
    <definedName name="PRI_7" localSheetId="6">#REF!</definedName>
    <definedName name="PRI_7" localSheetId="16">#REF!</definedName>
    <definedName name="PRI_7">#REF!</definedName>
    <definedName name="PRI_8" localSheetId="17">#REF!</definedName>
    <definedName name="PRI_8" localSheetId="5">#REF!</definedName>
    <definedName name="PRI_8" localSheetId="7">#REF!</definedName>
    <definedName name="PRI_8" localSheetId="6">#REF!</definedName>
    <definedName name="PRI_8" localSheetId="16">#REF!</definedName>
    <definedName name="PRI_8">#REF!</definedName>
    <definedName name="PRIN1" localSheetId="17">#REF!</definedName>
    <definedName name="PRIN1" localSheetId="5">#REF!</definedName>
    <definedName name="PRIN1" localSheetId="7">#REF!</definedName>
    <definedName name="PRIN1" localSheetId="6">#REF!</definedName>
    <definedName name="PRIN1" localSheetId="4">#REF!</definedName>
    <definedName name="PRIN1" localSheetId="16">#REF!</definedName>
    <definedName name="PRIN1" localSheetId="9">#REF!</definedName>
    <definedName name="PRIN1" localSheetId="11">#REF!</definedName>
    <definedName name="PRIN1">#REF!</definedName>
    <definedName name="PRIN2" localSheetId="17">#REF!</definedName>
    <definedName name="PRIN2" localSheetId="5">#REF!</definedName>
    <definedName name="PRIN2" localSheetId="7">#REF!</definedName>
    <definedName name="PRIN2" localSheetId="6">#REF!</definedName>
    <definedName name="PRIN2" localSheetId="4">#REF!</definedName>
    <definedName name="PRIN2" localSheetId="16">#REF!</definedName>
    <definedName name="PRIN2" localSheetId="9">#REF!</definedName>
    <definedName name="PRIN2" localSheetId="11">#REF!</definedName>
    <definedName name="PRIN2">#REF!</definedName>
    <definedName name="PRIN3" localSheetId="17">#REF!</definedName>
    <definedName name="PRIN3" localSheetId="5">#REF!</definedName>
    <definedName name="PRIN3" localSheetId="7">#REF!</definedName>
    <definedName name="PRIN3" localSheetId="6">#REF!</definedName>
    <definedName name="PRIN3" localSheetId="4">#REF!</definedName>
    <definedName name="PRIN3" localSheetId="16">#REF!</definedName>
    <definedName name="PRIN3" localSheetId="9">#REF!</definedName>
    <definedName name="PRIN3" localSheetId="11">#REF!</definedName>
    <definedName name="PRIN3">#REF!</definedName>
    <definedName name="PRIN4" localSheetId="17">#REF!</definedName>
    <definedName name="PRIN4" localSheetId="5">#REF!</definedName>
    <definedName name="PRIN4" localSheetId="7">#REF!</definedName>
    <definedName name="PRIN4" localSheetId="6">#REF!</definedName>
    <definedName name="PRIN4" localSheetId="4">#REF!</definedName>
    <definedName name="PRIN4" localSheetId="16">#REF!</definedName>
    <definedName name="PRIN4" localSheetId="9">#REF!</definedName>
    <definedName name="PRIN4" localSheetId="11">#REF!</definedName>
    <definedName name="PRIN4">#REF!</definedName>
    <definedName name="_xlnm.Print_Area" localSheetId="0">'1,衛生器具'!$A$1:$R$28</definedName>
    <definedName name="_xlnm.Print_Area" localSheetId="1">'2,衛生機器'!$A$1:$Q$26</definedName>
    <definedName name="_xlnm.Print_Area" localSheetId="17">'2，産廃処分'!$A$1:$P$40</definedName>
    <definedName name="_xlnm.Print_Area" localSheetId="2">'3、桝'!$A$1:$R$24</definedName>
    <definedName name="_xlnm.Print_Area" localSheetId="3">'4、給水配管'!$A$1:$R$27</definedName>
    <definedName name="_xlnm.Print_Area" localSheetId="18">'8、空調機器 (備品)'!$A$1:$R$27</definedName>
    <definedName name="_xlnm.Print_Area" localSheetId="5">'見積単価 '!$A$1:$K$103</definedName>
    <definedName name="_xlnm.Print_Area" localSheetId="7">'見積単価 (ｱｽﾍﾞｽﾄ撤去)'!$A$1:$K$34</definedName>
    <definedName name="_xlnm.Print_Area" localSheetId="6">'見積単価 (改修)'!$A$1:$K$34</definedName>
    <definedName name="_xlnm.Print_Area" localSheetId="4">仕訳横!$B$1:$N$39</definedName>
    <definedName name="_xlnm.Print_Area" localSheetId="13">'数量拾い書 (2.撤去工事)'!$A$1:$AD$69</definedName>
    <definedName name="_xlnm.Print_Area" localSheetId="14">'数量拾い書 (3.仮設工事）'!$A$1:$P$24</definedName>
    <definedName name="_xlnm.Print_Area" localSheetId="15">'数量拾い書 (4.産廃処分費)'!$A$1:$P$123</definedName>
    <definedName name="_xlnm.Print_Area" localSheetId="12">'数量拾い書(1.更新電灯設備工事)'!$A$1:$AD$69</definedName>
    <definedName name="_xlnm.Print_Area" localSheetId="16">代価表!$A$1:$H$195</definedName>
    <definedName name="_xlnm.Print_Area" localSheetId="9">'電気複合(執務並行)'!$A$1:$T$90</definedName>
    <definedName name="_xlnm.Print_Area" localSheetId="11">'電気複合(撤去)'!$A$1:$T$124</definedName>
    <definedName name="_xlnm.Print_Area" localSheetId="8">内訳書!$A$1:$I$187</definedName>
    <definedName name="_xlnm.Print_Area" localSheetId="10">複合!$B$1:$Z$153</definedName>
    <definedName name="_xlnm.Print_Area">#REF!</definedName>
    <definedName name="PRINT_AREA_MI" localSheetId="17">#REF!</definedName>
    <definedName name="PRINT_AREA_MI" localSheetId="5">#REF!</definedName>
    <definedName name="PRINT_AREA_MI" localSheetId="7">#REF!</definedName>
    <definedName name="PRINT_AREA_MI" localSheetId="6">#REF!</definedName>
    <definedName name="PRINT_AREA_MI" localSheetId="4">#REF!</definedName>
    <definedName name="PRINT_AREA_MI" localSheetId="16">[57]複合単価表!$A$76:$Q$113</definedName>
    <definedName name="PRINT_AREA_MI" localSheetId="9">#REF!</definedName>
    <definedName name="PRINT_AREA_MI" localSheetId="11">#REF!</definedName>
    <definedName name="PRINT_AREA_MI" localSheetId="10">#REF!</definedName>
    <definedName name="PRINT_AREA_MI">#REF!</definedName>
    <definedName name="PRINT_AREA1" localSheetId="17">[30]基礎data!#REF!</definedName>
    <definedName name="PRINT_AREA1" localSheetId="5">[30]基礎data!#REF!</definedName>
    <definedName name="PRINT_AREA1" localSheetId="7">[30]基礎data!#REF!</definedName>
    <definedName name="PRINT_AREA1" localSheetId="6">[30]基礎data!#REF!</definedName>
    <definedName name="PRINT_AREA1" localSheetId="4">'[58]86動産'!#REF!</definedName>
    <definedName name="PRINT_AREA1" localSheetId="16">[30]基礎data!#REF!</definedName>
    <definedName name="PRINT_AREA1">[30]基礎data!#REF!</definedName>
    <definedName name="_xlnm.Print_Titles" localSheetId="0">'1,衛生器具'!$1:$4</definedName>
    <definedName name="_xlnm.Print_Titles" localSheetId="17">'2，産廃処分'!$1:$4</definedName>
    <definedName name="_xlnm.Print_Titles" localSheetId="5">'見積単価 '!$1:$4</definedName>
    <definedName name="_xlnm.Print_Titles" localSheetId="7">'見積単価 (ｱｽﾍﾞｽﾄ撤去)'!#REF!</definedName>
    <definedName name="_xlnm.Print_Titles" localSheetId="6">'見積単価 (改修)'!#REF!</definedName>
    <definedName name="_xlnm.Print_Titles" localSheetId="4">#REF!</definedName>
    <definedName name="_xlnm.Print_Titles" localSheetId="13">'数量拾い書 (2.撤去工事)'!$1:$4</definedName>
    <definedName name="_xlnm.Print_Titles" localSheetId="14">'数量拾い書 (3.仮設工事）'!$1:$4</definedName>
    <definedName name="_xlnm.Print_Titles" localSheetId="15">'数量拾い書 (4.産廃処分費)'!$1:$4</definedName>
    <definedName name="_xlnm.Print_Titles" localSheetId="12">'数量拾い書(1.更新電灯設備工事)'!$1:$4</definedName>
    <definedName name="_xlnm.Print_Titles" localSheetId="16">#REF!</definedName>
    <definedName name="_xlnm.Print_Titles" localSheetId="9">'電気複合(執務並行)'!$1:$8</definedName>
    <definedName name="_xlnm.Print_Titles" localSheetId="11">'電気複合(撤去)'!$1:$8</definedName>
    <definedName name="_xlnm.Print_Titles" localSheetId="8">内訳書!$1:$3</definedName>
    <definedName name="_xlnm.Print_Titles" localSheetId="10">複合!$1:$7</definedName>
    <definedName name="_xlnm.Print_Titles">#REF!</definedName>
    <definedName name="PRINT_TITLES_MI" localSheetId="17">#REF!</definedName>
    <definedName name="PRINT_TITLES_MI" localSheetId="5">#REF!</definedName>
    <definedName name="PRINT_TITLES_MI" localSheetId="7">#REF!</definedName>
    <definedName name="PRINT_TITLES_MI" localSheetId="6">#REF!</definedName>
    <definedName name="PRINT_TITLES_MI" localSheetId="4">#REF!</definedName>
    <definedName name="PRINT_TITLES_MI" localSheetId="16">#REF!</definedName>
    <definedName name="PRINT_TITLES_MI">#REF!</definedName>
    <definedName name="PRINT_鏡" localSheetId="5">[9]仮設解体!#REF!</definedName>
    <definedName name="PRINT_鏡" localSheetId="7">[9]仮設解体!#REF!</definedName>
    <definedName name="PRINT_鏡" localSheetId="6">[9]仮設解体!#REF!</definedName>
    <definedName name="PRINT_鏡" localSheetId="4">[9]仮設解体!#REF!</definedName>
    <definedName name="PRINT_鏡" localSheetId="16">[9]仮設解体!#REF!</definedName>
    <definedName name="PRINT_鏡" localSheetId="10">[9]仮設解体!#REF!</definedName>
    <definedName name="PRINT_鏡">[9]仮設解体!#REF!</definedName>
    <definedName name="PRINT_全内" localSheetId="5">[9]仮設解体!#REF!</definedName>
    <definedName name="PRINT_全内" localSheetId="7">[9]仮設解体!#REF!</definedName>
    <definedName name="PRINT_全内" localSheetId="6">[9]仮設解体!#REF!</definedName>
    <definedName name="PRINT_全内" localSheetId="4">[9]仮設解体!#REF!</definedName>
    <definedName name="PRINT_全内" localSheetId="16">[9]仮設解体!#REF!</definedName>
    <definedName name="PRINT_全内" localSheetId="10">[9]仮設解体!#REF!</definedName>
    <definedName name="PRINT_全内">[9]仮設解体!#REF!</definedName>
    <definedName name="PRINT_内" localSheetId="5">[9]仮設解体!#REF!</definedName>
    <definedName name="PRINT_内" localSheetId="7">[9]仮設解体!#REF!</definedName>
    <definedName name="PRINT_内" localSheetId="6">[9]仮設解体!#REF!</definedName>
    <definedName name="PRINT_内">[9]仮設解体!#REF!</definedName>
    <definedName name="PRINT_内10" localSheetId="5">[9]仮設解体!#REF!</definedName>
    <definedName name="PRINT_内10" localSheetId="7">[9]仮設解体!#REF!</definedName>
    <definedName name="PRINT_内10" localSheetId="6">[9]仮設解体!#REF!</definedName>
    <definedName name="PRINT_内10">[9]仮設解体!#REF!</definedName>
    <definedName name="PRINT0" localSheetId="17">#REF!</definedName>
    <definedName name="PRINT0" localSheetId="5">#REF!</definedName>
    <definedName name="PRINT0" localSheetId="7">#REF!</definedName>
    <definedName name="PRINT0" localSheetId="6">#REF!</definedName>
    <definedName name="PRINT0" localSheetId="16">#REF!</definedName>
    <definedName name="PRINT0">#REF!</definedName>
    <definedName name="print1">[59]複合単価表!$A$1:$Q$34</definedName>
    <definedName name="PRINTAREA" localSheetId="5">#REF!</definedName>
    <definedName name="PRINTAREA" localSheetId="7">#REF!</definedName>
    <definedName name="PRINTAREA" localSheetId="6">#REF!</definedName>
    <definedName name="PRINTAREA" localSheetId="16">#REF!</definedName>
    <definedName name="PRINTAREA" localSheetId="9">#REF!</definedName>
    <definedName name="PRINTAREA" localSheetId="11">#REF!</definedName>
    <definedName name="PRINTAREA">#REF!</definedName>
    <definedName name="PRINTJUMP" localSheetId="5">#REF!</definedName>
    <definedName name="PRINTJUMP" localSheetId="7">#REF!</definedName>
    <definedName name="PRINTJUMP" localSheetId="6">#REF!</definedName>
    <definedName name="PRINTJUMP" localSheetId="16">#REF!</definedName>
    <definedName name="PRINTJUMP" localSheetId="9">#REF!</definedName>
    <definedName name="PRINTJUMP" localSheetId="11">#REF!</definedName>
    <definedName name="PRINTJUMP">#REF!</definedName>
    <definedName name="PRINTMANY" localSheetId="5">#REF!</definedName>
    <definedName name="PRINTMANY" localSheetId="7">#REF!</definedName>
    <definedName name="PRINTMANY" localSheetId="6">#REF!</definedName>
    <definedName name="PRINTMANY" localSheetId="16">#REF!</definedName>
    <definedName name="PRINTMANY" localSheetId="9">#REF!</definedName>
    <definedName name="PRINTMANY" localSheetId="11">#REF!</definedName>
    <definedName name="PRINTMANY">#REF!</definedName>
    <definedName name="PRINTONE" localSheetId="5">#REF!</definedName>
    <definedName name="PRINTONE" localSheetId="7">#REF!</definedName>
    <definedName name="PRINTONE" localSheetId="6">#REF!</definedName>
    <definedName name="PRINTONE" localSheetId="16">#REF!</definedName>
    <definedName name="PRINTONE" localSheetId="9">#REF!</definedName>
    <definedName name="PRINTONE" localSheetId="11">#REF!</definedName>
    <definedName name="PRINTONE">#REF!</definedName>
    <definedName name="PRINTPAGE" localSheetId="5">#REF!</definedName>
    <definedName name="PRINTPAGE" localSheetId="7">#REF!</definedName>
    <definedName name="PRINTPAGE" localSheetId="6">#REF!</definedName>
    <definedName name="PRINTPAGE" localSheetId="16">#REF!</definedName>
    <definedName name="PRINTPAGE" localSheetId="9">#REF!</definedName>
    <definedName name="PRINTPAGE" localSheetId="11">#REF!</definedName>
    <definedName name="PRINTPAGE">#REF!</definedName>
    <definedName name="PRINTSINGLE" localSheetId="5">#REF!</definedName>
    <definedName name="PRINTSINGLE" localSheetId="7">#REF!</definedName>
    <definedName name="PRINTSINGLE" localSheetId="6">#REF!</definedName>
    <definedName name="PRINTSINGLE" localSheetId="16">#REF!</definedName>
    <definedName name="PRINTSINGLE" localSheetId="9">#REF!</definedName>
    <definedName name="PRINTSINGLE" localSheetId="11">#REF!</definedName>
    <definedName name="PRINTSINGLE">#REF!</definedName>
    <definedName name="PRN_END" localSheetId="17">#REF!</definedName>
    <definedName name="PRN_END" localSheetId="5">#REF!</definedName>
    <definedName name="PRN_END" localSheetId="7">#REF!</definedName>
    <definedName name="PRN_END" localSheetId="6">#REF!</definedName>
    <definedName name="PRN_END" localSheetId="16">#REF!</definedName>
    <definedName name="PRN_END">#REF!</definedName>
    <definedName name="PRSELECT" localSheetId="17">#REF!</definedName>
    <definedName name="PRSELECT" localSheetId="5">#REF!</definedName>
    <definedName name="PRSELECT" localSheetId="7">#REF!</definedName>
    <definedName name="PRSELECT" localSheetId="6">#REF!</definedName>
    <definedName name="PRSELECT" localSheetId="4">#REF!</definedName>
    <definedName name="PRSELECT" localSheetId="16">#REF!</definedName>
    <definedName name="PRSELECT">#REF!</definedName>
    <definedName name="PRT" localSheetId="5">#REF!</definedName>
    <definedName name="PRT" localSheetId="7">#REF!</definedName>
    <definedName name="PRT" localSheetId="6">#REF!</definedName>
    <definedName name="PRT" localSheetId="16">#REF!</definedName>
    <definedName name="PRT" localSheetId="9">#REF!</definedName>
    <definedName name="PRT" localSheetId="11">#REF!</definedName>
    <definedName name="PRT">#REF!</definedName>
    <definedName name="PT" localSheetId="5">#REF!</definedName>
    <definedName name="PT" localSheetId="7">#REF!</definedName>
    <definedName name="PT" localSheetId="6">#REF!</definedName>
    <definedName name="PT" localSheetId="16">#REF!</definedName>
    <definedName name="PT">#REF!</definedName>
    <definedName name="PU" localSheetId="17">#REF!</definedName>
    <definedName name="PU" localSheetId="5">#REF!</definedName>
    <definedName name="PU" localSheetId="7">#REF!</definedName>
    <definedName name="PU" localSheetId="6">#REF!</definedName>
    <definedName name="PU" localSheetId="16">#REF!</definedName>
    <definedName name="PU">#REF!</definedName>
    <definedName name="PU300AG">[11]代価!$H$76</definedName>
    <definedName name="PU400A" localSheetId="17">[11]代価!#REF!</definedName>
    <definedName name="PU400A" localSheetId="5">[11]代価!#REF!</definedName>
    <definedName name="PU400A" localSheetId="7">[11]代価!#REF!</definedName>
    <definedName name="PU400A" localSheetId="6">[11]代価!#REF!</definedName>
    <definedName name="PU400A" localSheetId="16">[11]代価!#REF!</definedName>
    <definedName name="PU400A">[11]代価!#REF!</definedName>
    <definedName name="PU400AG" localSheetId="17">[11]代価!#REF!</definedName>
    <definedName name="PU400AG" localSheetId="5">[11]代価!#REF!</definedName>
    <definedName name="PU400AG" localSheetId="7">[11]代価!#REF!</definedName>
    <definedName name="PU400AG" localSheetId="6">[11]代価!#REF!</definedName>
    <definedName name="PU400AG" localSheetId="16">[11]代価!#REF!</definedName>
    <definedName name="PU400AG">[11]代価!#REF!</definedName>
    <definedName name="PU500A" localSheetId="17">[11]代価!#REF!</definedName>
    <definedName name="PU500A" localSheetId="5">[11]代価!#REF!</definedName>
    <definedName name="PU500A" localSheetId="7">[11]代価!#REF!</definedName>
    <definedName name="PU500A" localSheetId="6">[11]代価!#REF!</definedName>
    <definedName name="PU500A" localSheetId="16">[11]代価!#REF!</definedName>
    <definedName name="PU500A">[11]代価!#REF!</definedName>
    <definedName name="PU500AG" localSheetId="17">[60]代価!#REF!</definedName>
    <definedName name="PU500AG" localSheetId="5">[60]代価!#REF!</definedName>
    <definedName name="PU500AG" localSheetId="7">[60]代価!#REF!</definedName>
    <definedName name="PU500AG" localSheetId="6">[60]代価!#REF!</definedName>
    <definedName name="PU500AG" localSheetId="16">[60]代価!#REF!</definedName>
    <definedName name="PU500AG">[60]代価!#REF!</definedName>
    <definedName name="PY" localSheetId="5">[33]仮設解体!#REF!</definedName>
    <definedName name="PY" localSheetId="7">[33]仮設解体!#REF!</definedName>
    <definedName name="PY" localSheetId="6">[33]仮設解体!#REF!</definedName>
    <definedName name="PY">[33]仮設解体!#REF!</definedName>
    <definedName name="ＰぉきＭ" localSheetId="5">[9]金建代価!#REF!</definedName>
    <definedName name="ＰぉきＭ" localSheetId="7">[9]金建代価!#REF!</definedName>
    <definedName name="ＰぉきＭ" localSheetId="6">[9]金建代価!#REF!</definedName>
    <definedName name="ＰぉきＭ">[9]金建代価!#REF!</definedName>
    <definedName name="Q" localSheetId="17">#REF!</definedName>
    <definedName name="Q" localSheetId="5">#REF!</definedName>
    <definedName name="Q" localSheetId="7">#REF!</definedName>
    <definedName name="Q" localSheetId="6">#REF!</definedName>
    <definedName name="Q" localSheetId="4">#REF!</definedName>
    <definedName name="Q" localSheetId="16">#REF!</definedName>
    <definedName name="Q">#REF!</definedName>
    <definedName name="QB" localSheetId="5">[33]仮設解体!#REF!</definedName>
    <definedName name="QB" localSheetId="7">[33]仮設解体!#REF!</definedName>
    <definedName name="QB" localSheetId="6">[33]仮設解体!#REF!</definedName>
    <definedName name="QB" localSheetId="4">[33]仮設解体!#REF!</definedName>
    <definedName name="QB" localSheetId="16">[33]仮設解体!#REF!</definedName>
    <definedName name="QB" localSheetId="10">[33]仮設解体!#REF!</definedName>
    <definedName name="QB">[33]仮設解体!#REF!</definedName>
    <definedName name="qc" localSheetId="5">[9]仮設解体!#REF!</definedName>
    <definedName name="qc" localSheetId="7">[9]仮設解体!#REF!</definedName>
    <definedName name="qc" localSheetId="6">[9]仮設解体!#REF!</definedName>
    <definedName name="qc" localSheetId="4">[9]仮設解体!#REF!</definedName>
    <definedName name="qc" localSheetId="16">[9]仮設解体!#REF!</definedName>
    <definedName name="qc" localSheetId="10">[9]仮設解体!#REF!</definedName>
    <definedName name="qc">[9]仮設解体!#REF!</definedName>
    <definedName name="QD" localSheetId="5">[33]仮設解体!#REF!</definedName>
    <definedName name="QD" localSheetId="7">[33]仮設解体!#REF!</definedName>
    <definedName name="QD" localSheetId="6">[33]仮設解体!#REF!</definedName>
    <definedName name="QD">[33]仮設解体!#REF!</definedName>
    <definedName name="ＱＦＪ" localSheetId="17">#REF!</definedName>
    <definedName name="ＱＦＪ" localSheetId="5">#REF!</definedName>
    <definedName name="ＱＦＪ" localSheetId="7">#REF!</definedName>
    <definedName name="ＱＦＪ" localSheetId="6">#REF!</definedName>
    <definedName name="ＱＦＪ" localSheetId="4">#REF!</definedName>
    <definedName name="ＱＦＪ" localSheetId="16">#REF!</definedName>
    <definedName name="ＱＦＪ">#REF!</definedName>
    <definedName name="QI" localSheetId="5">[33]仮設解体!#REF!</definedName>
    <definedName name="QI" localSheetId="7">[33]仮設解体!#REF!</definedName>
    <definedName name="QI" localSheetId="6">[33]仮設解体!#REF!</definedName>
    <definedName name="QI" localSheetId="4">[33]仮設解体!#REF!</definedName>
    <definedName name="QI" localSheetId="16">[33]仮設解体!#REF!</definedName>
    <definedName name="QI" localSheetId="10">[33]仮設解体!#REF!</definedName>
    <definedName name="QI">[33]仮設解体!#REF!</definedName>
    <definedName name="QK" localSheetId="5">[33]仮設解体!#REF!</definedName>
    <definedName name="QK" localSheetId="7">[33]仮設解体!#REF!</definedName>
    <definedName name="QK" localSheetId="6">[33]仮設解体!#REF!</definedName>
    <definedName name="QK" localSheetId="4">[33]仮設解体!#REF!</definedName>
    <definedName name="QK" localSheetId="16">[33]仮設解体!#REF!</definedName>
    <definedName name="QK" localSheetId="10">[33]仮設解体!#REF!</definedName>
    <definedName name="QK">[33]仮設解体!#REF!</definedName>
    <definedName name="QM" localSheetId="5">[33]仮設解体!#REF!</definedName>
    <definedName name="QM" localSheetId="7">[33]仮設解体!#REF!</definedName>
    <definedName name="QM" localSheetId="6">[33]仮設解体!#REF!</definedName>
    <definedName name="QM">[33]仮設解体!#REF!</definedName>
    <definedName name="Qmax" localSheetId="17">#REF!</definedName>
    <definedName name="Qmax" localSheetId="5">#REF!</definedName>
    <definedName name="Qmax" localSheetId="7">#REF!</definedName>
    <definedName name="Qmax" localSheetId="6">#REF!</definedName>
    <definedName name="Qmax" localSheetId="16">#REF!</definedName>
    <definedName name="Qmax">#REF!</definedName>
    <definedName name="ＱＱＱ" localSheetId="5">#REF!</definedName>
    <definedName name="ＱＱＱ" localSheetId="7">#REF!</definedName>
    <definedName name="ＱＱＱ" localSheetId="6">#REF!</definedName>
    <definedName name="ＱＱＱ" localSheetId="16">#REF!</definedName>
    <definedName name="ＱＱＱ" localSheetId="9">#REF!</definedName>
    <definedName name="ＱＱＱ" localSheetId="11">#REF!</definedName>
    <definedName name="ＱＱＱ">#REF!</definedName>
    <definedName name="ｑｑｑｑ" localSheetId="17">#REF!</definedName>
    <definedName name="ｑｑｑｑ" localSheetId="5">#REF!</definedName>
    <definedName name="ｑｑｑｑ" localSheetId="7">#REF!</definedName>
    <definedName name="ｑｑｑｑ" localSheetId="6">#REF!</definedName>
    <definedName name="ｑｑｑｑ" localSheetId="16">#REF!</definedName>
    <definedName name="ｑｑｑｑ">#REF!</definedName>
    <definedName name="QQQQQQQQQ" localSheetId="5">#REF!</definedName>
    <definedName name="QQQQQQQQQ" localSheetId="7">#REF!</definedName>
    <definedName name="QQQQQQQQQ" localSheetId="6">#REF!</definedName>
    <definedName name="QQQQQQQQQ" localSheetId="16">#REF!</definedName>
    <definedName name="QQQQQQQQQ" localSheetId="9">#REF!</definedName>
    <definedName name="QQQQQQQQQ" localSheetId="11">#REF!</definedName>
    <definedName name="QQQQQQQQQ">#REF!</definedName>
    <definedName name="ＱＳＹＨ" localSheetId="5">[9]仮設解体!#REF!</definedName>
    <definedName name="ＱＳＹＨ" localSheetId="7">[9]仮設解体!#REF!</definedName>
    <definedName name="ＱＳＹＨ" localSheetId="6">[9]仮設解体!#REF!</definedName>
    <definedName name="ＱＳＹＨ" localSheetId="4">[9]仮設解体!#REF!</definedName>
    <definedName name="ＱＳＹＨ" localSheetId="16">[9]仮設解体!#REF!</definedName>
    <definedName name="ＱＳＹＨ" localSheetId="10">[9]仮設解体!#REF!</definedName>
    <definedName name="ＱＳＹＨ">[9]仮設解体!#REF!</definedName>
    <definedName name="QU" localSheetId="5">[33]仮設解体!#REF!</definedName>
    <definedName name="QU" localSheetId="7">[33]仮設解体!#REF!</definedName>
    <definedName name="QU" localSheetId="6">[33]仮設解体!#REF!</definedName>
    <definedName name="QU" localSheetId="4">[33]仮設解体!#REF!</definedName>
    <definedName name="QU" localSheetId="16">[33]仮設解体!#REF!</definedName>
    <definedName name="QU" localSheetId="10">[33]仮設解体!#REF!</definedName>
    <definedName name="QU">[33]仮設解体!#REF!</definedName>
    <definedName name="QUESTCAT" localSheetId="5">#REF!</definedName>
    <definedName name="QUESTCAT" localSheetId="7">#REF!</definedName>
    <definedName name="QUESTCAT" localSheetId="6">#REF!</definedName>
    <definedName name="QUESTCAT" localSheetId="16">#REF!</definedName>
    <definedName name="QUESTCAT" localSheetId="9">#REF!</definedName>
    <definedName name="QUESTCAT" localSheetId="11">#REF!</definedName>
    <definedName name="QUESTCAT">#REF!</definedName>
    <definedName name="QUESTCAT2" localSheetId="5">#REF!</definedName>
    <definedName name="QUESTCAT2" localSheetId="7">#REF!</definedName>
    <definedName name="QUESTCAT2" localSheetId="6">#REF!</definedName>
    <definedName name="QUESTCAT2" localSheetId="16">#REF!</definedName>
    <definedName name="QUESTCAT2" localSheetId="9">#REF!</definedName>
    <definedName name="QUESTCAT2" localSheetId="11">#REF!</definedName>
    <definedName name="QUESTCAT2">#REF!</definedName>
    <definedName name="QUESTCAT3" localSheetId="5">#REF!</definedName>
    <definedName name="QUESTCAT3" localSheetId="7">#REF!</definedName>
    <definedName name="QUESTCAT3" localSheetId="6">#REF!</definedName>
    <definedName name="QUESTCAT3" localSheetId="16">#REF!</definedName>
    <definedName name="QUESTCAT3" localSheetId="9">#REF!</definedName>
    <definedName name="QUESTCAT3" localSheetId="11">#REF!</definedName>
    <definedName name="QUESTCAT3">#REF!</definedName>
    <definedName name="QUESTCAT4" localSheetId="5">#REF!</definedName>
    <definedName name="QUESTCAT4" localSheetId="7">#REF!</definedName>
    <definedName name="QUESTCAT4" localSheetId="6">#REF!</definedName>
    <definedName name="QUESTCAT4" localSheetId="16">#REF!</definedName>
    <definedName name="QUESTCAT4" localSheetId="9">#REF!</definedName>
    <definedName name="QUESTCAT4" localSheetId="11">#REF!</definedName>
    <definedName name="QUESTCAT4">#REF!</definedName>
    <definedName name="QUIT" localSheetId="17">#REF!</definedName>
    <definedName name="QUIT" localSheetId="5">#REF!</definedName>
    <definedName name="QUIT" localSheetId="7">#REF!</definedName>
    <definedName name="QUIT" localSheetId="6">#REF!</definedName>
    <definedName name="QUIT" localSheetId="4">#REF!</definedName>
    <definedName name="QUIT" localSheetId="16">#REF!</definedName>
    <definedName name="QUIT" localSheetId="9">#REF!</definedName>
    <definedName name="QUIT" localSheetId="11">#REF!</definedName>
    <definedName name="QUIT">#REF!</definedName>
    <definedName name="ＱＷ" localSheetId="5">[9]仮設解体!#REF!</definedName>
    <definedName name="ＱＷ" localSheetId="7">[9]仮設解体!#REF!</definedName>
    <definedName name="ＱＷ" localSheetId="6">[9]仮設解体!#REF!</definedName>
    <definedName name="ＱＷ" localSheetId="4">[9]仮設解体!#REF!</definedName>
    <definedName name="ＱＷ" localSheetId="16">[9]仮設解体!#REF!</definedName>
    <definedName name="ＱＷ" localSheetId="10">[9]仮設解体!#REF!</definedName>
    <definedName name="ＱＷ">[9]仮設解体!#REF!</definedName>
    <definedName name="qws" localSheetId="5">[9]仮設解体!#REF!</definedName>
    <definedName name="qws" localSheetId="7">[9]仮設解体!#REF!</definedName>
    <definedName name="qws" localSheetId="6">[9]仮設解体!#REF!</definedName>
    <definedName name="qws" localSheetId="4">[9]仮設解体!#REF!</definedName>
    <definedName name="qws" localSheetId="16">[9]仮設解体!#REF!</definedName>
    <definedName name="qws" localSheetId="10">[9]仮設解体!#REF!</definedName>
    <definedName name="qws">[9]仮設解体!#REF!</definedName>
    <definedName name="Ｑうぇ" localSheetId="17">#REF!</definedName>
    <definedName name="Ｑうぇ" localSheetId="5">#REF!</definedName>
    <definedName name="Ｑうぇ" localSheetId="7">#REF!</definedName>
    <definedName name="Ｑうぇ" localSheetId="6">#REF!</definedName>
    <definedName name="Ｑうぇ" localSheetId="4">#REF!</definedName>
    <definedName name="Ｑうぇ" localSheetId="16">#REF!</definedName>
    <definedName name="Ｑうぇ">#REF!</definedName>
    <definedName name="ＱうぇＲＴ" localSheetId="17">#REF!</definedName>
    <definedName name="ＱうぇＲＴ" localSheetId="5">#REF!</definedName>
    <definedName name="ＱうぇＲＴ" localSheetId="7">#REF!</definedName>
    <definedName name="ＱうぇＲＴ" localSheetId="6">#REF!</definedName>
    <definedName name="ＱうぇＲＴ" localSheetId="4">#REF!</definedName>
    <definedName name="ＱうぇＲＴ" localSheetId="16">#REF!</definedName>
    <definedName name="ＱうぇＲＴ">#REF!</definedName>
    <definedName name="Ｑうぇうぇ" localSheetId="17">#REF!</definedName>
    <definedName name="Ｑうぇうぇ" localSheetId="5">#REF!</definedName>
    <definedName name="Ｑうぇうぇ" localSheetId="7">#REF!</definedName>
    <definedName name="Ｑうぇうぇ" localSheetId="6">#REF!</definedName>
    <definedName name="Ｑうぇうぇ" localSheetId="4">#REF!</definedName>
    <definedName name="Ｑうぇうぇ" localSheetId="16">#REF!</definedName>
    <definedName name="Ｑうぇうぇ">#REF!</definedName>
    <definedName name="ＱえＲ" localSheetId="5">[9]仮設解体!#REF!</definedName>
    <definedName name="ＱえＲ" localSheetId="7">[9]仮設解体!#REF!</definedName>
    <definedName name="ＱえＲ" localSheetId="6">[9]仮設解体!#REF!</definedName>
    <definedName name="ＱえＲ" localSheetId="4">[9]仮設解体!#REF!</definedName>
    <definedName name="ＱえＲ" localSheetId="16">[9]仮設解体!#REF!</definedName>
    <definedName name="ＱえＲ" localSheetId="10">[9]仮設解体!#REF!</definedName>
    <definedName name="ＱえＲ">[9]仮設解体!#REF!</definedName>
    <definedName name="Q歳出１" localSheetId="17">#REF!</definedName>
    <definedName name="Q歳出１" localSheetId="5">#REF!</definedName>
    <definedName name="Q歳出１" localSheetId="7">#REF!</definedName>
    <definedName name="Q歳出１" localSheetId="6">#REF!</definedName>
    <definedName name="Q歳出１" localSheetId="16">#REF!</definedName>
    <definedName name="Q歳出１">#REF!</definedName>
    <definedName name="R_" localSheetId="17">#REF!</definedName>
    <definedName name="R_" localSheetId="5">#REF!</definedName>
    <definedName name="R_" localSheetId="7">#REF!</definedName>
    <definedName name="R_" localSheetId="6">#REF!</definedName>
    <definedName name="R_" localSheetId="4">#REF!</definedName>
    <definedName name="R_" localSheetId="16">#REF!</definedName>
    <definedName name="R_">#REF!</definedName>
    <definedName name="R_1" localSheetId="17">#REF!</definedName>
    <definedName name="R_1" localSheetId="5">#REF!</definedName>
    <definedName name="R_1" localSheetId="7">#REF!</definedName>
    <definedName name="R_1" localSheetId="6">#REF!</definedName>
    <definedName name="R_1" localSheetId="16">#REF!</definedName>
    <definedName name="R_1">#REF!</definedName>
    <definedName name="R_2" localSheetId="17">#REF!</definedName>
    <definedName name="R_2" localSheetId="5">#REF!</definedName>
    <definedName name="R_2" localSheetId="7">#REF!</definedName>
    <definedName name="R_2" localSheetId="6">#REF!</definedName>
    <definedName name="R_2" localSheetId="16">#REF!</definedName>
    <definedName name="R_2">#REF!</definedName>
    <definedName name="R_3" localSheetId="17">#REF!</definedName>
    <definedName name="R_3" localSheetId="5">#REF!</definedName>
    <definedName name="R_3" localSheetId="7">#REF!</definedName>
    <definedName name="R_3" localSheetId="6">#REF!</definedName>
    <definedName name="R_3" localSheetId="16">#REF!</definedName>
    <definedName name="R_3">#REF!</definedName>
    <definedName name="RANGE" localSheetId="17">#REF!</definedName>
    <definedName name="RANGE" localSheetId="5">#REF!</definedName>
    <definedName name="RANGE" localSheetId="7">#REF!</definedName>
    <definedName name="RANGE" localSheetId="6">#REF!</definedName>
    <definedName name="RANGE" localSheetId="4">#REF!</definedName>
    <definedName name="RANGE" localSheetId="16">#REF!</definedName>
    <definedName name="RANGE" localSheetId="9">#REF!</definedName>
    <definedName name="RANGE" localSheetId="11">#REF!</definedName>
    <definedName name="RANGE">#REF!</definedName>
    <definedName name="RANGE2" localSheetId="17">#REF!</definedName>
    <definedName name="RANGE2" localSheetId="5">#REF!</definedName>
    <definedName name="RANGE2" localSheetId="7">#REF!</definedName>
    <definedName name="RANGE2" localSheetId="6">#REF!</definedName>
    <definedName name="RANGE2" localSheetId="4">#REF!</definedName>
    <definedName name="RANGE2" localSheetId="16">#REF!</definedName>
    <definedName name="RANGE2" localSheetId="9">#REF!</definedName>
    <definedName name="RANGE2" localSheetId="11">#REF!</definedName>
    <definedName name="RANGE2">#REF!</definedName>
    <definedName name="_xlnm.Recorder" localSheetId="17">#REF!</definedName>
    <definedName name="_xlnm.Recorder" localSheetId="5">#REF!</definedName>
    <definedName name="_xlnm.Recorder" localSheetId="7">#REF!</definedName>
    <definedName name="_xlnm.Recorder" localSheetId="6">#REF!</definedName>
    <definedName name="_xlnm.Recorder" localSheetId="16">#REF!</definedName>
    <definedName name="_xlnm.Recorder">#REF!</definedName>
    <definedName name="RF" localSheetId="5">[33]仮設解体!#REF!</definedName>
    <definedName name="RF" localSheetId="7">[33]仮設解体!#REF!</definedName>
    <definedName name="RF" localSheetId="6">[33]仮設解体!#REF!</definedName>
    <definedName name="RF" localSheetId="4">[33]仮設解体!#REF!</definedName>
    <definedName name="RF" localSheetId="16">[33]仮設解体!#REF!</definedName>
    <definedName name="RF" localSheetId="10">[33]仮設解体!#REF!</definedName>
    <definedName name="RF">[33]仮設解体!#REF!</definedName>
    <definedName name="ＲＦＣい" localSheetId="5">[9]仮設解体!#REF!</definedName>
    <definedName name="ＲＦＣい" localSheetId="7">[9]仮設解体!#REF!</definedName>
    <definedName name="ＲＦＣい" localSheetId="6">[9]仮設解体!#REF!</definedName>
    <definedName name="ＲＦＣい" localSheetId="4">[9]仮設解体!#REF!</definedName>
    <definedName name="ＲＦＣい" localSheetId="16">[9]仮設解体!#REF!</definedName>
    <definedName name="ＲＦＣい" localSheetId="10">[9]仮設解体!#REF!</definedName>
    <definedName name="ＲＦＣい">[9]仮設解体!#REF!</definedName>
    <definedName name="rft" localSheetId="5">[9]仮設解体!#REF!</definedName>
    <definedName name="rft" localSheetId="7">[9]仮設解体!#REF!</definedName>
    <definedName name="rft" localSheetId="6">[9]仮設解体!#REF!</definedName>
    <definedName name="rft">[9]仮設解体!#REF!</definedName>
    <definedName name="ＲＦＶ" localSheetId="5">[9]仮設解体!#REF!</definedName>
    <definedName name="ＲＦＶ" localSheetId="7">[9]仮設解体!#REF!</definedName>
    <definedName name="ＲＦＶ" localSheetId="6">[9]仮設解体!#REF!</definedName>
    <definedName name="ＲＦＶ">[9]仮設解体!#REF!</definedName>
    <definedName name="ＲＦＶＹ" localSheetId="5">[9]仮設解体!#REF!</definedName>
    <definedName name="ＲＦＶＹ" localSheetId="7">[9]仮設解体!#REF!</definedName>
    <definedName name="ＲＦＶＹ" localSheetId="6">[9]仮設解体!#REF!</definedName>
    <definedName name="ＲＦＶＹ">[9]仮設解体!#REF!</definedName>
    <definedName name="RG" localSheetId="5">[33]仮設解体!#REF!</definedName>
    <definedName name="RG" localSheetId="7">[33]仮設解体!#REF!</definedName>
    <definedName name="RG" localSheetId="6">[33]仮設解体!#REF!</definedName>
    <definedName name="RG">[33]仮設解体!#REF!</definedName>
    <definedName name="rgy" localSheetId="1" hidden="1">[9]金建代価!#REF!</definedName>
    <definedName name="rgy" localSheetId="17" hidden="1">[9]金建代価!#REF!</definedName>
    <definedName name="rgy" localSheetId="2" hidden="1">[9]金建代価!#REF!</definedName>
    <definedName name="rgy" localSheetId="3" hidden="1">[9]金建代価!#REF!</definedName>
    <definedName name="rgy" localSheetId="18" hidden="1">[9]金建代価!#REF!</definedName>
    <definedName name="rgy" localSheetId="5" hidden="1">[9]金建代価!#REF!</definedName>
    <definedName name="rgy" localSheetId="7" hidden="1">[9]金建代価!#REF!</definedName>
    <definedName name="rgy" localSheetId="6" hidden="1">[9]金建代価!#REF!</definedName>
    <definedName name="rgy" localSheetId="13" hidden="1">[9]金建代価!#REF!</definedName>
    <definedName name="rgy" localSheetId="14" hidden="1">[9]金建代価!#REF!</definedName>
    <definedName name="rgy" localSheetId="15" hidden="1">[9]金建代価!#REF!</definedName>
    <definedName name="rgy" localSheetId="12" hidden="1">[9]金建代価!#REF!</definedName>
    <definedName name="rgy" localSheetId="16" hidden="1">[9]金建代価!#REF!</definedName>
    <definedName name="rgy" hidden="1">[9]金建代価!#REF!</definedName>
    <definedName name="RH" localSheetId="5">#REF!</definedName>
    <definedName name="RH" localSheetId="7">#REF!</definedName>
    <definedName name="RH" localSheetId="6">#REF!</definedName>
    <definedName name="RH" localSheetId="16">#REF!</definedName>
    <definedName name="RH">#REF!</definedName>
    <definedName name="RIRITU" localSheetId="17">#REF!</definedName>
    <definedName name="RIRITU" localSheetId="5">#REF!</definedName>
    <definedName name="RIRITU" localSheetId="7">#REF!</definedName>
    <definedName name="RIRITU" localSheetId="6">#REF!</definedName>
    <definedName name="RIRITU" localSheetId="4">#REF!</definedName>
    <definedName name="RIRITU" localSheetId="16">#REF!</definedName>
    <definedName name="RIRITU">#REF!</definedName>
    <definedName name="risuto" localSheetId="5">'見積単価 '!risuto</definedName>
    <definedName name="risuto" localSheetId="7">'見積単価 (ｱｽﾍﾞｽﾄ撤去)'!risuto</definedName>
    <definedName name="risuto" localSheetId="6">'見積単価 (改修)'!risuto</definedName>
    <definedName name="risuto" localSheetId="4">仕訳横!risuto</definedName>
    <definedName name="risuto" localSheetId="16">代価表!risuto</definedName>
    <definedName name="risuto" localSheetId="10">複合!risuto</definedName>
    <definedName name="risuto">'見積単価 '!risuto</definedName>
    <definedName name="ROWD0" localSheetId="5">[27]代価1!#REF!</definedName>
    <definedName name="ROWD0" localSheetId="7">[27]代価1!#REF!</definedName>
    <definedName name="ROWD0" localSheetId="6">[27]代価1!#REF!</definedName>
    <definedName name="ROWD0" localSheetId="4">[27]代価1!#REF!</definedName>
    <definedName name="ROWD0" localSheetId="16">[27]代価1!#REF!</definedName>
    <definedName name="ROWD0" localSheetId="9">[27]代価1!#REF!</definedName>
    <definedName name="ROWD0" localSheetId="11">[27]代価1!#REF!</definedName>
    <definedName name="ROWD0">[27]代価1!#REF!</definedName>
    <definedName name="ROWD3" localSheetId="5">[27]代価1!#REF!</definedName>
    <definedName name="ROWD3" localSheetId="7">[27]代価1!#REF!</definedName>
    <definedName name="ROWD3" localSheetId="6">[27]代価1!#REF!</definedName>
    <definedName name="ROWD3" localSheetId="16">[27]代価1!#REF!</definedName>
    <definedName name="ROWD3" localSheetId="9">[27]代価1!#REF!</definedName>
    <definedName name="ROWD3" localSheetId="11">[27]代価1!#REF!</definedName>
    <definedName name="ROWD3">[27]代価1!#REF!</definedName>
    <definedName name="ROWD6" localSheetId="5">[27]代価1!#REF!</definedName>
    <definedName name="ROWD6" localSheetId="7">[27]代価1!#REF!</definedName>
    <definedName name="ROWD6" localSheetId="6">[27]代価1!#REF!</definedName>
    <definedName name="ROWD6" localSheetId="16">[27]代価1!#REF!</definedName>
    <definedName name="ROWD6" localSheetId="9">[27]代価1!#REF!</definedName>
    <definedName name="ROWD6" localSheetId="11">[27]代価1!#REF!</definedName>
    <definedName name="ROWD6">[27]代価1!#REF!</definedName>
    <definedName name="ROWF0" localSheetId="5">[27]代価1!#REF!</definedName>
    <definedName name="ROWF0" localSheetId="7">[27]代価1!#REF!</definedName>
    <definedName name="ROWF0" localSheetId="6">[27]代価1!#REF!</definedName>
    <definedName name="ROWF0" localSheetId="16">[27]代価1!#REF!</definedName>
    <definedName name="ROWF0" localSheetId="9">[27]代価1!#REF!</definedName>
    <definedName name="ROWF0" localSheetId="11">[27]代価1!#REF!</definedName>
    <definedName name="ROWF0">[27]代価1!#REF!</definedName>
    <definedName name="ROWH0" localSheetId="5">[27]代価1!#REF!</definedName>
    <definedName name="ROWH0" localSheetId="7">[27]代価1!#REF!</definedName>
    <definedName name="ROWH0" localSheetId="6">[27]代価1!#REF!</definedName>
    <definedName name="ROWH0" localSheetId="9">[27]代価1!#REF!</definedName>
    <definedName name="ROWH0" localSheetId="11">[27]代価1!#REF!</definedName>
    <definedName name="ROWH0">[27]代価1!#REF!</definedName>
    <definedName name="ROWHA0" localSheetId="5">[27]代価1!#REF!</definedName>
    <definedName name="ROWHA0" localSheetId="7">[27]代価1!#REF!</definedName>
    <definedName name="ROWHA0" localSheetId="6">[27]代価1!#REF!</definedName>
    <definedName name="ROWHA0" localSheetId="9">[27]代価1!#REF!</definedName>
    <definedName name="ROWHA0" localSheetId="11">[27]代価1!#REF!</definedName>
    <definedName name="ROWHA0">[27]代価1!#REF!</definedName>
    <definedName name="ROWS0" localSheetId="5">[27]代価1!#REF!</definedName>
    <definedName name="ROWS0" localSheetId="7">[27]代価1!#REF!</definedName>
    <definedName name="ROWS0" localSheetId="6">[27]代価1!#REF!</definedName>
    <definedName name="ROWS0" localSheetId="9">[27]代価1!#REF!</definedName>
    <definedName name="ROWS0" localSheetId="11">[27]代価1!#REF!</definedName>
    <definedName name="ROWS0">[27]代価1!#REF!</definedName>
    <definedName name="ROWT0" localSheetId="5">[27]代価1!#REF!</definedName>
    <definedName name="ROWT0" localSheetId="7">[27]代価1!#REF!</definedName>
    <definedName name="ROWT0" localSheetId="6">[27]代価1!#REF!</definedName>
    <definedName name="ROWT0" localSheetId="9">[27]代価1!#REF!</definedName>
    <definedName name="ROWT0" localSheetId="11">[27]代価1!#REF!</definedName>
    <definedName name="ROWT0">[27]代価1!#REF!</definedName>
    <definedName name="ROWU0" localSheetId="5">[27]代価1!#REF!</definedName>
    <definedName name="ROWU0" localSheetId="7">[27]代価1!#REF!</definedName>
    <definedName name="ROWU0" localSheetId="6">[27]代価1!#REF!</definedName>
    <definedName name="ROWU0" localSheetId="9">[27]代価1!#REF!</definedName>
    <definedName name="ROWU0" localSheetId="11">[27]代価1!#REF!</definedName>
    <definedName name="ROWU0">[27]代価1!#REF!</definedName>
    <definedName name="ROWUD0" localSheetId="5">[27]代価1!#REF!</definedName>
    <definedName name="ROWUD0" localSheetId="7">[27]代価1!#REF!</definedName>
    <definedName name="ROWUD0" localSheetId="6">[27]代価1!#REF!</definedName>
    <definedName name="ROWUD0" localSheetId="9">[27]代価1!#REF!</definedName>
    <definedName name="ROWUD0" localSheetId="11">[27]代価1!#REF!</definedName>
    <definedName name="ROWUD0">[27]代価1!#REF!</definedName>
    <definedName name="ROWVA0" localSheetId="5">[27]代価1!#REF!</definedName>
    <definedName name="ROWVA0" localSheetId="7">[27]代価1!#REF!</definedName>
    <definedName name="ROWVA0" localSheetId="6">[27]代価1!#REF!</definedName>
    <definedName name="ROWVA0" localSheetId="9">[27]代価1!#REF!</definedName>
    <definedName name="ROWVA0" localSheetId="11">[27]代価1!#REF!</definedName>
    <definedName name="ROWVA0">[27]代価1!#REF!</definedName>
    <definedName name="ROWVC0" localSheetId="5">[27]代価1!#REF!</definedName>
    <definedName name="ROWVC0" localSheetId="7">[27]代価1!#REF!</definedName>
    <definedName name="ROWVC0" localSheetId="6">[27]代価1!#REF!</definedName>
    <definedName name="ROWVC0" localSheetId="9">[27]代価1!#REF!</definedName>
    <definedName name="ROWVC0" localSheetId="11">[27]代価1!#REF!</definedName>
    <definedName name="ROWVC0">[27]代価1!#REF!</definedName>
    <definedName name="ROWVD0" localSheetId="5">[27]代価1!#REF!</definedName>
    <definedName name="ROWVD0" localSheetId="7">[27]代価1!#REF!</definedName>
    <definedName name="ROWVD0" localSheetId="6">[27]代価1!#REF!</definedName>
    <definedName name="ROWVD0" localSheetId="9">[27]代価1!#REF!</definedName>
    <definedName name="ROWVD0" localSheetId="11">[27]代価1!#REF!</definedName>
    <definedName name="ROWVD0">[27]代価1!#REF!</definedName>
    <definedName name="ROWVE0" localSheetId="5">[27]代価1!#REF!</definedName>
    <definedName name="ROWVE0" localSheetId="7">[27]代価1!#REF!</definedName>
    <definedName name="ROWVE0" localSheetId="6">[27]代価1!#REF!</definedName>
    <definedName name="ROWVE0" localSheetId="9">[27]代価1!#REF!</definedName>
    <definedName name="ROWVE0" localSheetId="11">[27]代価1!#REF!</definedName>
    <definedName name="ROWVE0">[27]代価1!#REF!</definedName>
    <definedName name="ROWW0" localSheetId="5">[27]代価1!#REF!</definedName>
    <definedName name="ROWW0" localSheetId="7">[27]代価1!#REF!</definedName>
    <definedName name="ROWW0" localSheetId="6">[27]代価1!#REF!</definedName>
    <definedName name="ROWW0" localSheetId="9">[27]代価1!#REF!</definedName>
    <definedName name="ROWW0" localSheetId="11">[27]代価1!#REF!</definedName>
    <definedName name="ROWW0">[27]代価1!#REF!</definedName>
    <definedName name="ROWWA0" localSheetId="5">[27]代価1!#REF!</definedName>
    <definedName name="ROWWA0" localSheetId="7">[27]代価1!#REF!</definedName>
    <definedName name="ROWWA0" localSheetId="6">[27]代価1!#REF!</definedName>
    <definedName name="ROWWA0" localSheetId="9">[27]代価1!#REF!</definedName>
    <definedName name="ROWWA0" localSheetId="11">[27]代価1!#REF!</definedName>
    <definedName name="ROWWA0">[27]代価1!#REF!</definedName>
    <definedName name="ROWXD0" localSheetId="5">[27]代価1!#REF!</definedName>
    <definedName name="ROWXD0" localSheetId="7">[27]代価1!#REF!</definedName>
    <definedName name="ROWXD0" localSheetId="6">[27]代価1!#REF!</definedName>
    <definedName name="ROWXD0" localSheetId="9">[27]代価1!#REF!</definedName>
    <definedName name="ROWXD0" localSheetId="11">[27]代価1!#REF!</definedName>
    <definedName name="ROWXD0">[27]代価1!#REF!</definedName>
    <definedName name="ROWY0" localSheetId="5">[27]代価1!#REF!</definedName>
    <definedName name="ROWY0" localSheetId="7">[27]代価1!#REF!</definedName>
    <definedName name="ROWY0" localSheetId="6">[27]代価1!#REF!</definedName>
    <definedName name="ROWY0" localSheetId="9">[27]代価1!#REF!</definedName>
    <definedName name="ROWY0" localSheetId="11">[27]代価1!#REF!</definedName>
    <definedName name="ROWY0">[27]代価1!#REF!</definedName>
    <definedName name="ROWY3" localSheetId="5">[27]代価1!#REF!</definedName>
    <definedName name="ROWY3" localSheetId="7">[27]代価1!#REF!</definedName>
    <definedName name="ROWY3" localSheetId="6">[27]代価1!#REF!</definedName>
    <definedName name="ROWY3" localSheetId="9">[27]代価1!#REF!</definedName>
    <definedName name="ROWY3" localSheetId="11">[27]代価1!#REF!</definedName>
    <definedName name="ROWY3">[27]代価1!#REF!</definedName>
    <definedName name="rrre" localSheetId="5">'見積単価 '!rrre</definedName>
    <definedName name="rrre" localSheetId="7">'見積単価 (ｱｽﾍﾞｽﾄ撤去)'!rrre</definedName>
    <definedName name="rrre" localSheetId="6">'見積単価 (改修)'!rrre</definedName>
    <definedName name="rrre" localSheetId="4">仕訳横!rrre</definedName>
    <definedName name="rrre" localSheetId="13">[3]!rrre</definedName>
    <definedName name="rrre" localSheetId="14">[3]!rrre</definedName>
    <definedName name="rrre" localSheetId="15">[3]!rrre</definedName>
    <definedName name="rrre" localSheetId="16">代価表!rrre</definedName>
    <definedName name="rrre" localSheetId="11">[3]!rrre</definedName>
    <definedName name="rrre" localSheetId="10">複合!rrre</definedName>
    <definedName name="rrre">[3]!rrre</definedName>
    <definedName name="RT" localSheetId="5">#REF!</definedName>
    <definedName name="RT" localSheetId="7">#REF!</definedName>
    <definedName name="RT" localSheetId="6">#REF!</definedName>
    <definedName name="RT" localSheetId="16">#REF!</definedName>
    <definedName name="RT">#REF!</definedName>
    <definedName name="rty" localSheetId="5">[9]仮設解体!#REF!</definedName>
    <definedName name="rty" localSheetId="7">[9]仮設解体!#REF!</definedName>
    <definedName name="rty" localSheetId="6">[9]仮設解体!#REF!</definedName>
    <definedName name="rty" localSheetId="4">[9]仮設解体!#REF!</definedName>
    <definedName name="rty" localSheetId="16">[9]仮設解体!#REF!</definedName>
    <definedName name="rty" localSheetId="10">[9]仮設解体!#REF!</definedName>
    <definedName name="rty">[9]仮設解体!#REF!</definedName>
    <definedName name="ＲＴっＨっＪ" localSheetId="5">[9]仮設解体!#REF!</definedName>
    <definedName name="ＲＴっＨっＪ" localSheetId="7">[9]仮設解体!#REF!</definedName>
    <definedName name="ＲＴっＨっＪ" localSheetId="6">[9]仮設解体!#REF!</definedName>
    <definedName name="ＲＴっＨっＪ" localSheetId="4">[9]仮設解体!#REF!</definedName>
    <definedName name="ＲＴっＨっＪ" localSheetId="16">[9]仮設解体!#REF!</definedName>
    <definedName name="ＲＴっＨっＪ" localSheetId="10">[9]仮設解体!#REF!</definedName>
    <definedName name="ＲＴっＨっＪ">[9]仮設解体!#REF!</definedName>
    <definedName name="ru" localSheetId="5">[9]仮設解体!#REF!</definedName>
    <definedName name="ru" localSheetId="7">[9]仮設解体!#REF!</definedName>
    <definedName name="ru" localSheetId="6">[9]仮設解体!#REF!</definedName>
    <definedName name="ru">[9]仮設解体!#REF!</definedName>
    <definedName name="RV" localSheetId="5">[33]仮設解体!#REF!</definedName>
    <definedName name="RV" localSheetId="7">[33]仮設解体!#REF!</definedName>
    <definedName name="RV" localSheetId="6">[33]仮設解体!#REF!</definedName>
    <definedName name="RV">[33]仮設解体!#REF!</definedName>
    <definedName name="S" localSheetId="17">#REF!</definedName>
    <definedName name="S" localSheetId="5">#REF!</definedName>
    <definedName name="S" localSheetId="7">#REF!</definedName>
    <definedName name="S" localSheetId="6">#REF!</definedName>
    <definedName name="S" localSheetId="4">#REF!</definedName>
    <definedName name="S" localSheetId="16">#REF!</definedName>
    <definedName name="S">#REF!</definedName>
    <definedName name="s.1" localSheetId="17">#REF!</definedName>
    <definedName name="s.1" localSheetId="5">#REF!</definedName>
    <definedName name="s.1" localSheetId="7">#REF!</definedName>
    <definedName name="s.1" localSheetId="6">#REF!</definedName>
    <definedName name="s.1" localSheetId="16">#REF!</definedName>
    <definedName name="s.1">#REF!</definedName>
    <definedName name="S_1" localSheetId="17">#REF!</definedName>
    <definedName name="S_1" localSheetId="5">#REF!</definedName>
    <definedName name="S_1" localSheetId="7">#REF!</definedName>
    <definedName name="S_1" localSheetId="6">#REF!</definedName>
    <definedName name="S_1" localSheetId="4">[27]代価1!#REF!</definedName>
    <definedName name="S_1" localSheetId="16">[27]代価1!#REF!</definedName>
    <definedName name="S_1" localSheetId="9">[27]代価1!#REF!</definedName>
    <definedName name="S_1" localSheetId="11">[27]代価1!#REF!</definedName>
    <definedName name="S_1" localSheetId="10">#REF!</definedName>
    <definedName name="S_1">#REF!</definedName>
    <definedName name="S_2" localSheetId="17">#REF!</definedName>
    <definedName name="S_2" localSheetId="5">#REF!</definedName>
    <definedName name="S_2" localSheetId="7">#REF!</definedName>
    <definedName name="S_2" localSheetId="6">#REF!</definedName>
    <definedName name="S_2" localSheetId="4">[27]代価1!#REF!</definedName>
    <definedName name="S_2" localSheetId="16">[27]代価1!#REF!</definedName>
    <definedName name="S_2" localSheetId="9">[27]代価1!#REF!</definedName>
    <definedName name="S_2" localSheetId="11">[27]代価1!#REF!</definedName>
    <definedName name="S_2" localSheetId="10">#REF!</definedName>
    <definedName name="S_2">#REF!</definedName>
    <definedName name="S_3" localSheetId="5">[27]代価1!#REF!</definedName>
    <definedName name="S_3" localSheetId="7">[27]代価1!#REF!</definedName>
    <definedName name="S_3" localSheetId="6">[27]代価1!#REF!</definedName>
    <definedName name="S_3" localSheetId="4">[27]代価1!#REF!</definedName>
    <definedName name="S_3" localSheetId="9">[27]代価1!#REF!</definedName>
    <definedName name="S_3" localSheetId="11">[27]代価1!#REF!</definedName>
    <definedName name="S_3" localSheetId="10">[27]代価1!#REF!</definedName>
    <definedName name="S_3">[27]代価1!#REF!</definedName>
    <definedName name="S_4" localSheetId="5">[27]代価1!#REF!</definedName>
    <definedName name="S_4" localSheetId="7">[27]代価1!#REF!</definedName>
    <definedName name="S_4" localSheetId="6">[27]代価1!#REF!</definedName>
    <definedName name="S_4" localSheetId="9">[27]代価1!#REF!</definedName>
    <definedName name="S_4" localSheetId="11">[27]代価1!#REF!</definedName>
    <definedName name="S_4">[27]代価1!#REF!</definedName>
    <definedName name="S_5" localSheetId="5">[27]代価1!#REF!</definedName>
    <definedName name="S_5" localSheetId="7">[27]代価1!#REF!</definedName>
    <definedName name="S_5" localSheetId="6">[27]代価1!#REF!</definedName>
    <definedName name="S_5" localSheetId="9">[27]代価1!#REF!</definedName>
    <definedName name="S_5" localSheetId="11">[27]代価1!#REF!</definedName>
    <definedName name="S_5">[27]代価1!#REF!</definedName>
    <definedName name="S_6" localSheetId="5">[27]代価1!#REF!</definedName>
    <definedName name="S_6" localSheetId="7">[27]代価1!#REF!</definedName>
    <definedName name="S_6" localSheetId="6">[27]代価1!#REF!</definedName>
    <definedName name="S_6" localSheetId="9">[27]代価1!#REF!</definedName>
    <definedName name="S_6" localSheetId="11">[27]代価1!#REF!</definedName>
    <definedName name="S_6">[27]代価1!#REF!</definedName>
    <definedName name="S_7" localSheetId="5">[27]代価1!#REF!</definedName>
    <definedName name="S_7" localSheetId="7">[27]代価1!#REF!</definedName>
    <definedName name="S_7" localSheetId="6">[27]代価1!#REF!</definedName>
    <definedName name="S_7" localSheetId="9">[27]代価1!#REF!</definedName>
    <definedName name="S_7" localSheetId="11">[27]代価1!#REF!</definedName>
    <definedName name="S_7">[27]代価1!#REF!</definedName>
    <definedName name="S_7C_FB" localSheetId="5">[16]複合・ｺﾝｾﾝﾄ電話!#REF!</definedName>
    <definedName name="S_7C_FB" localSheetId="7">[16]複合・ｺﾝｾﾝﾄ電話!#REF!</definedName>
    <definedName name="S_7C_FB" localSheetId="6">[16]複合・ｺﾝｾﾝﾄ電話!#REF!</definedName>
    <definedName name="S_7C_FB" localSheetId="9">[16]複合・ｺﾝｾﾝﾄ電話!#REF!</definedName>
    <definedName name="S_7C_FB" localSheetId="11">[16]複合・ｺﾝｾﾝﾄ電話!#REF!</definedName>
    <definedName name="S_7C_FB">[16]複合・ｺﾝｾﾝﾄ電話!#REF!</definedName>
    <definedName name="S_8" localSheetId="5">[27]代価1!#REF!</definedName>
    <definedName name="S_8" localSheetId="7">[27]代価1!#REF!</definedName>
    <definedName name="S_8" localSheetId="6">[27]代価1!#REF!</definedName>
    <definedName name="S_8" localSheetId="9">[27]代価1!#REF!</definedName>
    <definedName name="S_8" localSheetId="11">[27]代価1!#REF!</definedName>
    <definedName name="S_8">[27]代価1!#REF!</definedName>
    <definedName name="S128..AG165_" localSheetId="17">#REF!</definedName>
    <definedName name="S128..AG165_" localSheetId="5">#REF!</definedName>
    <definedName name="S128..AG165_" localSheetId="7">#REF!</definedName>
    <definedName name="S128..AG165_" localSheetId="6">#REF!</definedName>
    <definedName name="S128..AG165_" localSheetId="16">#REF!</definedName>
    <definedName name="S128..AG165_">#REF!</definedName>
    <definedName name="S128..AG65_" localSheetId="17">#REF!</definedName>
    <definedName name="S128..AG65_" localSheetId="5">#REF!</definedName>
    <definedName name="S128..AG65_" localSheetId="7">#REF!</definedName>
    <definedName name="S128..AG65_" localSheetId="6">#REF!</definedName>
    <definedName name="S128..AG65_" localSheetId="16">#REF!</definedName>
    <definedName name="S128..AG65_">#REF!</definedName>
    <definedName name="S128..AG65_1" localSheetId="17">#REF!</definedName>
    <definedName name="S128..AG65_1" localSheetId="5">#REF!</definedName>
    <definedName name="S128..AG65_1" localSheetId="7">#REF!</definedName>
    <definedName name="S128..AG65_1" localSheetId="6">#REF!</definedName>
    <definedName name="S128..AG65_1" localSheetId="16">#REF!</definedName>
    <definedName name="S128..AG65_1">#REF!</definedName>
    <definedName name="S170..AG207_" localSheetId="17">#REF!</definedName>
    <definedName name="S170..AG207_" localSheetId="5">#REF!</definedName>
    <definedName name="S170..AG207_" localSheetId="7">#REF!</definedName>
    <definedName name="S170..AG207_" localSheetId="6">#REF!</definedName>
    <definedName name="S170..AG207_" localSheetId="16">#REF!</definedName>
    <definedName name="S170..AG207_">#REF!</definedName>
    <definedName name="S170..AG207_1" localSheetId="17">#REF!</definedName>
    <definedName name="S170..AG207_1" localSheetId="5">#REF!</definedName>
    <definedName name="S170..AG207_1" localSheetId="7">#REF!</definedName>
    <definedName name="S170..AG207_1" localSheetId="6">#REF!</definedName>
    <definedName name="S170..AG207_1" localSheetId="16">#REF!</definedName>
    <definedName name="S170..AG207_1">#REF!</definedName>
    <definedName name="S2..AG39_" localSheetId="17">#REF!</definedName>
    <definedName name="S2..AG39_" localSheetId="5">#REF!</definedName>
    <definedName name="S2..AG39_" localSheetId="7">#REF!</definedName>
    <definedName name="S2..AG39_" localSheetId="6">#REF!</definedName>
    <definedName name="S2..AG39_" localSheetId="16">#REF!</definedName>
    <definedName name="S2..AG39_">#REF!</definedName>
    <definedName name="S2..AG39_1" localSheetId="17">#REF!</definedName>
    <definedName name="S2..AG39_1" localSheetId="5">#REF!</definedName>
    <definedName name="S2..AG39_1" localSheetId="7">#REF!</definedName>
    <definedName name="S2..AG39_1" localSheetId="6">#REF!</definedName>
    <definedName name="S2..AG39_1" localSheetId="16">#REF!</definedName>
    <definedName name="S2..AG39_1">#REF!</definedName>
    <definedName name="S212..AG249_" localSheetId="17">#REF!</definedName>
    <definedName name="S212..AG249_" localSheetId="5">#REF!</definedName>
    <definedName name="S212..AG249_" localSheetId="7">#REF!</definedName>
    <definedName name="S212..AG249_" localSheetId="6">#REF!</definedName>
    <definedName name="S212..AG249_" localSheetId="16">#REF!</definedName>
    <definedName name="S212..AG249_">#REF!</definedName>
    <definedName name="S212..AG249_1" localSheetId="17">#REF!</definedName>
    <definedName name="S212..AG249_1" localSheetId="5">#REF!</definedName>
    <definedName name="S212..AG249_1" localSheetId="7">#REF!</definedName>
    <definedName name="S212..AG249_1" localSheetId="6">#REF!</definedName>
    <definedName name="S212..AG249_1" localSheetId="16">#REF!</definedName>
    <definedName name="S212..AG249_1">#REF!</definedName>
    <definedName name="S254..AG291_" localSheetId="17">#REF!</definedName>
    <definedName name="S254..AG291_" localSheetId="5">#REF!</definedName>
    <definedName name="S254..AG291_" localSheetId="7">#REF!</definedName>
    <definedName name="S254..AG291_" localSheetId="6">#REF!</definedName>
    <definedName name="S254..AG291_" localSheetId="16">#REF!</definedName>
    <definedName name="S254..AG291_">#REF!</definedName>
    <definedName name="S254..AG291_1" localSheetId="17">#REF!</definedName>
    <definedName name="S254..AG291_1" localSheetId="5">#REF!</definedName>
    <definedName name="S254..AG291_1" localSheetId="7">#REF!</definedName>
    <definedName name="S254..AG291_1" localSheetId="6">#REF!</definedName>
    <definedName name="S254..AG291_1" localSheetId="16">#REF!</definedName>
    <definedName name="S254..AG291_1">#REF!</definedName>
    <definedName name="S296..AG333_" localSheetId="17">#REF!</definedName>
    <definedName name="S296..AG333_" localSheetId="5">#REF!</definedName>
    <definedName name="S296..AG333_" localSheetId="7">#REF!</definedName>
    <definedName name="S296..AG333_" localSheetId="6">#REF!</definedName>
    <definedName name="S296..AG333_" localSheetId="16">#REF!</definedName>
    <definedName name="S296..AG333_">#REF!</definedName>
    <definedName name="S296..AG333_1" localSheetId="17">#REF!</definedName>
    <definedName name="S296..AG333_1" localSheetId="5">#REF!</definedName>
    <definedName name="S296..AG333_1" localSheetId="7">#REF!</definedName>
    <definedName name="S296..AG333_1" localSheetId="6">#REF!</definedName>
    <definedName name="S296..AG333_1" localSheetId="16">#REF!</definedName>
    <definedName name="S296..AG333_1">#REF!</definedName>
    <definedName name="S45..AG81_" localSheetId="17">#REF!</definedName>
    <definedName name="S45..AG81_" localSheetId="5">#REF!</definedName>
    <definedName name="S45..AG81_" localSheetId="7">#REF!</definedName>
    <definedName name="S45..AG81_" localSheetId="6">#REF!</definedName>
    <definedName name="S45..AG81_" localSheetId="16">#REF!</definedName>
    <definedName name="S45..AG81_">#REF!</definedName>
    <definedName name="S45..AG81_1" localSheetId="17">#REF!</definedName>
    <definedName name="S45..AG81_1" localSheetId="5">#REF!</definedName>
    <definedName name="S45..AG81_1" localSheetId="7">#REF!</definedName>
    <definedName name="S45..AG81_1" localSheetId="6">#REF!</definedName>
    <definedName name="S45..AG81_1" localSheetId="16">#REF!</definedName>
    <definedName name="S45..AG81_1">#REF!</definedName>
    <definedName name="S86..AG123_" localSheetId="17">#REF!</definedName>
    <definedName name="S86..AG123_" localSheetId="5">#REF!</definedName>
    <definedName name="S86..AG123_" localSheetId="7">#REF!</definedName>
    <definedName name="S86..AG123_" localSheetId="6">#REF!</definedName>
    <definedName name="S86..AG123_" localSheetId="16">#REF!</definedName>
    <definedName name="S86..AG123_">#REF!</definedName>
    <definedName name="S86..AG23_" localSheetId="17">#REF!</definedName>
    <definedName name="S86..AG23_" localSheetId="5">#REF!</definedName>
    <definedName name="S86..AG23_" localSheetId="7">#REF!</definedName>
    <definedName name="S86..AG23_" localSheetId="6">#REF!</definedName>
    <definedName name="S86..AG23_" localSheetId="16">#REF!</definedName>
    <definedName name="S86..AG23_">#REF!</definedName>
    <definedName name="S86..AG23_1" localSheetId="17">#REF!</definedName>
    <definedName name="S86..AG23_1" localSheetId="5">#REF!</definedName>
    <definedName name="S86..AG23_1" localSheetId="7">#REF!</definedName>
    <definedName name="S86..AG23_1" localSheetId="6">#REF!</definedName>
    <definedName name="S86..AG23_1" localSheetId="16">#REF!</definedName>
    <definedName name="S86..AG23_1">#REF!</definedName>
    <definedName name="SAMPLE" localSheetId="17">#REF!</definedName>
    <definedName name="SAMPLE" localSheetId="5">#REF!</definedName>
    <definedName name="SAMPLE" localSheetId="7">#REF!</definedName>
    <definedName name="SAMPLE" localSheetId="6">#REF!</definedName>
    <definedName name="SAMPLE" localSheetId="4">#REF!</definedName>
    <definedName name="SAMPLE" localSheetId="16">#REF!</definedName>
    <definedName name="SAMPLE" localSheetId="9">#REF!</definedName>
    <definedName name="SAMPLE" localSheetId="11">#REF!</definedName>
    <definedName name="SAMPLE">#REF!</definedName>
    <definedName name="SAVE" localSheetId="5">#REF!</definedName>
    <definedName name="SAVE" localSheetId="7">#REF!</definedName>
    <definedName name="SAVE" localSheetId="6">#REF!</definedName>
    <definedName name="SAVE" localSheetId="16">#REF!</definedName>
    <definedName name="SAVE" localSheetId="9">#REF!</definedName>
    <definedName name="SAVE" localSheetId="11">#REF!</definedName>
    <definedName name="SAVE">#REF!</definedName>
    <definedName name="SAVE2" localSheetId="5">#REF!</definedName>
    <definedName name="SAVE2" localSheetId="7">#REF!</definedName>
    <definedName name="SAVE2" localSheetId="6">#REF!</definedName>
    <definedName name="SAVE2" localSheetId="16">#REF!</definedName>
    <definedName name="SAVE2" localSheetId="9">#REF!</definedName>
    <definedName name="SAVE2" localSheetId="11">#REF!</definedName>
    <definedName name="SAVE2">#REF!</definedName>
    <definedName name="SD" localSheetId="5">[33]仮設解体!#REF!</definedName>
    <definedName name="SD" localSheetId="7">[33]仮設解体!#REF!</definedName>
    <definedName name="SD" localSheetId="6">[33]仮設解体!#REF!</definedName>
    <definedName name="SD" localSheetId="4">[33]仮設解体!#REF!</definedName>
    <definedName name="SD" localSheetId="16">[33]仮設解体!#REF!</definedName>
    <definedName name="SD" localSheetId="10">[33]仮設解体!#REF!</definedName>
    <definedName name="SD">[33]仮設解体!#REF!</definedName>
    <definedName name="sdg" localSheetId="5">[9]金建代価!#REF!</definedName>
    <definedName name="sdg" localSheetId="7">[9]金建代価!#REF!</definedName>
    <definedName name="sdg" localSheetId="6">[9]金建代価!#REF!</definedName>
    <definedName name="sdg" localSheetId="4">[9]金建代価!#REF!</definedName>
    <definedName name="sdg" localSheetId="16">[9]金建代価!#REF!</definedName>
    <definedName name="sdg" localSheetId="10">[9]金建代価!#REF!</definedName>
    <definedName name="sdg">[9]金建代価!#REF!</definedName>
    <definedName name="SE" localSheetId="5">[33]仮設解体!#REF!</definedName>
    <definedName name="SE" localSheetId="7">[33]仮設解体!#REF!</definedName>
    <definedName name="SE" localSheetId="6">[33]仮設解体!#REF!</definedName>
    <definedName name="SE">[33]仮設解体!#REF!</definedName>
    <definedName name="SETAREA" localSheetId="5">#REF!</definedName>
    <definedName name="SETAREA" localSheetId="7">#REF!</definedName>
    <definedName name="SETAREA" localSheetId="6">#REF!</definedName>
    <definedName name="SETAREA" localSheetId="16">#REF!</definedName>
    <definedName name="SETAREA" localSheetId="9">#REF!</definedName>
    <definedName name="SETAREA" localSheetId="11">#REF!</definedName>
    <definedName name="SETAREA">#REF!</definedName>
    <definedName name="ｓｆｇ" localSheetId="17">[61]立木調!#REF!</definedName>
    <definedName name="ｓｆｇ" localSheetId="5">[61]立木調!#REF!</definedName>
    <definedName name="ｓｆｇ" localSheetId="7">[61]立木調!#REF!</definedName>
    <definedName name="ｓｆｇ" localSheetId="6">[61]立木調!#REF!</definedName>
    <definedName name="ｓｆｇ" localSheetId="4">[61]立木調!#REF!</definedName>
    <definedName name="ｓｆｇ" localSheetId="16">[61]立木調!#REF!</definedName>
    <definedName name="ｓｆｇ">[61]立木調!#REF!</definedName>
    <definedName name="SHEETNAME" localSheetId="5">#REF!</definedName>
    <definedName name="SHEETNAME" localSheetId="7">#REF!</definedName>
    <definedName name="SHEETNAME" localSheetId="6">#REF!</definedName>
    <definedName name="SHEETNAME" localSheetId="16">#REF!</definedName>
    <definedName name="SHEETNAME" localSheetId="9">#REF!</definedName>
    <definedName name="SHEETNAME" localSheetId="11">#REF!</definedName>
    <definedName name="SHEETNAME">#REF!</definedName>
    <definedName name="SHEETNAME2" localSheetId="5">#REF!</definedName>
    <definedName name="SHEETNAME2" localSheetId="7">#REF!</definedName>
    <definedName name="SHEETNAME2" localSheetId="6">#REF!</definedName>
    <definedName name="SHEETNAME2" localSheetId="16">#REF!</definedName>
    <definedName name="SHEETNAME2" localSheetId="9">#REF!</definedName>
    <definedName name="SHEETNAME2" localSheetId="11">#REF!</definedName>
    <definedName name="SHEETNAME2">#REF!</definedName>
    <definedName name="SHIAGE">'[4]建具廻-1'!$IG$6:$IG$10</definedName>
    <definedName name="SK" localSheetId="5">#REF!</definedName>
    <definedName name="SK" localSheetId="7">#REF!</definedName>
    <definedName name="SK" localSheetId="6">#REF!</definedName>
    <definedName name="SK" localSheetId="16">#REF!</definedName>
    <definedName name="SK">#REF!</definedName>
    <definedName name="SN" localSheetId="17">#REF!</definedName>
    <definedName name="SN" localSheetId="5">#REF!</definedName>
    <definedName name="SN" localSheetId="7">#REF!</definedName>
    <definedName name="SN" localSheetId="6">#REF!</definedName>
    <definedName name="SN" localSheetId="16">#REF!</definedName>
    <definedName name="SN">#REF!</definedName>
    <definedName name="SOG収納箱">[49]複合!$AA$31</definedName>
    <definedName name="SONO1" localSheetId="17">#REF!</definedName>
    <definedName name="SONO1" localSheetId="5">#REF!</definedName>
    <definedName name="SONO1" localSheetId="7">#REF!</definedName>
    <definedName name="SONO1" localSheetId="6">#REF!</definedName>
    <definedName name="SONO1" localSheetId="16">#REF!</definedName>
    <definedName name="SONO1">#REF!</definedName>
    <definedName name="SPIN" localSheetId="5">'見積単価 '!SPIN</definedName>
    <definedName name="SPIN" localSheetId="7">'見積単価 (ｱｽﾍﾞｽﾄ撤去)'!SPIN</definedName>
    <definedName name="SPIN" localSheetId="6">'見積単価 (改修)'!SPIN</definedName>
    <definedName name="SPIN" localSheetId="4">仕訳横!SPIN</definedName>
    <definedName name="SPIN" localSheetId="13">[3]!SPIN</definedName>
    <definedName name="SPIN" localSheetId="14">[3]!SPIN</definedName>
    <definedName name="SPIN" localSheetId="15">[3]!SPIN</definedName>
    <definedName name="SPIN" localSheetId="16">代価表!SPIN</definedName>
    <definedName name="SPIN" localSheetId="11">[3]!SPIN</definedName>
    <definedName name="SPIN" localSheetId="10">複合!SPIN</definedName>
    <definedName name="SPIN">[3]!SPIN</definedName>
    <definedName name="SPIN1" localSheetId="5">'見積単価 '!SPIN1</definedName>
    <definedName name="SPIN1" localSheetId="7">'見積単価 (ｱｽﾍﾞｽﾄ撤去)'!SPIN1</definedName>
    <definedName name="SPIN1" localSheetId="6">'見積単価 (改修)'!SPIN1</definedName>
    <definedName name="SPIN1" localSheetId="4">仕訳横!SPIN1</definedName>
    <definedName name="SPIN1" localSheetId="13">[3]!SPIN1</definedName>
    <definedName name="SPIN1" localSheetId="14">[3]!SPIN1</definedName>
    <definedName name="SPIN1" localSheetId="15">[3]!SPIN1</definedName>
    <definedName name="SPIN1" localSheetId="16">代価表!SPIN1</definedName>
    <definedName name="SPIN1" localSheetId="11">[3]!SPIN1</definedName>
    <definedName name="SPIN1" localSheetId="10">複合!SPIN1</definedName>
    <definedName name="SPIN1">[3]!SPIN1</definedName>
    <definedName name="SPIN1_Select" localSheetId="5">'見積単価 '!SPIN1_Select</definedName>
    <definedName name="SPIN1_Select" localSheetId="7">'見積単価 (ｱｽﾍﾞｽﾄ撤去)'!SPIN1_Select</definedName>
    <definedName name="SPIN1_Select" localSheetId="6">'見積単価 (改修)'!SPIN1_Select</definedName>
    <definedName name="SPIN1_Select" localSheetId="4">仕訳横!SPIN1_Select</definedName>
    <definedName name="SPIN1_Select" localSheetId="16">代価表!SPIN1_Select</definedName>
    <definedName name="SPIN1_Select" localSheetId="9">'電気複合(執務並行)'!SPIN1_Select</definedName>
    <definedName name="SPIN1_Select" localSheetId="11">'電気複合(撤去)'!SPIN1_Select</definedName>
    <definedName name="SPIN1_Select" localSheetId="10">複合!SPIN1_Select</definedName>
    <definedName name="SPIN1_Select">'見積単価 '!SPIN1_Select</definedName>
    <definedName name="spin10" localSheetId="5">'見積単価 '!spin10</definedName>
    <definedName name="spin10" localSheetId="7">'見積単価 (ｱｽﾍﾞｽﾄ撤去)'!spin10</definedName>
    <definedName name="spin10" localSheetId="6">'見積単価 (改修)'!spin10</definedName>
    <definedName name="spin10" localSheetId="4">#N/A</definedName>
    <definedName name="spin10" localSheetId="16">代価表!spin10</definedName>
    <definedName name="spin10" localSheetId="10">複合!spin10</definedName>
    <definedName name="spin10">'見積単価 '!spin10</definedName>
    <definedName name="SPIN10_Select" localSheetId="5">'見積単価 '!SPIN10_Select</definedName>
    <definedName name="SPIN10_Select" localSheetId="7">'見積単価 (ｱｽﾍﾞｽﾄ撤去)'!SPIN10_Select</definedName>
    <definedName name="SPIN10_Select" localSheetId="6">'見積単価 (改修)'!SPIN10_Select</definedName>
    <definedName name="SPIN10_Select" localSheetId="4">仕訳横!SPIN10_Select</definedName>
    <definedName name="SPIN10_Select" localSheetId="16">代価表!SPIN10_Select</definedName>
    <definedName name="SPIN10_Select" localSheetId="9">'電気複合(執務並行)'!SPIN10_Select</definedName>
    <definedName name="SPIN10_Select" localSheetId="11">'電気複合(撤去)'!SPIN10_Select</definedName>
    <definedName name="SPIN10_Select" localSheetId="10">複合!SPIN10_Select</definedName>
    <definedName name="SPIN10_Select">'見積単価 '!SPIN10_Select</definedName>
    <definedName name="SPIN100">#N/A</definedName>
    <definedName name="SPIN1000">#N/A</definedName>
    <definedName name="SPIN10000">#N/A</definedName>
    <definedName name="SPIN110">#N/A</definedName>
    <definedName name="SPIN2" localSheetId="5">'見積単価 '!SPIN2</definedName>
    <definedName name="SPIN2" localSheetId="7">'見積単価 (ｱｽﾍﾞｽﾄ撤去)'!SPIN2</definedName>
    <definedName name="SPIN2" localSheetId="6">'見積単価 (改修)'!SPIN2</definedName>
    <definedName name="SPIN2" localSheetId="4">仕訳横!SPIN2</definedName>
    <definedName name="SPIN2" localSheetId="13">[3]!SPIN2</definedName>
    <definedName name="SPIN2" localSheetId="14">[3]!SPIN2</definedName>
    <definedName name="SPIN2" localSheetId="15">[3]!SPIN2</definedName>
    <definedName name="SPIN2" localSheetId="16">代価表!SPIN2</definedName>
    <definedName name="SPIN2" localSheetId="11">[3]!SPIN2</definedName>
    <definedName name="SPIN2" localSheetId="10">複合!SPIN2</definedName>
    <definedName name="SPIN2">[3]!SPIN2</definedName>
    <definedName name="SPIN2_Select" localSheetId="5">'見積単価 '!SPIN2_Select</definedName>
    <definedName name="SPIN2_Select" localSheetId="7">'見積単価 (ｱｽﾍﾞｽﾄ撤去)'!SPIN2_Select</definedName>
    <definedName name="SPIN2_Select" localSheetId="6">'見積単価 (改修)'!SPIN2_Select</definedName>
    <definedName name="SPIN2_Select" localSheetId="4">仕訳横!SPIN2_Select</definedName>
    <definedName name="SPIN2_Select" localSheetId="16">代価表!SPIN2_Select</definedName>
    <definedName name="SPIN2_Select" localSheetId="9">'電気複合(執務並行)'!SPIN2_Select</definedName>
    <definedName name="SPIN2_Select" localSheetId="11">'電気複合(撤去)'!SPIN2_Select</definedName>
    <definedName name="SPIN2_Select" localSheetId="10">複合!SPIN2_Select</definedName>
    <definedName name="SPIN2_Select">'見積単価 '!SPIN2_Select</definedName>
    <definedName name="SPIN20">#N/A</definedName>
    <definedName name="SPIN2000">#N/A</definedName>
    <definedName name="SPIN21">#N/A</definedName>
    <definedName name="SPIN22">#N/A</definedName>
    <definedName name="SPIN23">#N/A</definedName>
    <definedName name="SPIN24">#N/A</definedName>
    <definedName name="SPIN25">#N/A</definedName>
    <definedName name="SPIN26">#N/A</definedName>
    <definedName name="SPIN3" localSheetId="5">'見積単価 '!SPIN3</definedName>
    <definedName name="SPIN3" localSheetId="7">'見積単価 (ｱｽﾍﾞｽﾄ撤去)'!SPIN3</definedName>
    <definedName name="SPIN3" localSheetId="6">'見積単価 (改修)'!SPIN3</definedName>
    <definedName name="SPIN3" localSheetId="4">仕訳横!SPIN3</definedName>
    <definedName name="SPIN3" localSheetId="16">代価表!SPIN3</definedName>
    <definedName name="SPIN3" localSheetId="10">複合!SPIN3</definedName>
    <definedName name="SPIN3">'見積単価 '!SPIN3</definedName>
    <definedName name="SPIN3_Select" localSheetId="5">'見積単価 '!SPIN3_Select</definedName>
    <definedName name="SPIN3_Select" localSheetId="7">'見積単価 (ｱｽﾍﾞｽﾄ撤去)'!SPIN3_Select</definedName>
    <definedName name="SPIN3_Select" localSheetId="6">'見積単価 (改修)'!SPIN3_Select</definedName>
    <definedName name="SPIN3_Select" localSheetId="4">仕訳横!SPIN3_Select</definedName>
    <definedName name="SPIN3_Select" localSheetId="16">代価表!SPIN3_Select</definedName>
    <definedName name="SPIN3_Select" localSheetId="9">'電気複合(執務並行)'!SPIN3_Select</definedName>
    <definedName name="SPIN3_Select" localSheetId="11">'電気複合(撤去)'!SPIN3_Select</definedName>
    <definedName name="SPIN3_Select" localSheetId="10">複合!SPIN3_Select</definedName>
    <definedName name="SPIN3_Select">'見積単価 '!SPIN3_Select</definedName>
    <definedName name="SPIN30">#N/A</definedName>
    <definedName name="SPIN3000">#N/A</definedName>
    <definedName name="spin3a_select">#N/A</definedName>
    <definedName name="SPIN4_Select" localSheetId="5">'見積単価 '!SPIN4_Select</definedName>
    <definedName name="SPIN4_Select" localSheetId="7">'見積単価 (ｱｽﾍﾞｽﾄ撤去)'!SPIN4_Select</definedName>
    <definedName name="SPIN4_Select" localSheetId="6">'見積単価 (改修)'!SPIN4_Select</definedName>
    <definedName name="SPIN4_Select" localSheetId="4">仕訳横!SPIN4_Select</definedName>
    <definedName name="SPIN4_Select" localSheetId="16">代価表!SPIN4_Select</definedName>
    <definedName name="SPIN4_Select" localSheetId="9">'電気複合(執務並行)'!SPIN4_Select</definedName>
    <definedName name="SPIN4_Select" localSheetId="11">'電気複合(撤去)'!SPIN4_Select</definedName>
    <definedName name="SPIN4_Select" localSheetId="10">複合!SPIN4_Select</definedName>
    <definedName name="SPIN4_Select">'見積単価 '!SPIN4_Select</definedName>
    <definedName name="SPIN40">#N/A</definedName>
    <definedName name="SPIN4000">#N/A</definedName>
    <definedName name="spin4a_select">#N/A</definedName>
    <definedName name="spin5" localSheetId="5">'見積単価 '!spin5</definedName>
    <definedName name="spin5" localSheetId="7">'見積単価 (ｱｽﾍﾞｽﾄ撤去)'!spin5</definedName>
    <definedName name="spin5" localSheetId="6">'見積単価 (改修)'!spin5</definedName>
    <definedName name="spin5" localSheetId="4">#N/A</definedName>
    <definedName name="spin5" localSheetId="16">代価表!spin5</definedName>
    <definedName name="spin5" localSheetId="10">複合!spin5</definedName>
    <definedName name="spin5">'見積単価 '!spin5</definedName>
    <definedName name="SPIN5_Select" localSheetId="5">'見積単価 '!SPIN5_Select</definedName>
    <definedName name="SPIN5_Select" localSheetId="7">'見積単価 (ｱｽﾍﾞｽﾄ撤去)'!SPIN5_Select</definedName>
    <definedName name="SPIN5_Select" localSheetId="6">'見積単価 (改修)'!SPIN5_Select</definedName>
    <definedName name="SPIN5_Select" localSheetId="4">仕訳横!SPIN5_Select</definedName>
    <definedName name="SPIN5_Select" localSheetId="16">代価表!SPIN5_Select</definedName>
    <definedName name="SPIN5_Select" localSheetId="9">'電気複合(執務並行)'!SPIN5_Select</definedName>
    <definedName name="SPIN5_Select" localSheetId="11">'電気複合(撤去)'!SPIN5_Select</definedName>
    <definedName name="SPIN5_Select" localSheetId="10">複合!SPIN5_Select</definedName>
    <definedName name="SPIN5_Select">'見積単価 '!SPIN5_Select</definedName>
    <definedName name="SPIN50">#N/A</definedName>
    <definedName name="SPIN5000">#N/A</definedName>
    <definedName name="SPIN55" localSheetId="5">'見積単価 '!SPIN55</definedName>
    <definedName name="SPIN55" localSheetId="7">'見積単価 (ｱｽﾍﾞｽﾄ撤去)'!SPIN55</definedName>
    <definedName name="SPIN55" localSheetId="6">'見積単価 (改修)'!SPIN55</definedName>
    <definedName name="SPIN55" localSheetId="4">仕訳横!SPIN55</definedName>
    <definedName name="SPIN55" localSheetId="13">[3]!SPIN55</definedName>
    <definedName name="SPIN55" localSheetId="14">[3]!SPIN55</definedName>
    <definedName name="SPIN55" localSheetId="15">[3]!SPIN55</definedName>
    <definedName name="SPIN55" localSheetId="16">代価表!SPIN55</definedName>
    <definedName name="SPIN55" localSheetId="11">[3]!SPIN55</definedName>
    <definedName name="SPIN55" localSheetId="10">複合!SPIN55</definedName>
    <definedName name="SPIN55">[3]!SPIN55</definedName>
    <definedName name="spin5a_select">#N/A</definedName>
    <definedName name="SPIN6" localSheetId="5">'見積単価 '!SPIN6</definedName>
    <definedName name="SPIN6" localSheetId="7">'見積単価 (ｱｽﾍﾞｽﾄ撤去)'!SPIN6</definedName>
    <definedName name="SPIN6" localSheetId="6">'見積単価 (改修)'!SPIN6</definedName>
    <definedName name="SPIN6" localSheetId="4">仕訳横!SPIN6</definedName>
    <definedName name="SPIN6" localSheetId="13">[3]!SPIN6</definedName>
    <definedName name="SPIN6" localSheetId="14">[3]!SPIN6</definedName>
    <definedName name="SPIN6" localSheetId="15">[3]!SPIN6</definedName>
    <definedName name="SPIN6" localSheetId="16">代価表!SPIN6</definedName>
    <definedName name="SPIN6" localSheetId="11">[3]!SPIN6</definedName>
    <definedName name="SPIN6" localSheetId="10">複合!SPIN6</definedName>
    <definedName name="SPIN6">[3]!SPIN6</definedName>
    <definedName name="SPIN6_Select" localSheetId="5">'見積単価 '!SPIN6_Select</definedName>
    <definedName name="SPIN6_Select" localSheetId="7">'見積単価 (ｱｽﾍﾞｽﾄ撤去)'!SPIN6_Select</definedName>
    <definedName name="SPIN6_Select" localSheetId="6">'見積単価 (改修)'!SPIN6_Select</definedName>
    <definedName name="SPIN6_Select" localSheetId="4">仕訳横!SPIN6_Select</definedName>
    <definedName name="SPIN6_Select" localSheetId="16">代価表!SPIN6_Select</definedName>
    <definedName name="SPIN6_Select" localSheetId="9">'電気複合(執務並行)'!SPIN6_Select</definedName>
    <definedName name="SPIN6_Select" localSheetId="11">'電気複合(撤去)'!SPIN6_Select</definedName>
    <definedName name="SPIN6_Select" localSheetId="10">複合!SPIN6_Select</definedName>
    <definedName name="SPIN6_Select">'見積単価 '!SPIN6_Select</definedName>
    <definedName name="SPIN60">#N/A</definedName>
    <definedName name="SPIN6000">#N/A</definedName>
    <definedName name="SPIN66">#N/A</definedName>
    <definedName name="spin6a_select">#N/A</definedName>
    <definedName name="SPIN7" localSheetId="5">'見積単価 '!SPIN7</definedName>
    <definedName name="SPIN7" localSheetId="7">'見積単価 (ｱｽﾍﾞｽﾄ撤去)'!SPIN7</definedName>
    <definedName name="SPIN7" localSheetId="6">'見積単価 (改修)'!SPIN7</definedName>
    <definedName name="SPIN7" localSheetId="4">仕訳横!SPIN7</definedName>
    <definedName name="SPIN7" localSheetId="13">[3]!SPIN7</definedName>
    <definedName name="SPIN7" localSheetId="14">[3]!SPIN7</definedName>
    <definedName name="SPIN7" localSheetId="15">[3]!SPIN7</definedName>
    <definedName name="SPIN7" localSheetId="16">代価表!SPIN7</definedName>
    <definedName name="SPIN7" localSheetId="11">[3]!SPIN7</definedName>
    <definedName name="SPIN7" localSheetId="10">複合!SPIN7</definedName>
    <definedName name="SPIN7">[3]!SPIN7</definedName>
    <definedName name="SPIN7_Select" localSheetId="5">'見積単価 '!SPIN7_Select</definedName>
    <definedName name="SPIN7_Select" localSheetId="7">'見積単価 (ｱｽﾍﾞｽﾄ撤去)'!SPIN7_Select</definedName>
    <definedName name="SPIN7_Select" localSheetId="6">'見積単価 (改修)'!SPIN7_Select</definedName>
    <definedName name="SPIN7_Select" localSheetId="4">仕訳横!SPIN7_Select</definedName>
    <definedName name="SPIN7_Select" localSheetId="16">代価表!SPIN7_Select</definedName>
    <definedName name="SPIN7_Select" localSheetId="9">'電気複合(執務並行)'!SPIN7_Select</definedName>
    <definedName name="SPIN7_Select" localSheetId="11">'電気複合(撤去)'!SPIN7_Select</definedName>
    <definedName name="SPIN7_Select" localSheetId="10">複合!SPIN7_Select</definedName>
    <definedName name="SPIN7_Select">'見積単価 '!SPIN7_Select</definedName>
    <definedName name="SPIN7000">#N/A</definedName>
    <definedName name="SPIN77">#N/A</definedName>
    <definedName name="spin7a_select">#N/A</definedName>
    <definedName name="SPIN8" localSheetId="5">'見積単価 '!SPIN8</definedName>
    <definedName name="SPIN8" localSheetId="7">'見積単価 (ｱｽﾍﾞｽﾄ撤去)'!SPIN8</definedName>
    <definedName name="SPIN8" localSheetId="6">'見積単価 (改修)'!SPIN8</definedName>
    <definedName name="SPIN8" localSheetId="4">仕訳横!SPIN8</definedName>
    <definedName name="SPIN8" localSheetId="13">[3]!SPIN8</definedName>
    <definedName name="SPIN8" localSheetId="14">[3]!SPIN8</definedName>
    <definedName name="SPIN8" localSheetId="15">[3]!SPIN8</definedName>
    <definedName name="SPIN8" localSheetId="16">代価表!SPIN8</definedName>
    <definedName name="SPIN8" localSheetId="11">[3]!SPIN8</definedName>
    <definedName name="SPIN8" localSheetId="10">複合!SPIN8</definedName>
    <definedName name="SPIN8">[3]!SPIN8</definedName>
    <definedName name="SPIN8_Select" localSheetId="5">'見積単価 '!SPIN8_Select</definedName>
    <definedName name="SPIN8_Select" localSheetId="7">'見積単価 (ｱｽﾍﾞｽﾄ撤去)'!SPIN8_Select</definedName>
    <definedName name="SPIN8_Select" localSheetId="6">'見積単価 (改修)'!SPIN8_Select</definedName>
    <definedName name="SPIN8_Select" localSheetId="4">仕訳横!SPIN8_Select</definedName>
    <definedName name="SPIN8_Select" localSheetId="16">代価表!SPIN8_Select</definedName>
    <definedName name="SPIN8_Select" localSheetId="9">'電気複合(執務並行)'!SPIN8_Select</definedName>
    <definedName name="SPIN8_Select" localSheetId="11">'電気複合(撤去)'!SPIN8_Select</definedName>
    <definedName name="SPIN8_Select" localSheetId="10">複合!SPIN8_Select</definedName>
    <definedName name="SPIN8_Select">'見積単価 '!SPIN8_Select</definedName>
    <definedName name="SPIN80">#N/A</definedName>
    <definedName name="SPIN8000">#N/A</definedName>
    <definedName name="SPIN88">#N/A</definedName>
    <definedName name="spin8a_select">#N/A</definedName>
    <definedName name="SPIN9" localSheetId="5">'見積単価 '!SPIN9</definedName>
    <definedName name="SPIN9" localSheetId="7">'見積単価 (ｱｽﾍﾞｽﾄ撤去)'!SPIN9</definedName>
    <definedName name="SPIN9" localSheetId="6">'見積単価 (改修)'!SPIN9</definedName>
    <definedName name="SPIN9" localSheetId="4">仕訳横!SPIN9</definedName>
    <definedName name="SPIN9" localSheetId="13">[3]!SPIN9</definedName>
    <definedName name="SPIN9" localSheetId="14">[3]!SPIN9</definedName>
    <definedName name="SPIN9" localSheetId="15">[3]!SPIN9</definedName>
    <definedName name="SPIN9" localSheetId="16">代価表!SPIN9</definedName>
    <definedName name="SPIN9" localSheetId="11">[3]!SPIN9</definedName>
    <definedName name="SPIN9" localSheetId="10">複合!SPIN9</definedName>
    <definedName name="SPIN9">[3]!SPIN9</definedName>
    <definedName name="SPIN9_Select" localSheetId="5">'見積単価 '!SPIN9_Select</definedName>
    <definedName name="SPIN9_Select" localSheetId="7">'見積単価 (ｱｽﾍﾞｽﾄ撤去)'!SPIN9_Select</definedName>
    <definedName name="SPIN9_Select" localSheetId="6">'見積単価 (改修)'!SPIN9_Select</definedName>
    <definedName name="SPIN9_Select" localSheetId="4">仕訳横!SPIN9_Select</definedName>
    <definedName name="SPIN9_Select" localSheetId="16">代価表!SPIN9_Select</definedName>
    <definedName name="SPIN9_Select" localSheetId="9">'電気複合(執務並行)'!SPIN9_Select</definedName>
    <definedName name="SPIN9_Select" localSheetId="11">'電気複合(撤去)'!SPIN9_Select</definedName>
    <definedName name="SPIN9_Select" localSheetId="10">複合!SPIN9_Select</definedName>
    <definedName name="SPIN9_Select">'見積単価 '!SPIN9_Select</definedName>
    <definedName name="SPIN90">#N/A</definedName>
    <definedName name="SPIN9000">#N/A</definedName>
    <definedName name="SPIN99">#N/A</definedName>
    <definedName name="spin9a_select">#N/A</definedName>
    <definedName name="SPINA">#N/A</definedName>
    <definedName name="SPINB">#N/A</definedName>
    <definedName name="SPINC">#N/A</definedName>
    <definedName name="SPIND">#N/A</definedName>
    <definedName name="SPINE">#N/A</definedName>
    <definedName name="SPING">#N/A</definedName>
    <definedName name="SPINH">#N/A</definedName>
    <definedName name="SPINI">#N/A</definedName>
    <definedName name="SPINJ">#N/A</definedName>
    <definedName name="SPINK">#N/A</definedName>
    <definedName name="START" localSheetId="17">[42]吸込口!#REF!</definedName>
    <definedName name="START" localSheetId="5">[42]吸込口!#REF!</definedName>
    <definedName name="START" localSheetId="7">[42]吸込口!#REF!</definedName>
    <definedName name="START" localSheetId="6">[42]吸込口!#REF!</definedName>
    <definedName name="START" localSheetId="4">[42]吸込口!#REF!</definedName>
    <definedName name="START" localSheetId="16">[42]吸込口!#REF!</definedName>
    <definedName name="START">[42]吸込口!#REF!</definedName>
    <definedName name="SUB0" localSheetId="17">#REF!</definedName>
    <definedName name="SUB0" localSheetId="5">#REF!</definedName>
    <definedName name="SUB0" localSheetId="7">#REF!</definedName>
    <definedName name="SUB0" localSheetId="6">#REF!</definedName>
    <definedName name="SUB0" localSheetId="16">#REF!</definedName>
    <definedName name="SUB0">#REF!</definedName>
    <definedName name="SUBP_1" localSheetId="17">#REF!</definedName>
    <definedName name="SUBP_1" localSheetId="5">#REF!</definedName>
    <definedName name="SUBP_1" localSheetId="7">#REF!</definedName>
    <definedName name="SUBP_1" localSheetId="6">#REF!</definedName>
    <definedName name="SUBP_1" localSheetId="16">#REF!</definedName>
    <definedName name="SUBP_1">#REF!</definedName>
    <definedName name="SUBP_2" localSheetId="17">#REF!</definedName>
    <definedName name="SUBP_2" localSheetId="5">#REF!</definedName>
    <definedName name="SUBP_2" localSheetId="7">#REF!</definedName>
    <definedName name="SUBP_2" localSheetId="6">#REF!</definedName>
    <definedName name="SUBP_2" localSheetId="16">#REF!</definedName>
    <definedName name="SUBP_2">#REF!</definedName>
    <definedName name="SUBP_3" localSheetId="17">#REF!</definedName>
    <definedName name="SUBP_3" localSheetId="5">#REF!</definedName>
    <definedName name="SUBP_3" localSheetId="7">#REF!</definedName>
    <definedName name="SUBP_3" localSheetId="6">#REF!</definedName>
    <definedName name="SUBP_3" localSheetId="16">#REF!</definedName>
    <definedName name="SUBP_3">#REF!</definedName>
    <definedName name="SUPIN70">#N/A</definedName>
    <definedName name="SW">#N/A</definedName>
    <definedName name="SYO_1" localSheetId="17">[62]!SYO_1</definedName>
    <definedName name="SYO_1" localSheetId="5">[62]!SYO_1</definedName>
    <definedName name="SYO_1" localSheetId="7">[62]!SYO_1</definedName>
    <definedName name="SYO_1" localSheetId="6">[62]!SYO_1</definedName>
    <definedName name="SYO_1" localSheetId="4">[63]!SYO_1</definedName>
    <definedName name="SYO_1" localSheetId="13">[62]!SYO_1</definedName>
    <definedName name="SYO_1" localSheetId="14">[62]!SYO_1</definedName>
    <definedName name="SYO_1" localSheetId="15">[62]!SYO_1</definedName>
    <definedName name="SYO_1" localSheetId="11">[62]!SYO_1</definedName>
    <definedName name="SYO_1" localSheetId="10">[62]!SYO_1</definedName>
    <definedName name="SYO_1">[62]!SYO_1</definedName>
    <definedName name="SYO_2" localSheetId="17">[62]!SYO_2</definedName>
    <definedName name="SYO_2" localSheetId="5">[62]!SYO_2</definedName>
    <definedName name="SYO_2" localSheetId="7">[62]!SYO_2</definedName>
    <definedName name="SYO_2" localSheetId="6">[62]!SYO_2</definedName>
    <definedName name="SYO_2" localSheetId="4">[63]!SYO_2</definedName>
    <definedName name="SYO_2" localSheetId="13">[62]!SYO_2</definedName>
    <definedName name="SYO_2" localSheetId="14">[62]!SYO_2</definedName>
    <definedName name="SYO_2" localSheetId="15">[62]!SYO_2</definedName>
    <definedName name="SYO_2" localSheetId="11">[62]!SYO_2</definedName>
    <definedName name="SYO_2" localSheetId="10">[62]!SYO_2</definedName>
    <definedName name="SYO_2">[62]!SYO_2</definedName>
    <definedName name="SYO_3" localSheetId="17">[62]!SYO_3</definedName>
    <definedName name="SYO_3" localSheetId="5">[62]!SYO_3</definedName>
    <definedName name="SYO_3" localSheetId="7">[62]!SYO_3</definedName>
    <definedName name="SYO_3" localSheetId="6">[62]!SYO_3</definedName>
    <definedName name="SYO_3" localSheetId="4">[63]!SYO_3</definedName>
    <definedName name="SYO_3" localSheetId="13">[62]!SYO_3</definedName>
    <definedName name="SYO_3" localSheetId="14">[62]!SYO_3</definedName>
    <definedName name="SYO_3" localSheetId="15">[62]!SYO_3</definedName>
    <definedName name="SYO_3" localSheetId="11">[62]!SYO_3</definedName>
    <definedName name="SYO_3" localSheetId="10">[62]!SYO_3</definedName>
    <definedName name="SYO_3">[62]!SYO_3</definedName>
    <definedName name="SYOUMEI" localSheetId="17">[42]吸込口!#REF!</definedName>
    <definedName name="SYOUMEI" localSheetId="5">[42]吸込口!#REF!</definedName>
    <definedName name="SYOUMEI" localSheetId="7">[42]吸込口!#REF!</definedName>
    <definedName name="SYOUMEI" localSheetId="6">[42]吸込口!#REF!</definedName>
    <definedName name="SYOUMEI" localSheetId="4">[42]吸込口!#REF!</definedName>
    <definedName name="SYOUMEI" localSheetId="16">[42]吸込口!#REF!</definedName>
    <definedName name="SYOUMEI">[42]吸込口!#REF!</definedName>
    <definedName name="Ｓぉ" localSheetId="17">#REF!</definedName>
    <definedName name="Ｓぉ" localSheetId="5">#REF!</definedName>
    <definedName name="Ｓぉ" localSheetId="7">#REF!</definedName>
    <definedName name="Ｓぉ" localSheetId="6">#REF!</definedName>
    <definedName name="Ｓぉ" localSheetId="4">#REF!</definedName>
    <definedName name="Ｓぉ" localSheetId="16">#REF!</definedName>
    <definedName name="Ｓぉ">#REF!</definedName>
    <definedName name="T" localSheetId="17">#REF!</definedName>
    <definedName name="T" localSheetId="5">#REF!</definedName>
    <definedName name="T" localSheetId="7">#REF!</definedName>
    <definedName name="T" localSheetId="6">#REF!</definedName>
    <definedName name="T" localSheetId="4">#REF!</definedName>
    <definedName name="T" localSheetId="16">#REF!</definedName>
    <definedName name="T">#REF!</definedName>
    <definedName name="T_1" localSheetId="17">#REF!</definedName>
    <definedName name="T_1" localSheetId="5">#REF!</definedName>
    <definedName name="T_1" localSheetId="7">#REF!</definedName>
    <definedName name="T_1" localSheetId="6">#REF!</definedName>
    <definedName name="T_1" localSheetId="4">[27]代価1!#REF!</definedName>
    <definedName name="T_1" localSheetId="16">[27]代価1!#REF!</definedName>
    <definedName name="T_1" localSheetId="9">[27]代価1!#REF!</definedName>
    <definedName name="T_1" localSheetId="11">[27]代価1!#REF!</definedName>
    <definedName name="T_1" localSheetId="10">#REF!</definedName>
    <definedName name="T_1">#REF!</definedName>
    <definedName name="T_11" localSheetId="5">[16]複合・ｺﾝｾﾝﾄ電話!#REF!</definedName>
    <definedName name="T_11" localSheetId="7">[16]複合・ｺﾝｾﾝﾄ電話!#REF!</definedName>
    <definedName name="T_11" localSheetId="6">[16]複合・ｺﾝｾﾝﾄ電話!#REF!</definedName>
    <definedName name="T_11" localSheetId="4">[16]複合・ｺﾝｾﾝﾄ電話!#REF!</definedName>
    <definedName name="T_11" localSheetId="16">[16]複合・ｺﾝｾﾝﾄ電話!#REF!</definedName>
    <definedName name="T_11" localSheetId="9">[16]複合・ｺﾝｾﾝﾄ電話!#REF!</definedName>
    <definedName name="T_11" localSheetId="11">[16]複合・ｺﾝｾﾝﾄ電話!#REF!</definedName>
    <definedName name="T_11" localSheetId="10">[16]複合・ｺﾝｾﾝﾄ電話!#REF!</definedName>
    <definedName name="T_11">[16]複合・ｺﾝｾﾝﾄ電話!#REF!</definedName>
    <definedName name="T_12" localSheetId="5">[16]複合・ｺﾝｾﾝﾄ電話!#REF!</definedName>
    <definedName name="T_12" localSheetId="7">[16]複合・ｺﾝｾﾝﾄ電話!#REF!</definedName>
    <definedName name="T_12" localSheetId="6">[16]複合・ｺﾝｾﾝﾄ電話!#REF!</definedName>
    <definedName name="T_12" localSheetId="16">[16]複合・ｺﾝｾﾝﾄ電話!#REF!</definedName>
    <definedName name="T_12" localSheetId="9">[16]複合・ｺﾝｾﾝﾄ電話!#REF!</definedName>
    <definedName name="T_12" localSheetId="11">[16]複合・ｺﾝｾﾝﾄ電話!#REF!</definedName>
    <definedName name="T_12">[16]複合・ｺﾝｾﾝﾄ電話!#REF!</definedName>
    <definedName name="T_13" localSheetId="5">[16]複合・ｺﾝｾﾝﾄ電話!#REF!</definedName>
    <definedName name="T_13" localSheetId="7">[16]複合・ｺﾝｾﾝﾄ電話!#REF!</definedName>
    <definedName name="T_13" localSheetId="6">[16]複合・ｺﾝｾﾝﾄ電話!#REF!</definedName>
    <definedName name="T_13" localSheetId="16">[16]複合・ｺﾝｾﾝﾄ電話!#REF!</definedName>
    <definedName name="T_13" localSheetId="9">[16]複合・ｺﾝｾﾝﾄ電話!#REF!</definedName>
    <definedName name="T_13" localSheetId="11">[16]複合・ｺﾝｾﾝﾄ電話!#REF!</definedName>
    <definedName name="T_13">[16]複合・ｺﾝｾﾝﾄ電話!#REF!</definedName>
    <definedName name="T_2" localSheetId="17">#REF!</definedName>
    <definedName name="T_2" localSheetId="5">#REF!</definedName>
    <definedName name="T_2" localSheetId="7">#REF!</definedName>
    <definedName name="T_2" localSheetId="6">#REF!</definedName>
    <definedName name="T_2" localSheetId="4">[27]代価1!#REF!</definedName>
    <definedName name="T_2" localSheetId="16">[27]代価1!#REF!</definedName>
    <definedName name="T_2" localSheetId="9">[27]代価1!#REF!</definedName>
    <definedName name="T_2" localSheetId="11">[27]代価1!#REF!</definedName>
    <definedName name="T_2" localSheetId="10">#REF!</definedName>
    <definedName name="T_2">#REF!</definedName>
    <definedName name="T_21" localSheetId="5">[16]複合・ｺﾝｾﾝﾄ電話!#REF!</definedName>
    <definedName name="T_21" localSheetId="7">[16]複合・ｺﾝｾﾝﾄ電話!#REF!</definedName>
    <definedName name="T_21" localSheetId="6">[16]複合・ｺﾝｾﾝﾄ電話!#REF!</definedName>
    <definedName name="T_21" localSheetId="4">[16]複合・ｺﾝｾﾝﾄ電話!#REF!</definedName>
    <definedName name="T_21" localSheetId="16">[16]複合・ｺﾝｾﾝﾄ電話!#REF!</definedName>
    <definedName name="T_21" localSheetId="9">[16]複合・ｺﾝｾﾝﾄ電話!#REF!</definedName>
    <definedName name="T_21" localSheetId="11">[16]複合・ｺﾝｾﾝﾄ電話!#REF!</definedName>
    <definedName name="T_21" localSheetId="10">[16]複合・ｺﾝｾﾝﾄ電話!#REF!</definedName>
    <definedName name="T_21">[16]複合・ｺﾝｾﾝﾄ電話!#REF!</definedName>
    <definedName name="T_22" localSheetId="5">[16]複合・ｺﾝｾﾝﾄ電話!#REF!</definedName>
    <definedName name="T_22" localSheetId="7">[16]複合・ｺﾝｾﾝﾄ電話!#REF!</definedName>
    <definedName name="T_22" localSheetId="6">[16]複合・ｺﾝｾﾝﾄ電話!#REF!</definedName>
    <definedName name="T_22" localSheetId="16">[16]複合・ｺﾝｾﾝﾄ電話!#REF!</definedName>
    <definedName name="T_22" localSheetId="9">[16]複合・ｺﾝｾﾝﾄ電話!#REF!</definedName>
    <definedName name="T_22" localSheetId="11">[16]複合・ｺﾝｾﾝﾄ電話!#REF!</definedName>
    <definedName name="T_22">[16]複合・ｺﾝｾﾝﾄ電話!#REF!</definedName>
    <definedName name="T_23" localSheetId="5">[16]複合・ｺﾝｾﾝﾄ電話!#REF!</definedName>
    <definedName name="T_23" localSheetId="7">[16]複合・ｺﾝｾﾝﾄ電話!#REF!</definedName>
    <definedName name="T_23" localSheetId="6">[16]複合・ｺﾝｾﾝﾄ電話!#REF!</definedName>
    <definedName name="T_23" localSheetId="16">[16]複合・ｺﾝｾﾝﾄ電話!#REF!</definedName>
    <definedName name="T_23" localSheetId="9">[16]複合・ｺﾝｾﾝﾄ電話!#REF!</definedName>
    <definedName name="T_23" localSheetId="11">[16]複合・ｺﾝｾﾝﾄ電話!#REF!</definedName>
    <definedName name="T_23">[16]複合・ｺﾝｾﾝﾄ電話!#REF!</definedName>
    <definedName name="T_3" localSheetId="17">#REF!</definedName>
    <definedName name="T_3" localSheetId="5">#REF!</definedName>
    <definedName name="T_3" localSheetId="7">#REF!</definedName>
    <definedName name="T_3" localSheetId="6">#REF!</definedName>
    <definedName name="T_3" localSheetId="4">[27]代価1!#REF!</definedName>
    <definedName name="T_3" localSheetId="16">#REF!</definedName>
    <definedName name="T_3" localSheetId="9">[27]代価1!#REF!</definedName>
    <definedName name="T_3" localSheetId="11">[27]代価1!#REF!</definedName>
    <definedName name="T_3" localSheetId="10">#REF!</definedName>
    <definedName name="T_3">#REF!</definedName>
    <definedName name="T_31" localSheetId="5">[16]複合・ｺﾝｾﾝﾄ電話!#REF!</definedName>
    <definedName name="T_31" localSheetId="7">[16]複合・ｺﾝｾﾝﾄ電話!#REF!</definedName>
    <definedName name="T_31" localSheetId="6">[16]複合・ｺﾝｾﾝﾄ電話!#REF!</definedName>
    <definedName name="T_31" localSheetId="4">[16]複合・ｺﾝｾﾝﾄ電話!#REF!</definedName>
    <definedName name="T_31" localSheetId="16">[16]複合・ｺﾝｾﾝﾄ電話!#REF!</definedName>
    <definedName name="T_31" localSheetId="9">[16]複合・ｺﾝｾﾝﾄ電話!#REF!</definedName>
    <definedName name="T_31" localSheetId="11">[16]複合・ｺﾝｾﾝﾄ電話!#REF!</definedName>
    <definedName name="T_31" localSheetId="10">[16]複合・ｺﾝｾﾝﾄ電話!#REF!</definedName>
    <definedName name="T_31">[16]複合・ｺﾝｾﾝﾄ電話!#REF!</definedName>
    <definedName name="T_4" localSheetId="17">#REF!</definedName>
    <definedName name="T_4" localSheetId="5">#REF!</definedName>
    <definedName name="T_4" localSheetId="7">#REF!</definedName>
    <definedName name="T_4" localSheetId="6">#REF!</definedName>
    <definedName name="T_4" localSheetId="4">[27]代価1!#REF!</definedName>
    <definedName name="T_4" localSheetId="16">#REF!</definedName>
    <definedName name="T_4" localSheetId="9">[27]代価1!#REF!</definedName>
    <definedName name="T_4" localSheetId="11">[27]代価1!#REF!</definedName>
    <definedName name="T_4" localSheetId="10">#REF!</definedName>
    <definedName name="T_4">#REF!</definedName>
    <definedName name="T_5" localSheetId="17">#REF!</definedName>
    <definedName name="T_5" localSheetId="5">#REF!</definedName>
    <definedName name="T_5" localSheetId="7">#REF!</definedName>
    <definedName name="T_5" localSheetId="6">#REF!</definedName>
    <definedName name="T_5" localSheetId="4">[27]代価1!#REF!</definedName>
    <definedName name="T_5" localSheetId="16">#REF!</definedName>
    <definedName name="T_5" localSheetId="9">[27]代価1!#REF!</definedName>
    <definedName name="T_5" localSheetId="11">[27]代価1!#REF!</definedName>
    <definedName name="T_5" localSheetId="10">#REF!</definedName>
    <definedName name="T_5">#REF!</definedName>
    <definedName name="T_6" localSheetId="17">#REF!</definedName>
    <definedName name="T_6" localSheetId="5">#REF!</definedName>
    <definedName name="T_6" localSheetId="7">#REF!</definedName>
    <definedName name="T_6" localSheetId="6">#REF!</definedName>
    <definedName name="T_6" localSheetId="4">[27]代価1!#REF!</definedName>
    <definedName name="T_6" localSheetId="16">#REF!</definedName>
    <definedName name="T_6" localSheetId="9">[27]代価1!#REF!</definedName>
    <definedName name="T_6" localSheetId="11">[27]代価1!#REF!</definedName>
    <definedName name="T_6" localSheetId="10">#REF!</definedName>
    <definedName name="T_6">#REF!</definedName>
    <definedName name="T_7" localSheetId="5">[27]代価1!#REF!</definedName>
    <definedName name="T_7" localSheetId="7">[27]代価1!#REF!</definedName>
    <definedName name="T_7" localSheetId="6">[27]代価1!#REF!</definedName>
    <definedName name="T_7" localSheetId="4">[27]代価1!#REF!</definedName>
    <definedName name="T_7" localSheetId="16">[27]代価1!#REF!</definedName>
    <definedName name="T_7" localSheetId="9">[27]代価1!#REF!</definedName>
    <definedName name="T_7" localSheetId="11">[27]代価1!#REF!</definedName>
    <definedName name="T_7" localSheetId="10">[27]代価1!#REF!</definedName>
    <definedName name="T_7">[27]代価1!#REF!</definedName>
    <definedName name="T_8" localSheetId="5">[27]代価1!#REF!</definedName>
    <definedName name="T_8" localSheetId="7">[27]代価1!#REF!</definedName>
    <definedName name="T_8" localSheetId="6">[27]代価1!#REF!</definedName>
    <definedName name="T_8" localSheetId="9">[27]代価1!#REF!</definedName>
    <definedName name="T_8" localSheetId="11">[27]代価1!#REF!</definedName>
    <definedName name="T_8">[27]代価1!#REF!</definedName>
    <definedName name="T01仮設" localSheetId="5">#REF!</definedName>
    <definedName name="T01仮設" localSheetId="7">#REF!</definedName>
    <definedName name="T01仮設" localSheetId="6">#REF!</definedName>
    <definedName name="T01仮設" localSheetId="4">#REF!</definedName>
    <definedName name="T01仮設" localSheetId="16">#REF!</definedName>
    <definedName name="T01仮設" localSheetId="10">#REF!</definedName>
    <definedName name="T01仮設">#REF!</definedName>
    <definedName name="T02土工" localSheetId="5">#REF!</definedName>
    <definedName name="T02土工" localSheetId="7">#REF!</definedName>
    <definedName name="T02土工" localSheetId="6">#REF!</definedName>
    <definedName name="T02土工" localSheetId="16">#REF!</definedName>
    <definedName name="T02土工">#REF!</definedName>
    <definedName name="T03地業" localSheetId="5">#REF!</definedName>
    <definedName name="T03地業" localSheetId="7">#REF!</definedName>
    <definedName name="T03地業" localSheetId="6">#REF!</definedName>
    <definedName name="T03地業" localSheetId="16">#REF!</definedName>
    <definedName name="T03地業">#REF!</definedName>
    <definedName name="T04コン" localSheetId="5">#REF!</definedName>
    <definedName name="T04コン" localSheetId="7">#REF!</definedName>
    <definedName name="T04コン" localSheetId="6">#REF!</definedName>
    <definedName name="T04コン" localSheetId="16">#REF!</definedName>
    <definedName name="T04コン">#REF!</definedName>
    <definedName name="T05型枠" localSheetId="5">#REF!</definedName>
    <definedName name="T05型枠" localSheetId="7">#REF!</definedName>
    <definedName name="T05型枠" localSheetId="6">#REF!</definedName>
    <definedName name="T05型枠" localSheetId="16">#REF!</definedName>
    <definedName name="T05型枠">#REF!</definedName>
    <definedName name="T06鉄筋" localSheetId="5">#REF!</definedName>
    <definedName name="T06鉄筋" localSheetId="7">#REF!</definedName>
    <definedName name="T06鉄筋" localSheetId="6">#REF!</definedName>
    <definedName name="T06鉄筋" localSheetId="16">#REF!</definedName>
    <definedName name="T06鉄筋">#REF!</definedName>
    <definedName name="T07鉄骨" localSheetId="5">#REF!</definedName>
    <definedName name="T07鉄骨" localSheetId="7">#REF!</definedName>
    <definedName name="T07鉄骨" localSheetId="6">#REF!</definedName>
    <definedName name="T07鉄骨" localSheetId="16">#REF!</definedName>
    <definedName name="T07鉄骨">#REF!</definedName>
    <definedName name="T08既製" localSheetId="5">#REF!</definedName>
    <definedName name="T08既製" localSheetId="7">#REF!</definedName>
    <definedName name="T08既製" localSheetId="6">#REF!</definedName>
    <definedName name="T08既製" localSheetId="16">#REF!</definedName>
    <definedName name="T08既製">#REF!</definedName>
    <definedName name="T09防水" localSheetId="5">#REF!</definedName>
    <definedName name="T09防水" localSheetId="7">#REF!</definedName>
    <definedName name="T09防水" localSheetId="6">#REF!</definedName>
    <definedName name="T09防水" localSheetId="16">#REF!</definedName>
    <definedName name="T09防水">#REF!</definedName>
    <definedName name="T10屋根" localSheetId="5">#REF!</definedName>
    <definedName name="T10屋根" localSheetId="7">#REF!</definedName>
    <definedName name="T10屋根" localSheetId="6">#REF!</definedName>
    <definedName name="T10屋根" localSheetId="16">#REF!</definedName>
    <definedName name="T10屋根">#REF!</definedName>
    <definedName name="T11石工" localSheetId="5">#REF!</definedName>
    <definedName name="T11石工" localSheetId="7">#REF!</definedName>
    <definedName name="T11石工" localSheetId="6">#REF!</definedName>
    <definedName name="T11石工" localSheetId="16">#REF!</definedName>
    <definedName name="T11石工">#REF!</definedName>
    <definedName name="T12タイ" localSheetId="5">#REF!</definedName>
    <definedName name="T12タイ" localSheetId="7">#REF!</definedName>
    <definedName name="T12タイ" localSheetId="6">#REF!</definedName>
    <definedName name="T12タイ" localSheetId="16">#REF!</definedName>
    <definedName name="T12タイ">#REF!</definedName>
    <definedName name="T13木工" localSheetId="5">#REF!</definedName>
    <definedName name="T13木工" localSheetId="7">#REF!</definedName>
    <definedName name="T13木工" localSheetId="6">#REF!</definedName>
    <definedName name="T13木工" localSheetId="16">#REF!</definedName>
    <definedName name="T13木工">#REF!</definedName>
    <definedName name="T14金属" localSheetId="5">#REF!</definedName>
    <definedName name="T14金属" localSheetId="7">#REF!</definedName>
    <definedName name="T14金属" localSheetId="6">#REF!</definedName>
    <definedName name="T14金属" localSheetId="16">#REF!</definedName>
    <definedName name="T14金属">#REF!</definedName>
    <definedName name="T15左官" localSheetId="5">#REF!</definedName>
    <definedName name="T15左官" localSheetId="7">#REF!</definedName>
    <definedName name="T15左官" localSheetId="6">#REF!</definedName>
    <definedName name="T15左官" localSheetId="16">#REF!</definedName>
    <definedName name="T15左官">#REF!</definedName>
    <definedName name="T16木建" localSheetId="5">#REF!</definedName>
    <definedName name="T16木建" localSheetId="7">#REF!</definedName>
    <definedName name="T16木建" localSheetId="6">#REF!</definedName>
    <definedName name="T16木建" localSheetId="16">#REF!</definedName>
    <definedName name="T16木建">#REF!</definedName>
    <definedName name="T17金建" localSheetId="5">#REF!</definedName>
    <definedName name="T17金建" localSheetId="7">#REF!</definedName>
    <definedName name="T17金建" localSheetId="6">#REF!</definedName>
    <definedName name="T17金建" localSheetId="16">#REF!</definedName>
    <definedName name="T17金建">#REF!</definedName>
    <definedName name="T18硝子" localSheetId="5">#REF!</definedName>
    <definedName name="T18硝子" localSheetId="7">#REF!</definedName>
    <definedName name="T18硝子" localSheetId="6">#REF!</definedName>
    <definedName name="T18硝子" localSheetId="16">#REF!</definedName>
    <definedName name="T18硝子">#REF!</definedName>
    <definedName name="T19塗装" localSheetId="5">#REF!</definedName>
    <definedName name="T19塗装" localSheetId="7">#REF!</definedName>
    <definedName name="T19塗装" localSheetId="6">#REF!</definedName>
    <definedName name="T19塗装" localSheetId="16">#REF!</definedName>
    <definedName name="T19塗装">#REF!</definedName>
    <definedName name="T20内外" localSheetId="5">#REF!</definedName>
    <definedName name="T20内外" localSheetId="7">#REF!</definedName>
    <definedName name="T20内外" localSheetId="6">#REF!</definedName>
    <definedName name="T20内外" localSheetId="16">#REF!</definedName>
    <definedName name="T20内外">#REF!</definedName>
    <definedName name="T21ユニ" localSheetId="5">#REF!</definedName>
    <definedName name="T21ユニ" localSheetId="7">#REF!</definedName>
    <definedName name="T21ユニ" localSheetId="6">#REF!</definedName>
    <definedName name="T21ユニ" localSheetId="16">#REF!</definedName>
    <definedName name="T21ユニ">#REF!</definedName>
    <definedName name="T22雑工" localSheetId="5">#REF!</definedName>
    <definedName name="T22雑工" localSheetId="7">#REF!</definedName>
    <definedName name="T22雑工" localSheetId="6">#REF!</definedName>
    <definedName name="T22雑工" localSheetId="16">#REF!</definedName>
    <definedName name="T22雑工">#REF!</definedName>
    <definedName name="T23電気" localSheetId="5">#REF!</definedName>
    <definedName name="T23電気" localSheetId="7">#REF!</definedName>
    <definedName name="T23電気" localSheetId="6">#REF!</definedName>
    <definedName name="T23電気" localSheetId="16">#REF!</definedName>
    <definedName name="T23電気">#REF!</definedName>
    <definedName name="T24水道" localSheetId="5">#REF!</definedName>
    <definedName name="T24水道" localSheetId="7">#REF!</definedName>
    <definedName name="T24水道" localSheetId="6">#REF!</definedName>
    <definedName name="T24水道" localSheetId="16">#REF!</definedName>
    <definedName name="T24水道">#REF!</definedName>
    <definedName name="T25解体" localSheetId="5">#REF!</definedName>
    <definedName name="T25解体" localSheetId="7">#REF!</definedName>
    <definedName name="T25解体" localSheetId="6">#REF!</definedName>
    <definedName name="T25解体" localSheetId="16">#REF!</definedName>
    <definedName name="T25解体">#REF!</definedName>
    <definedName name="T26発生" localSheetId="5">#REF!</definedName>
    <definedName name="T26発生" localSheetId="7">#REF!</definedName>
    <definedName name="T26発生" localSheetId="6">#REF!</definedName>
    <definedName name="T26発生" localSheetId="16">#REF!</definedName>
    <definedName name="T26発生">#REF!</definedName>
    <definedName name="ＴＡ" localSheetId="17">#REF!</definedName>
    <definedName name="ＴＡ" localSheetId="5">#REF!</definedName>
    <definedName name="ＴＡ" localSheetId="7">#REF!</definedName>
    <definedName name="ＴＡ" localSheetId="6">#REF!</definedName>
    <definedName name="ＴＡ" localSheetId="16">#REF!</definedName>
    <definedName name="ＴＡ">#REF!</definedName>
    <definedName name="TANKA" localSheetId="17">#REF!</definedName>
    <definedName name="TANKA" localSheetId="5">#REF!</definedName>
    <definedName name="TANKA" localSheetId="7">#REF!</definedName>
    <definedName name="TANKA" localSheetId="6">#REF!</definedName>
    <definedName name="TANKA" localSheetId="4">#REF!</definedName>
    <definedName name="TANKA" localSheetId="16">#REF!</definedName>
    <definedName name="TANKA">#REF!</definedName>
    <definedName name="tazima" localSheetId="17">#REF!</definedName>
    <definedName name="tazima" localSheetId="5">#REF!</definedName>
    <definedName name="tazima" localSheetId="7">#REF!</definedName>
    <definedName name="tazima" localSheetId="6">#REF!</definedName>
    <definedName name="tazima" localSheetId="4">#REF!</definedName>
    <definedName name="tazima" localSheetId="16">#REF!</definedName>
    <definedName name="tazima">#REF!</definedName>
    <definedName name="TESU" localSheetId="17">#REF!</definedName>
    <definedName name="TESU" localSheetId="5">#REF!</definedName>
    <definedName name="TESU" localSheetId="7">#REF!</definedName>
    <definedName name="TESU" localSheetId="6">#REF!</definedName>
    <definedName name="TESU" localSheetId="16">#REF!</definedName>
    <definedName name="TESU">#REF!</definedName>
    <definedName name="TF" localSheetId="5">#REF!</definedName>
    <definedName name="TF" localSheetId="7">#REF!</definedName>
    <definedName name="TF" localSheetId="6">#REF!</definedName>
    <definedName name="TF" localSheetId="16">#REF!</definedName>
    <definedName name="TF">#REF!</definedName>
    <definedName name="TG" localSheetId="5">[33]仮設解体!#REF!</definedName>
    <definedName name="TG" localSheetId="7">[33]仮設解体!#REF!</definedName>
    <definedName name="TG" localSheetId="6">[33]仮設解体!#REF!</definedName>
    <definedName name="TG" localSheetId="4">[33]仮設解体!#REF!</definedName>
    <definedName name="TG" localSheetId="16">[33]仮設解体!#REF!</definedName>
    <definedName name="TG" localSheetId="10">[33]仮設解体!#REF!</definedName>
    <definedName name="TG">[33]仮設解体!#REF!</definedName>
    <definedName name="ＴＧＢ" localSheetId="5">[9]仮設解体!#REF!</definedName>
    <definedName name="ＴＧＢ" localSheetId="7">[9]仮設解体!#REF!</definedName>
    <definedName name="ＴＧＢ" localSheetId="6">[9]仮設解体!#REF!</definedName>
    <definedName name="ＴＧＢ" localSheetId="4">[9]仮設解体!#REF!</definedName>
    <definedName name="ＴＧＢ" localSheetId="16">[9]仮設解体!#REF!</definedName>
    <definedName name="ＴＧＢ" localSheetId="10">[9]仮設解体!#REF!</definedName>
    <definedName name="ＴＧＢ">[9]仮設解体!#REF!</definedName>
    <definedName name="ＴＧＢＦＲ" localSheetId="5">[9]仮設解体!#REF!</definedName>
    <definedName name="ＴＧＢＦＲ" localSheetId="7">[9]仮設解体!#REF!</definedName>
    <definedName name="ＴＧＢＦＲ" localSheetId="6">[9]仮設解体!#REF!</definedName>
    <definedName name="ＴＧＢＦＲ">[9]仮設解体!#REF!</definedName>
    <definedName name="ＴＧＨじ" localSheetId="5">[9]仮設解体!#REF!</definedName>
    <definedName name="ＴＧＨじ" localSheetId="7">[9]仮設解体!#REF!</definedName>
    <definedName name="ＴＧＨじ" localSheetId="6">[9]仮設解体!#REF!</definedName>
    <definedName name="ＴＧＨじ">[9]仮設解体!#REF!</definedName>
    <definedName name="tgu" localSheetId="5">[9]金建代価!#REF!</definedName>
    <definedName name="tgu" localSheetId="7">[9]金建代価!#REF!</definedName>
    <definedName name="tgu" localSheetId="6">[9]金建代価!#REF!</definedName>
    <definedName name="tgu">[9]金建代価!#REF!</definedName>
    <definedName name="tgy" localSheetId="5">[9]仮設解体!#REF!</definedName>
    <definedName name="tgy" localSheetId="7">[9]仮設解体!#REF!</definedName>
    <definedName name="tgy" localSheetId="6">[9]仮設解体!#REF!</definedName>
    <definedName name="tgy">[9]仮設解体!#REF!</definedName>
    <definedName name="ＴＧびＫ" localSheetId="5">[9]仮設解体!#REF!</definedName>
    <definedName name="ＴＧびＫ" localSheetId="7">[9]仮設解体!#REF!</definedName>
    <definedName name="ＴＧびＫ" localSheetId="6">[9]仮設解体!#REF!</definedName>
    <definedName name="ＴＧびＫ">[9]仮設解体!#REF!</definedName>
    <definedName name="ＴＧぶ" localSheetId="5">[9]仮設解体!#REF!</definedName>
    <definedName name="ＴＧぶ" localSheetId="7">[9]仮設解体!#REF!</definedName>
    <definedName name="ＴＧぶ" localSheetId="6">[9]仮設解体!#REF!</definedName>
    <definedName name="ＴＧぶ">[9]仮設解体!#REF!</definedName>
    <definedName name="title" localSheetId="17">#REF!,#REF!,#REF!,#REF!,#REF!</definedName>
    <definedName name="title" localSheetId="5">#REF!,#REF!,#REF!,#REF!,#REF!</definedName>
    <definedName name="title" localSheetId="7">#REF!,#REF!,#REF!,#REF!,#REF!</definedName>
    <definedName name="title" localSheetId="6">#REF!,#REF!,#REF!,#REF!,#REF!</definedName>
    <definedName name="TITLE" localSheetId="4">#REF!</definedName>
    <definedName name="title" localSheetId="16">#REF!,#REF!,#REF!,#REF!,#REF!</definedName>
    <definedName name="title" localSheetId="10">#REF!,#REF!,#REF!,#REF!,#REF!</definedName>
    <definedName name="title">#REF!,#REF!,#REF!,#REF!,#REF!</definedName>
    <definedName name="TIVF0.65_4C" localSheetId="5">#REF!</definedName>
    <definedName name="TIVF0.65_4C" localSheetId="7">#REF!</definedName>
    <definedName name="TIVF0.65_4C" localSheetId="6">#REF!</definedName>
    <definedName name="TIVF0.65_4C" localSheetId="16">#REF!</definedName>
    <definedName name="TIVF0.65_4C" localSheetId="9">#REF!</definedName>
    <definedName name="TIVF0.65_4C" localSheetId="11">#REF!</definedName>
    <definedName name="TIVF0.65_4C">#REF!</definedName>
    <definedName name="TJ" localSheetId="17">#REF!</definedName>
    <definedName name="TJ" localSheetId="5">#REF!</definedName>
    <definedName name="TJ" localSheetId="7">#REF!</definedName>
    <definedName name="TJ" localSheetId="6">#REF!</definedName>
    <definedName name="TJ" localSheetId="16">#REF!</definedName>
    <definedName name="TJ">#REF!</definedName>
    <definedName name="TKT" localSheetId="17">#REF!</definedName>
    <definedName name="TKT" localSheetId="5">#REF!</definedName>
    <definedName name="TKT" localSheetId="7">#REF!</definedName>
    <definedName name="TKT" localSheetId="6">#REF!</definedName>
    <definedName name="TKT" localSheetId="4">#REF!</definedName>
    <definedName name="TKT" localSheetId="16">#REF!</definedName>
    <definedName name="TKT">#REF!</definedName>
    <definedName name="to" localSheetId="17">#REF!</definedName>
    <definedName name="to" localSheetId="5">#REF!</definedName>
    <definedName name="to" localSheetId="7">#REF!</definedName>
    <definedName name="to" localSheetId="6">#REF!</definedName>
    <definedName name="TO" localSheetId="4">#REF!</definedName>
    <definedName name="TO" localSheetId="16">#REF!</definedName>
    <definedName name="TO" localSheetId="9">#REF!</definedName>
    <definedName name="TO" localSheetId="11">#REF!</definedName>
    <definedName name="to">#REF!</definedName>
    <definedName name="tomori" localSheetId="17">#REF!</definedName>
    <definedName name="tomori" localSheetId="5">#REF!</definedName>
    <definedName name="tomori" localSheetId="7">#REF!</definedName>
    <definedName name="tomori" localSheetId="6">#REF!</definedName>
    <definedName name="tomori" localSheetId="16">#REF!</definedName>
    <definedName name="tomori">#REF!</definedName>
    <definedName name="TOSI1" localSheetId="5">#REF!</definedName>
    <definedName name="TOSI1" localSheetId="7">#REF!</definedName>
    <definedName name="TOSI1" localSheetId="6">#REF!</definedName>
    <definedName name="TOSI1" localSheetId="16">#REF!</definedName>
    <definedName name="TOSI1">#REF!</definedName>
    <definedName name="TOSI2" localSheetId="5">#REF!</definedName>
    <definedName name="TOSI2" localSheetId="7">#REF!</definedName>
    <definedName name="TOSI2" localSheetId="6">#REF!</definedName>
    <definedName name="TOSI2" localSheetId="16">#REF!</definedName>
    <definedName name="TOSI2">#REF!</definedName>
    <definedName name="TOV0.65_2C_FEP" localSheetId="5">#REF!</definedName>
    <definedName name="TOV0.65_2C_FEP" localSheetId="7">#REF!</definedName>
    <definedName name="TOV0.65_2C_FEP" localSheetId="6">#REF!</definedName>
    <definedName name="TOV0.65_2C_FEP" localSheetId="16">#REF!</definedName>
    <definedName name="TOV0.65_2C_FEP" localSheetId="9">#REF!</definedName>
    <definedName name="TOV0.65_2C_FEP" localSheetId="11">#REF!</definedName>
    <definedName name="TOV0.65_2C_FEP">#REF!</definedName>
    <definedName name="TOV0.65_2C_ﾋﾟｯﾄ" localSheetId="5">#REF!</definedName>
    <definedName name="TOV0.65_2C_ﾋﾟｯﾄ" localSheetId="7">#REF!</definedName>
    <definedName name="TOV0.65_2C_ﾋﾟｯﾄ" localSheetId="6">#REF!</definedName>
    <definedName name="TOV0.65_2C_ﾋﾟｯﾄ" localSheetId="16">#REF!</definedName>
    <definedName name="TOV0.65_2C_ﾋﾟｯﾄ" localSheetId="9">#REF!</definedName>
    <definedName name="TOV0.65_2C_ﾋﾟｯﾄ" localSheetId="11">#REF!</definedName>
    <definedName name="TOV0.65_2C_ﾋﾟｯﾄ">#REF!</definedName>
    <definedName name="TP" localSheetId="5">#REF!</definedName>
    <definedName name="TP" localSheetId="7">#REF!</definedName>
    <definedName name="TP" localSheetId="6">#REF!</definedName>
    <definedName name="TP" localSheetId="16">#REF!</definedName>
    <definedName name="TP">#REF!</definedName>
    <definedName name="TT" localSheetId="17">#REF!</definedName>
    <definedName name="TT" localSheetId="5">#REF!</definedName>
    <definedName name="TT" localSheetId="7">#REF!</definedName>
    <definedName name="TT" localSheetId="6">#REF!</definedName>
    <definedName name="TT" localSheetId="16">#REF!</definedName>
    <definedName name="TT">#REF!</definedName>
    <definedName name="TU" localSheetId="5">[33]仮設解体!#REF!</definedName>
    <definedName name="TU" localSheetId="7">[33]仮設解体!#REF!</definedName>
    <definedName name="TU" localSheetId="6">[33]仮設解体!#REF!</definedName>
    <definedName name="TU" localSheetId="4">[33]仮設解体!#REF!</definedName>
    <definedName name="TU" localSheetId="16">[33]仮設解体!#REF!</definedName>
    <definedName name="TU" localSheetId="10">[33]仮設解体!#REF!</definedName>
    <definedName name="TU">[33]仮設解体!#REF!</definedName>
    <definedName name="TV" localSheetId="5">[33]仮設解体!#REF!</definedName>
    <definedName name="TV" localSheetId="7">[33]仮設解体!#REF!</definedName>
    <definedName name="TV" localSheetId="6">[33]仮設解体!#REF!</definedName>
    <definedName name="TV" localSheetId="4">[33]仮設解体!#REF!</definedName>
    <definedName name="TV" localSheetId="16">[33]仮設解体!#REF!</definedName>
    <definedName name="TV" localSheetId="10">[33]仮設解体!#REF!</definedName>
    <definedName name="TV">[33]仮設解体!#REF!</definedName>
    <definedName name="ty" localSheetId="5">[9]仮設解体!#REF!</definedName>
    <definedName name="ty" localSheetId="7">[9]仮設解体!#REF!</definedName>
    <definedName name="ty" localSheetId="6">[9]仮設解体!#REF!</definedName>
    <definedName name="ty" localSheetId="4">[9]仮設解体!#REF!</definedName>
    <definedName name="ty" localSheetId="16">[9]仮設解体!#REF!</definedName>
    <definedName name="ty" localSheetId="10">[9]仮設解体!#REF!</definedName>
    <definedName name="ty">[9]仮設解体!#REF!</definedName>
    <definedName name="tyu" localSheetId="5">[9]仮設解体!#REF!</definedName>
    <definedName name="tyu" localSheetId="7">[9]仮設解体!#REF!</definedName>
    <definedName name="tyu" localSheetId="6">[9]仮設解体!#REF!</definedName>
    <definedName name="tyu" localSheetId="4">[9]仮設解体!#REF!</definedName>
    <definedName name="tyu" localSheetId="16">[9]仮設解体!#REF!</definedName>
    <definedName name="tyu" localSheetId="10">[9]仮設解体!#REF!</definedName>
    <definedName name="tyu">[9]仮設解体!#REF!</definedName>
    <definedName name="ＴぐＪＨ" localSheetId="1" hidden="1">[9]金建代価!#REF!</definedName>
    <definedName name="ＴぐＪＨ" localSheetId="17" hidden="1">[9]金建代価!#REF!</definedName>
    <definedName name="ＴぐＪＨ" localSheetId="2" hidden="1">[9]金建代価!#REF!</definedName>
    <definedName name="ＴぐＪＨ" localSheetId="3" hidden="1">[9]金建代価!#REF!</definedName>
    <definedName name="ＴぐＪＨ" localSheetId="18" hidden="1">[9]金建代価!#REF!</definedName>
    <definedName name="ＴぐＪＨ" localSheetId="5" hidden="1">[9]金建代価!#REF!</definedName>
    <definedName name="ＴぐＪＨ" localSheetId="7" hidden="1">[9]金建代価!#REF!</definedName>
    <definedName name="ＴぐＪＨ" localSheetId="6" hidden="1">[9]金建代価!#REF!</definedName>
    <definedName name="ＴぐＪＨ" localSheetId="4" hidden="1">[9]金建代価!#REF!</definedName>
    <definedName name="ＴぐＪＨ" localSheetId="13" hidden="1">[9]金建代価!#REF!</definedName>
    <definedName name="ＴぐＪＨ" localSheetId="14" hidden="1">[9]金建代価!#REF!</definedName>
    <definedName name="ＴぐＪＨ" localSheetId="15" hidden="1">[9]金建代価!#REF!</definedName>
    <definedName name="ＴぐＪＨ" localSheetId="12" hidden="1">[9]金建代価!#REF!</definedName>
    <definedName name="ＴぐＪＨ" localSheetId="16" hidden="1">[9]金建代価!#REF!</definedName>
    <definedName name="ＴぐＪＨ" localSheetId="10" hidden="1">[9]金建代価!#REF!</definedName>
    <definedName name="ＴぐＪＨ" hidden="1">[9]金建代価!#REF!</definedName>
    <definedName name="ＴっＧＨＪき" localSheetId="5">[9]仮設解体!#REF!</definedName>
    <definedName name="ＴっＧＨＪき" localSheetId="7">[9]仮設解体!#REF!</definedName>
    <definedName name="ＴっＧＨＪき" localSheetId="6">[9]仮設解体!#REF!</definedName>
    <definedName name="ＴっＧＨＪき" localSheetId="4">[9]仮設解体!#REF!</definedName>
    <definedName name="ＴっＧＨＪき" localSheetId="16">[9]仮設解体!#REF!</definedName>
    <definedName name="ＴっＧＨＪき" localSheetId="10">[9]仮設解体!#REF!</definedName>
    <definedName name="ＴっＧＨＪき">[9]仮設解体!#REF!</definedName>
    <definedName name="U" localSheetId="17">#REF!</definedName>
    <definedName name="U" localSheetId="5">#REF!</definedName>
    <definedName name="U" localSheetId="7">#REF!</definedName>
    <definedName name="U" localSheetId="6">#REF!</definedName>
    <definedName name="U" localSheetId="4">#REF!</definedName>
    <definedName name="U" localSheetId="16">#REF!</definedName>
    <definedName name="U">#REF!</definedName>
    <definedName name="U_1" localSheetId="5">[27]代価1!#REF!</definedName>
    <definedName name="U_1" localSheetId="7">[27]代価1!#REF!</definedName>
    <definedName name="U_1" localSheetId="6">[27]代価1!#REF!</definedName>
    <definedName name="U_1" localSheetId="4">[27]代価1!#REF!</definedName>
    <definedName name="U_1" localSheetId="16">[27]代価1!#REF!</definedName>
    <definedName name="U_1" localSheetId="9">[27]代価1!#REF!</definedName>
    <definedName name="U_1" localSheetId="11">[27]代価1!#REF!</definedName>
    <definedName name="U_1" localSheetId="10">[27]代価1!#REF!</definedName>
    <definedName name="U_1">[27]代価1!#REF!</definedName>
    <definedName name="U_2" localSheetId="5">[27]代価1!#REF!</definedName>
    <definedName name="U_2" localSheetId="7">[27]代価1!#REF!</definedName>
    <definedName name="U_2" localSheetId="6">[27]代価1!#REF!</definedName>
    <definedName name="U_2" localSheetId="4">[27]代価1!#REF!</definedName>
    <definedName name="U_2" localSheetId="16">[27]代価1!#REF!</definedName>
    <definedName name="U_2" localSheetId="9">[27]代価1!#REF!</definedName>
    <definedName name="U_2" localSheetId="11">[27]代価1!#REF!</definedName>
    <definedName name="U_2" localSheetId="10">[27]代価1!#REF!</definedName>
    <definedName name="U_2">[27]代価1!#REF!</definedName>
    <definedName name="U_3" localSheetId="5">[27]代価1!#REF!</definedName>
    <definedName name="U_3" localSheetId="7">[27]代価1!#REF!</definedName>
    <definedName name="U_3" localSheetId="6">[27]代価1!#REF!</definedName>
    <definedName name="U_3" localSheetId="4">[27]代価1!#REF!</definedName>
    <definedName name="U_3" localSheetId="16">[27]代価1!#REF!</definedName>
    <definedName name="U_3" localSheetId="9">[27]代価1!#REF!</definedName>
    <definedName name="U_3" localSheetId="11">[27]代価1!#REF!</definedName>
    <definedName name="U_3" localSheetId="10">[27]代価1!#REF!</definedName>
    <definedName name="U_3">[27]代価1!#REF!</definedName>
    <definedName name="U_4" localSheetId="5">[27]代価1!#REF!</definedName>
    <definedName name="U_4" localSheetId="7">[27]代価1!#REF!</definedName>
    <definedName name="U_4" localSheetId="6">[27]代価1!#REF!</definedName>
    <definedName name="U_4" localSheetId="4">[27]代価1!#REF!</definedName>
    <definedName name="U_4" localSheetId="16">[27]代価1!#REF!</definedName>
    <definedName name="U_4" localSheetId="9">[27]代価1!#REF!</definedName>
    <definedName name="U_4" localSheetId="11">[27]代価1!#REF!</definedName>
    <definedName name="U_4" localSheetId="10">[27]代価1!#REF!</definedName>
    <definedName name="U_4">[27]代価1!#REF!</definedName>
    <definedName name="U_5" localSheetId="5">[27]代価1!#REF!</definedName>
    <definedName name="U_5" localSheetId="7">[27]代価1!#REF!</definedName>
    <definedName name="U_5" localSheetId="6">[27]代価1!#REF!</definedName>
    <definedName name="U_5" localSheetId="4">[27]代価1!#REF!</definedName>
    <definedName name="U_5" localSheetId="16">[27]代価1!#REF!</definedName>
    <definedName name="U_5" localSheetId="9">[27]代価1!#REF!</definedName>
    <definedName name="U_5" localSheetId="11">[27]代価1!#REF!</definedName>
    <definedName name="U_5" localSheetId="10">[27]代価1!#REF!</definedName>
    <definedName name="U_5">[27]代価1!#REF!</definedName>
    <definedName name="U_6" localSheetId="5">[27]代価1!#REF!</definedName>
    <definedName name="U_6" localSheetId="7">[27]代価1!#REF!</definedName>
    <definedName name="U_6" localSheetId="6">[27]代価1!#REF!</definedName>
    <definedName name="U_6" localSheetId="4">[27]代価1!#REF!</definedName>
    <definedName name="U_6" localSheetId="16">[27]代価1!#REF!</definedName>
    <definedName name="U_6" localSheetId="9">[27]代価1!#REF!</definedName>
    <definedName name="U_6" localSheetId="11">[27]代価1!#REF!</definedName>
    <definedName name="U_6" localSheetId="10">[27]代価1!#REF!</definedName>
    <definedName name="U_6">[27]代価1!#REF!</definedName>
    <definedName name="U_7" localSheetId="5">[27]代価1!#REF!</definedName>
    <definedName name="U_7" localSheetId="7">[27]代価1!#REF!</definedName>
    <definedName name="U_7" localSheetId="6">[27]代価1!#REF!</definedName>
    <definedName name="U_7" localSheetId="4">[27]代価1!#REF!</definedName>
    <definedName name="U_7" localSheetId="16">[27]代価1!#REF!</definedName>
    <definedName name="U_7" localSheetId="9">[27]代価1!#REF!</definedName>
    <definedName name="U_7" localSheetId="11">[27]代価1!#REF!</definedName>
    <definedName name="U_7" localSheetId="10">[27]代価1!#REF!</definedName>
    <definedName name="U_7">[27]代価1!#REF!</definedName>
    <definedName name="U･V･BS_ﾌﾞｰｽﾀｰ" localSheetId="5">#REF!</definedName>
    <definedName name="U･V･BS_ﾌﾞｰｽﾀｰ" localSheetId="7">#REF!</definedName>
    <definedName name="U･V･BS_ﾌﾞｰｽﾀｰ" localSheetId="6">#REF!</definedName>
    <definedName name="U･V･BS_ﾌﾞｰｽﾀｰ" localSheetId="16">#REF!</definedName>
    <definedName name="U･V･BS_ﾌﾞｰｽﾀｰ" localSheetId="9">#REF!</definedName>
    <definedName name="U･V･BS_ﾌﾞｰｽﾀｰ" localSheetId="11">#REF!</definedName>
    <definedName name="U･V･BS_ﾌﾞｰｽﾀｰ">#REF!</definedName>
    <definedName name="Ｕ１型側溝" localSheetId="17">[50]基礎単価!#REF!</definedName>
    <definedName name="Ｕ１型側溝" localSheetId="5">[50]基礎単価!#REF!</definedName>
    <definedName name="Ｕ１型側溝" localSheetId="7">[50]基礎単価!#REF!</definedName>
    <definedName name="Ｕ１型側溝" localSheetId="6">[50]基礎単価!#REF!</definedName>
    <definedName name="Ｕ１型側溝" localSheetId="4">[50]基礎単価!#REF!</definedName>
    <definedName name="Ｕ１型側溝" localSheetId="16">[50]基礎単価!#REF!</definedName>
    <definedName name="Ｕ１型側溝" localSheetId="10">[50]基礎単価!#REF!</definedName>
    <definedName name="Ｕ１型側溝">[50]基礎単価!#REF!</definedName>
    <definedName name="UB" localSheetId="5">[33]仮設解体!#REF!</definedName>
    <definedName name="UB" localSheetId="7">[33]仮設解体!#REF!</definedName>
    <definedName name="UB" localSheetId="6">[33]仮設解体!#REF!</definedName>
    <definedName name="UB" localSheetId="4">[33]仮設解体!#REF!</definedName>
    <definedName name="UB" localSheetId="16">[33]仮設解体!#REF!</definedName>
    <definedName name="UB" localSheetId="10">[33]仮設解体!#REF!</definedName>
    <definedName name="UB">[33]仮設解体!#REF!</definedName>
    <definedName name="UD_1" localSheetId="5">[27]代価1!#REF!</definedName>
    <definedName name="UD_1" localSheetId="7">[27]代価1!#REF!</definedName>
    <definedName name="UD_1" localSheetId="6">[27]代価1!#REF!</definedName>
    <definedName name="UD_1" localSheetId="4">[27]代価1!#REF!</definedName>
    <definedName name="UD_1" localSheetId="16">[27]代価1!#REF!</definedName>
    <definedName name="UD_1" localSheetId="9">[27]代価1!#REF!</definedName>
    <definedName name="UD_1" localSheetId="11">[27]代価1!#REF!</definedName>
    <definedName name="UD_1" localSheetId="10">[27]代価1!#REF!</definedName>
    <definedName name="UD_1">[27]代価1!#REF!</definedName>
    <definedName name="uekura" localSheetId="17">#REF!</definedName>
    <definedName name="uekura" localSheetId="5">#REF!</definedName>
    <definedName name="uekura" localSheetId="7">#REF!</definedName>
    <definedName name="uekura" localSheetId="6">#REF!</definedName>
    <definedName name="uekura" localSheetId="16">#REF!</definedName>
    <definedName name="uekura">#REF!</definedName>
    <definedName name="UJ" localSheetId="5">[33]仮設解体!#REF!</definedName>
    <definedName name="UJ" localSheetId="7">[33]仮設解体!#REF!</definedName>
    <definedName name="UJ" localSheetId="6">[33]仮設解体!#REF!</definedName>
    <definedName name="UJ" localSheetId="4">[33]仮設解体!#REF!</definedName>
    <definedName name="UJ" localSheetId="16">[33]仮設解体!#REF!</definedName>
    <definedName name="UJ" localSheetId="10">[33]仮設解体!#REF!</definedName>
    <definedName name="UJ">[33]仮設解体!#REF!</definedName>
    <definedName name="ume" localSheetId="17">#REF!</definedName>
    <definedName name="ume" localSheetId="5">#REF!</definedName>
    <definedName name="ume" localSheetId="7">#REF!</definedName>
    <definedName name="ume" localSheetId="6">#REF!</definedName>
    <definedName name="ume" localSheetId="16">#REF!</definedName>
    <definedName name="ume">#REF!</definedName>
    <definedName name="UN" localSheetId="5">[33]仮設解体!#REF!</definedName>
    <definedName name="UN" localSheetId="7">[33]仮設解体!#REF!</definedName>
    <definedName name="UN" localSheetId="6">[33]仮設解体!#REF!</definedName>
    <definedName name="UN" localSheetId="4">[33]仮設解体!#REF!</definedName>
    <definedName name="UN" localSheetId="16">[33]仮設解体!#REF!</definedName>
    <definedName name="UN" localSheetId="10">[33]仮設解体!#REF!</definedName>
    <definedName name="UN">[33]仮設解体!#REF!</definedName>
    <definedName name="UUU" localSheetId="5">#REF!</definedName>
    <definedName name="UUU" localSheetId="7">#REF!</definedName>
    <definedName name="UUU" localSheetId="6">#REF!</definedName>
    <definedName name="UUU" localSheetId="16">#REF!</definedName>
    <definedName name="UUU" localSheetId="9">#REF!</definedName>
    <definedName name="UUU" localSheetId="11">#REF!</definedName>
    <definedName name="UUU">#REF!</definedName>
    <definedName name="UW" localSheetId="5">#REF!</definedName>
    <definedName name="UW" localSheetId="7">#REF!</definedName>
    <definedName name="UW" localSheetId="6">#REF!</definedName>
    <definedName name="UW" localSheetId="16">#REF!</definedName>
    <definedName name="UW">#REF!</definedName>
    <definedName name="Ｕ型" localSheetId="5">#REF!</definedName>
    <definedName name="Ｕ型" localSheetId="7">#REF!</definedName>
    <definedName name="Ｕ型" localSheetId="6">#REF!</definedName>
    <definedName name="Ｕ型" localSheetId="16">#REF!</definedName>
    <definedName name="Ｕ型" localSheetId="9">#REF!</definedName>
    <definedName name="Ｕ型" localSheetId="11">#REF!</definedName>
    <definedName name="Ｕ型">#REF!</definedName>
    <definedName name="V" localSheetId="17">#REF!</definedName>
    <definedName name="V" localSheetId="5">#REF!</definedName>
    <definedName name="V" localSheetId="7">#REF!</definedName>
    <definedName name="V" localSheetId="6">#REF!</definedName>
    <definedName name="V" localSheetId="4">#REF!</definedName>
    <definedName name="V" localSheetId="16">#REF!</definedName>
    <definedName name="V">#REF!</definedName>
    <definedName name="V_1" localSheetId="17">#REF!</definedName>
    <definedName name="V_1" localSheetId="5">#REF!</definedName>
    <definedName name="V_1" localSheetId="7">#REF!</definedName>
    <definedName name="V_1" localSheetId="6">#REF!</definedName>
    <definedName name="V_1" localSheetId="16">#REF!</definedName>
    <definedName name="V_1">#REF!</definedName>
    <definedName name="V_10" localSheetId="5">[27]代価1!#REF!</definedName>
    <definedName name="V_10" localSheetId="7">[27]代価1!#REF!</definedName>
    <definedName name="V_10" localSheetId="6">[27]代価1!#REF!</definedName>
    <definedName name="V_10" localSheetId="4">[27]代価1!#REF!</definedName>
    <definedName name="V_10" localSheetId="16">[27]代価1!#REF!</definedName>
    <definedName name="V_10" localSheetId="9">[27]代価1!#REF!</definedName>
    <definedName name="V_10" localSheetId="11">[27]代価1!#REF!</definedName>
    <definedName name="V_10" localSheetId="10">[27]代価1!#REF!</definedName>
    <definedName name="V_10">[27]代価1!#REF!</definedName>
    <definedName name="V_11" localSheetId="5">[27]代価1!#REF!</definedName>
    <definedName name="V_11" localSheetId="7">[27]代価1!#REF!</definedName>
    <definedName name="V_11" localSheetId="6">[27]代価1!#REF!</definedName>
    <definedName name="V_11" localSheetId="4">[27]代価1!#REF!</definedName>
    <definedName name="V_11" localSheetId="16">[27]代価1!#REF!</definedName>
    <definedName name="V_11" localSheetId="9">[27]代価1!#REF!</definedName>
    <definedName name="V_11" localSheetId="11">[27]代価1!#REF!</definedName>
    <definedName name="V_11" localSheetId="10">[27]代価1!#REF!</definedName>
    <definedName name="V_11">[27]代価1!#REF!</definedName>
    <definedName name="V_12" localSheetId="5">[27]代価1!#REF!</definedName>
    <definedName name="V_12" localSheetId="7">[27]代価1!#REF!</definedName>
    <definedName name="V_12" localSheetId="6">[27]代価1!#REF!</definedName>
    <definedName name="V_12" localSheetId="4">[27]代価1!#REF!</definedName>
    <definedName name="V_12" localSheetId="16">[27]代価1!#REF!</definedName>
    <definedName name="V_12" localSheetId="9">[27]代価1!#REF!</definedName>
    <definedName name="V_12" localSheetId="11">[27]代価1!#REF!</definedName>
    <definedName name="V_12" localSheetId="10">[27]代価1!#REF!</definedName>
    <definedName name="V_12">[27]代価1!#REF!</definedName>
    <definedName name="V_13" localSheetId="5">[27]代価1!#REF!</definedName>
    <definedName name="V_13" localSheetId="7">[27]代価1!#REF!</definedName>
    <definedName name="V_13" localSheetId="6">[27]代価1!#REF!</definedName>
    <definedName name="V_13" localSheetId="4">[27]代価1!#REF!</definedName>
    <definedName name="V_13" localSheetId="16">[27]代価1!#REF!</definedName>
    <definedName name="V_13" localSheetId="9">[27]代価1!#REF!</definedName>
    <definedName name="V_13" localSheetId="11">[27]代価1!#REF!</definedName>
    <definedName name="V_13" localSheetId="10">[27]代価1!#REF!</definedName>
    <definedName name="V_13">[27]代価1!#REF!</definedName>
    <definedName name="V_14" localSheetId="5">[27]代価1!#REF!</definedName>
    <definedName name="V_14" localSheetId="7">[27]代価1!#REF!</definedName>
    <definedName name="V_14" localSheetId="6">[27]代価1!#REF!</definedName>
    <definedName name="V_14" localSheetId="4">[27]代価1!#REF!</definedName>
    <definedName name="V_14" localSheetId="16">[27]代価1!#REF!</definedName>
    <definedName name="V_14" localSheetId="9">[27]代価1!#REF!</definedName>
    <definedName name="V_14" localSheetId="11">[27]代価1!#REF!</definedName>
    <definedName name="V_14" localSheetId="10">[27]代価1!#REF!</definedName>
    <definedName name="V_14">[27]代価1!#REF!</definedName>
    <definedName name="V_15" localSheetId="5">[27]代価1!#REF!</definedName>
    <definedName name="V_15" localSheetId="7">[27]代価1!#REF!</definedName>
    <definedName name="V_15" localSheetId="6">[27]代価1!#REF!</definedName>
    <definedName name="V_15" localSheetId="4">[27]代価1!#REF!</definedName>
    <definedName name="V_15" localSheetId="16">[27]代価1!#REF!</definedName>
    <definedName name="V_15" localSheetId="9">[27]代価1!#REF!</definedName>
    <definedName name="V_15" localSheetId="11">[27]代価1!#REF!</definedName>
    <definedName name="V_15" localSheetId="10">[27]代価1!#REF!</definedName>
    <definedName name="V_15">[27]代価1!#REF!</definedName>
    <definedName name="V_16" localSheetId="5">[27]代価1!#REF!</definedName>
    <definedName name="V_16" localSheetId="7">[27]代価1!#REF!</definedName>
    <definedName name="V_16" localSheetId="6">[27]代価1!#REF!</definedName>
    <definedName name="V_16" localSheetId="4">[27]代価1!#REF!</definedName>
    <definedName name="V_16" localSheetId="16">[27]代価1!#REF!</definedName>
    <definedName name="V_16" localSheetId="9">[27]代価1!#REF!</definedName>
    <definedName name="V_16" localSheetId="11">[27]代価1!#REF!</definedName>
    <definedName name="V_16" localSheetId="10">[27]代価1!#REF!</definedName>
    <definedName name="V_16">[27]代価1!#REF!</definedName>
    <definedName name="V_17" localSheetId="5">[27]代価1!#REF!</definedName>
    <definedName name="V_17" localSheetId="7">[27]代価1!#REF!</definedName>
    <definedName name="V_17" localSheetId="6">[27]代価1!#REF!</definedName>
    <definedName name="V_17" localSheetId="4">[27]代価1!#REF!</definedName>
    <definedName name="V_17" localSheetId="16">[27]代価1!#REF!</definedName>
    <definedName name="V_17" localSheetId="9">[27]代価1!#REF!</definedName>
    <definedName name="V_17" localSheetId="11">[27]代価1!#REF!</definedName>
    <definedName name="V_17" localSheetId="10">[27]代価1!#REF!</definedName>
    <definedName name="V_17">[27]代価1!#REF!</definedName>
    <definedName name="V_18" localSheetId="5">[27]代価1!#REF!</definedName>
    <definedName name="V_18" localSheetId="7">[27]代価1!#REF!</definedName>
    <definedName name="V_18" localSheetId="6">[27]代価1!#REF!</definedName>
    <definedName name="V_18" localSheetId="4">[27]代価1!#REF!</definedName>
    <definedName name="V_18" localSheetId="16">[27]代価1!#REF!</definedName>
    <definedName name="V_18" localSheetId="9">[27]代価1!#REF!</definedName>
    <definedName name="V_18" localSheetId="11">[27]代価1!#REF!</definedName>
    <definedName name="V_18" localSheetId="10">[27]代価1!#REF!</definedName>
    <definedName name="V_18">[27]代価1!#REF!</definedName>
    <definedName name="V_19" localSheetId="5">[27]代価1!#REF!</definedName>
    <definedName name="V_19" localSheetId="7">[27]代価1!#REF!</definedName>
    <definedName name="V_19" localSheetId="6">[27]代価1!#REF!</definedName>
    <definedName name="V_19" localSheetId="4">[27]代価1!#REF!</definedName>
    <definedName name="V_19" localSheetId="16">[27]代価1!#REF!</definedName>
    <definedName name="V_19" localSheetId="9">[27]代価1!#REF!</definedName>
    <definedName name="V_19" localSheetId="11">[27]代価1!#REF!</definedName>
    <definedName name="V_19" localSheetId="10">[27]代価1!#REF!</definedName>
    <definedName name="V_19">[27]代価1!#REF!</definedName>
    <definedName name="V_2" localSheetId="17">#REF!</definedName>
    <definedName name="V_2" localSheetId="5">#REF!</definedName>
    <definedName name="V_2" localSheetId="7">#REF!</definedName>
    <definedName name="V_2" localSheetId="6">#REF!</definedName>
    <definedName name="V_2" localSheetId="16">#REF!</definedName>
    <definedName name="V_2">#REF!</definedName>
    <definedName name="V_20" localSheetId="5">[27]代価1!#REF!</definedName>
    <definedName name="V_20" localSheetId="7">[27]代価1!#REF!</definedName>
    <definedName name="V_20" localSheetId="6">[27]代価1!#REF!</definedName>
    <definedName name="V_20" localSheetId="4">[27]代価1!#REF!</definedName>
    <definedName name="V_20" localSheetId="16">[27]代価1!#REF!</definedName>
    <definedName name="V_20" localSheetId="9">[27]代価1!#REF!</definedName>
    <definedName name="V_20" localSheetId="11">[27]代価1!#REF!</definedName>
    <definedName name="V_20" localSheetId="10">[27]代価1!#REF!</definedName>
    <definedName name="V_20">[27]代価1!#REF!</definedName>
    <definedName name="V_21" localSheetId="5">[27]代価1!#REF!</definedName>
    <definedName name="V_21" localSheetId="7">[27]代価1!#REF!</definedName>
    <definedName name="V_21" localSheetId="6">[27]代価1!#REF!</definedName>
    <definedName name="V_21" localSheetId="4">[27]代価1!#REF!</definedName>
    <definedName name="V_21" localSheetId="16">[27]代価1!#REF!</definedName>
    <definedName name="V_21" localSheetId="9">[27]代価1!#REF!</definedName>
    <definedName name="V_21" localSheetId="11">[27]代価1!#REF!</definedName>
    <definedName name="V_21" localSheetId="10">[27]代価1!#REF!</definedName>
    <definedName name="V_21">[27]代価1!#REF!</definedName>
    <definedName name="V_22" localSheetId="5">[27]代価1!#REF!</definedName>
    <definedName name="V_22" localSheetId="7">[27]代価1!#REF!</definedName>
    <definedName name="V_22" localSheetId="6">[27]代価1!#REF!</definedName>
    <definedName name="V_22" localSheetId="4">[27]代価1!#REF!</definedName>
    <definedName name="V_22" localSheetId="16">[27]代価1!#REF!</definedName>
    <definedName name="V_22" localSheetId="9">[27]代価1!#REF!</definedName>
    <definedName name="V_22" localSheetId="11">[27]代価1!#REF!</definedName>
    <definedName name="V_22" localSheetId="10">[27]代価1!#REF!</definedName>
    <definedName name="V_22">[27]代価1!#REF!</definedName>
    <definedName name="V_23" localSheetId="5">[27]代価1!#REF!</definedName>
    <definedName name="V_23" localSheetId="7">[27]代価1!#REF!</definedName>
    <definedName name="V_23" localSheetId="6">[27]代価1!#REF!</definedName>
    <definedName name="V_23" localSheetId="4">[27]代価1!#REF!</definedName>
    <definedName name="V_23" localSheetId="16">[27]代価1!#REF!</definedName>
    <definedName name="V_23" localSheetId="9">[27]代価1!#REF!</definedName>
    <definedName name="V_23" localSheetId="11">[27]代価1!#REF!</definedName>
    <definedName name="V_23" localSheetId="10">[27]代価1!#REF!</definedName>
    <definedName name="V_23">[27]代価1!#REF!</definedName>
    <definedName name="V_3" localSheetId="17">#REF!</definedName>
    <definedName name="V_3" localSheetId="5">#REF!</definedName>
    <definedName name="V_3" localSheetId="7">#REF!</definedName>
    <definedName name="V_3" localSheetId="6">#REF!</definedName>
    <definedName name="V_3" localSheetId="16">#REF!</definedName>
    <definedName name="V_3">#REF!</definedName>
    <definedName name="V_5" localSheetId="5">[27]代価1!#REF!</definedName>
    <definedName name="V_5" localSheetId="7">[27]代価1!#REF!</definedName>
    <definedName name="V_5" localSheetId="6">[27]代価1!#REF!</definedName>
    <definedName name="V_5" localSheetId="4">[27]代価1!#REF!</definedName>
    <definedName name="V_5" localSheetId="16">[27]代価1!#REF!</definedName>
    <definedName name="V_5" localSheetId="9">[27]代価1!#REF!</definedName>
    <definedName name="V_5" localSheetId="11">[27]代価1!#REF!</definedName>
    <definedName name="V_5" localSheetId="10">[27]代価1!#REF!</definedName>
    <definedName name="V_5">[27]代価1!#REF!</definedName>
    <definedName name="V_6" localSheetId="5">[27]代価1!#REF!</definedName>
    <definedName name="V_6" localSheetId="7">[27]代価1!#REF!</definedName>
    <definedName name="V_6" localSheetId="6">[27]代価1!#REF!</definedName>
    <definedName name="V_6" localSheetId="4">[27]代価1!#REF!</definedName>
    <definedName name="V_6" localSheetId="16">[27]代価1!#REF!</definedName>
    <definedName name="V_6" localSheetId="9">[27]代価1!#REF!</definedName>
    <definedName name="V_6" localSheetId="11">[27]代価1!#REF!</definedName>
    <definedName name="V_6" localSheetId="10">[27]代価1!#REF!</definedName>
    <definedName name="V_6">[27]代価1!#REF!</definedName>
    <definedName name="V_7" localSheetId="5">[27]代価1!#REF!</definedName>
    <definedName name="V_7" localSheetId="7">[27]代価1!#REF!</definedName>
    <definedName name="V_7" localSheetId="6">[27]代価1!#REF!</definedName>
    <definedName name="V_7" localSheetId="4">[27]代価1!#REF!</definedName>
    <definedName name="V_7" localSheetId="16">[27]代価1!#REF!</definedName>
    <definedName name="V_7" localSheetId="9">[27]代価1!#REF!</definedName>
    <definedName name="V_7" localSheetId="11">[27]代価1!#REF!</definedName>
    <definedName name="V_7" localSheetId="10">[27]代価1!#REF!</definedName>
    <definedName name="V_7">[27]代価1!#REF!</definedName>
    <definedName name="V_8" localSheetId="5">[27]代価1!#REF!</definedName>
    <definedName name="V_8" localSheetId="7">[27]代価1!#REF!</definedName>
    <definedName name="V_8" localSheetId="6">[27]代価1!#REF!</definedName>
    <definedName name="V_8" localSheetId="4">[27]代価1!#REF!</definedName>
    <definedName name="V_8" localSheetId="16">[27]代価1!#REF!</definedName>
    <definedName name="V_8" localSheetId="9">[27]代価1!#REF!</definedName>
    <definedName name="V_8" localSheetId="11">[27]代価1!#REF!</definedName>
    <definedName name="V_8" localSheetId="10">[27]代価1!#REF!</definedName>
    <definedName name="V_8">[27]代価1!#REF!</definedName>
    <definedName name="V_9" localSheetId="5">[27]代価1!#REF!</definedName>
    <definedName name="V_9" localSheetId="7">[27]代価1!#REF!</definedName>
    <definedName name="V_9" localSheetId="6">[27]代価1!#REF!</definedName>
    <definedName name="V_9" localSheetId="4">[27]代価1!#REF!</definedName>
    <definedName name="V_9" localSheetId="16">[27]代価1!#REF!</definedName>
    <definedName name="V_9" localSheetId="9">[27]代価1!#REF!</definedName>
    <definedName name="V_9" localSheetId="11">[27]代価1!#REF!</definedName>
    <definedName name="V_9" localSheetId="10">[27]代価1!#REF!</definedName>
    <definedName name="V_9">[27]代価1!#REF!</definedName>
    <definedName name="V_ab" localSheetId="17">#REF!</definedName>
    <definedName name="V_ab" localSheetId="5">#REF!</definedName>
    <definedName name="V_ab" localSheetId="7">#REF!</definedName>
    <definedName name="V_ab" localSheetId="6">#REF!</definedName>
    <definedName name="V_ab" localSheetId="16">#REF!</definedName>
    <definedName name="V_ab">#REF!</definedName>
    <definedName name="VA_1" localSheetId="5">[27]代価1!#REF!</definedName>
    <definedName name="VA_1" localSheetId="7">[27]代価1!#REF!</definedName>
    <definedName name="VA_1" localSheetId="6">[27]代価1!#REF!</definedName>
    <definedName name="VA_1" localSheetId="4">[27]代価1!#REF!</definedName>
    <definedName name="VA_1" localSheetId="16">[27]代価1!#REF!</definedName>
    <definedName name="VA_1" localSheetId="9">[27]代価1!#REF!</definedName>
    <definedName name="VA_1" localSheetId="11">[27]代価1!#REF!</definedName>
    <definedName name="VA_1" localSheetId="10">[27]代価1!#REF!</definedName>
    <definedName name="VA_1">[27]代価1!#REF!</definedName>
    <definedName name="VB_1" localSheetId="5">[27]代価1!#REF!</definedName>
    <definedName name="VB_1" localSheetId="7">[27]代価1!#REF!</definedName>
    <definedName name="VB_1" localSheetId="6">[27]代価1!#REF!</definedName>
    <definedName name="VB_1" localSheetId="4">[27]代価1!#REF!</definedName>
    <definedName name="VB_1" localSheetId="16">[27]代価1!#REF!</definedName>
    <definedName name="VB_1" localSheetId="9">[27]代価1!#REF!</definedName>
    <definedName name="VB_1" localSheetId="11">[27]代価1!#REF!</definedName>
    <definedName name="VB_1" localSheetId="10">[27]代価1!#REF!</definedName>
    <definedName name="VB_1">[27]代価1!#REF!</definedName>
    <definedName name="ＶＢんＭ" localSheetId="5">[9]仮設解体!#REF!</definedName>
    <definedName name="ＶＢんＭ" localSheetId="7">[9]仮設解体!#REF!</definedName>
    <definedName name="ＶＢんＭ" localSheetId="6">[9]仮設解体!#REF!</definedName>
    <definedName name="ＶＢんＭ" localSheetId="4">[9]仮設解体!#REF!</definedName>
    <definedName name="ＶＢんＭ" localSheetId="16">[9]仮設解体!#REF!</definedName>
    <definedName name="ＶＢんＭ" localSheetId="10">[9]仮設解体!#REF!</definedName>
    <definedName name="ＶＢんＭ">[9]仮設解体!#REF!</definedName>
    <definedName name="VC_1" localSheetId="5">[27]代価1!#REF!</definedName>
    <definedName name="VC_1" localSheetId="7">[27]代価1!#REF!</definedName>
    <definedName name="VC_1" localSheetId="6">[27]代価1!#REF!</definedName>
    <definedName name="VC_1" localSheetId="4">[27]代価1!#REF!</definedName>
    <definedName name="VC_1" localSheetId="16">[27]代価1!#REF!</definedName>
    <definedName name="VC_1" localSheetId="9">[27]代価1!#REF!</definedName>
    <definedName name="VC_1" localSheetId="11">[27]代価1!#REF!</definedName>
    <definedName name="VC_1" localSheetId="10">[27]代価1!#REF!</definedName>
    <definedName name="VC_1">[27]代価1!#REF!</definedName>
    <definedName name="VD_1" localSheetId="5">[27]代価1!#REF!</definedName>
    <definedName name="VD_1" localSheetId="7">[27]代価1!#REF!</definedName>
    <definedName name="VD_1" localSheetId="6">[27]代価1!#REF!</definedName>
    <definedName name="VD_1" localSheetId="4">[27]代価1!#REF!</definedName>
    <definedName name="VD_1" localSheetId="16">[27]代価1!#REF!</definedName>
    <definedName name="VD_1" localSheetId="9">[27]代価1!#REF!</definedName>
    <definedName name="VD_1" localSheetId="11">[27]代価1!#REF!</definedName>
    <definedName name="VD_1" localSheetId="10">[27]代価1!#REF!</definedName>
    <definedName name="VD_1">[27]代価1!#REF!</definedName>
    <definedName name="VE_1" localSheetId="5">[27]代価1!#REF!</definedName>
    <definedName name="VE_1" localSheetId="7">[27]代価1!#REF!</definedName>
    <definedName name="VE_1" localSheetId="6">[27]代価1!#REF!</definedName>
    <definedName name="VE_1" localSheetId="4">[27]代価1!#REF!</definedName>
    <definedName name="VE_1" localSheetId="16">[27]代価1!#REF!</definedName>
    <definedName name="VE_1" localSheetId="9">[27]代価1!#REF!</definedName>
    <definedName name="VE_1" localSheetId="11">[27]代価1!#REF!</definedName>
    <definedName name="VE_1" localSheetId="10">[27]代価1!#REF!</definedName>
    <definedName name="VE_1">[27]代価1!#REF!</definedName>
    <definedName name="VF" localSheetId="5">[33]仮設解体!#REF!</definedName>
    <definedName name="VF" localSheetId="7">[33]仮設解体!#REF!</definedName>
    <definedName name="VF" localSheetId="6">[33]仮設解体!#REF!</definedName>
    <definedName name="VF" localSheetId="4">[33]仮設解体!#REF!</definedName>
    <definedName name="VF" localSheetId="16">[33]仮設解体!#REF!</definedName>
    <definedName name="VF" localSheetId="10">[33]仮設解体!#REF!</definedName>
    <definedName name="VF">[33]仮設解体!#REF!</definedName>
    <definedName name="Voto" localSheetId="17">#REF!</definedName>
    <definedName name="Voto" localSheetId="5">#REF!</definedName>
    <definedName name="Voto" localSheetId="7">#REF!</definedName>
    <definedName name="Voto" localSheetId="6">#REF!</definedName>
    <definedName name="Voto" localSheetId="16">#REF!</definedName>
    <definedName name="Voto">#REF!</definedName>
    <definedName name="VT" localSheetId="5">[33]仮設解体!#REF!</definedName>
    <definedName name="VT" localSheetId="7">[33]仮設解体!#REF!</definedName>
    <definedName name="VT" localSheetId="6">[33]仮設解体!#REF!</definedName>
    <definedName name="VT" localSheetId="4">[33]仮設解体!#REF!</definedName>
    <definedName name="VT" localSheetId="16">[33]仮設解体!#REF!</definedName>
    <definedName name="VT" localSheetId="10">[33]仮設解体!#REF!</definedName>
    <definedName name="VT">[33]仮設解体!#REF!</definedName>
    <definedName name="vy" localSheetId="5">[9]仮設解体!#REF!</definedName>
    <definedName name="vy" localSheetId="7">[9]仮設解体!#REF!</definedName>
    <definedName name="vy" localSheetId="6">[9]仮設解体!#REF!</definedName>
    <definedName name="vy" localSheetId="4">[9]仮設解体!#REF!</definedName>
    <definedName name="vy" localSheetId="16">[9]仮設解体!#REF!</definedName>
    <definedName name="vy" localSheetId="10">[9]仮設解体!#REF!</definedName>
    <definedName name="vy">[9]仮設解体!#REF!</definedName>
    <definedName name="W" localSheetId="17">#REF!</definedName>
    <definedName name="W" localSheetId="5">#REF!</definedName>
    <definedName name="W" localSheetId="7">#REF!</definedName>
    <definedName name="W" localSheetId="6">#REF!</definedName>
    <definedName name="W" localSheetId="4">#REF!</definedName>
    <definedName name="W" localSheetId="16">#REF!</definedName>
    <definedName name="W" localSheetId="9">#REF!</definedName>
    <definedName name="W" localSheetId="11">#REF!</definedName>
    <definedName name="W">#REF!</definedName>
    <definedName name="W_1" localSheetId="17">#REF!</definedName>
    <definedName name="W_1" localSheetId="5">#REF!</definedName>
    <definedName name="W_1" localSheetId="7">#REF!</definedName>
    <definedName name="W_1" localSheetId="6">#REF!</definedName>
    <definedName name="W_1" localSheetId="4">[27]代価1!#REF!</definedName>
    <definedName name="W_1" localSheetId="16">[27]代価1!#REF!</definedName>
    <definedName name="W_1" localSheetId="9">[27]代価1!#REF!</definedName>
    <definedName name="W_1" localSheetId="11">[27]代価1!#REF!</definedName>
    <definedName name="W_1" localSheetId="10">#REF!</definedName>
    <definedName name="W_1">#REF!</definedName>
    <definedName name="W_10" localSheetId="17">#REF!</definedName>
    <definedName name="W_10" localSheetId="5">#REF!</definedName>
    <definedName name="W_10" localSheetId="7">#REF!</definedName>
    <definedName name="W_10" localSheetId="6">#REF!</definedName>
    <definedName name="W_10" localSheetId="16">#REF!</definedName>
    <definedName name="W_10">#REF!</definedName>
    <definedName name="W_2" localSheetId="17">#REF!</definedName>
    <definedName name="W_2" localSheetId="5">#REF!</definedName>
    <definedName name="W_2" localSheetId="7">#REF!</definedName>
    <definedName name="W_2" localSheetId="6">#REF!</definedName>
    <definedName name="W_2" localSheetId="4">[27]代価1!#REF!</definedName>
    <definedName name="W_2" localSheetId="16">#REF!</definedName>
    <definedName name="W_2" localSheetId="9">[27]代価1!#REF!</definedName>
    <definedName name="W_2" localSheetId="11">[27]代価1!#REF!</definedName>
    <definedName name="W_2" localSheetId="10">#REF!</definedName>
    <definedName name="W_2">#REF!</definedName>
    <definedName name="W_3" localSheetId="17">#REF!</definedName>
    <definedName name="W_3" localSheetId="5">#REF!</definedName>
    <definedName name="W_3" localSheetId="7">#REF!</definedName>
    <definedName name="W_3" localSheetId="6">#REF!</definedName>
    <definedName name="W_3" localSheetId="4">[27]代価1!#REF!</definedName>
    <definedName name="W_3" localSheetId="16">#REF!</definedName>
    <definedName name="W_3" localSheetId="9">[27]代価1!#REF!</definedName>
    <definedName name="W_3" localSheetId="11">[27]代価1!#REF!</definedName>
    <definedName name="W_3" localSheetId="10">#REF!</definedName>
    <definedName name="W_3">#REF!</definedName>
    <definedName name="W_4" localSheetId="17">#REF!</definedName>
    <definedName name="W_4" localSheetId="5">#REF!</definedName>
    <definedName name="W_4" localSheetId="7">#REF!</definedName>
    <definedName name="W_4" localSheetId="6">#REF!</definedName>
    <definedName name="W_4" localSheetId="4">[27]代価1!#REF!</definedName>
    <definedName name="W_4" localSheetId="16">#REF!</definedName>
    <definedName name="W_4" localSheetId="9">[27]代価1!#REF!</definedName>
    <definedName name="W_4" localSheetId="11">[27]代価1!#REF!</definedName>
    <definedName name="W_4" localSheetId="10">#REF!</definedName>
    <definedName name="W_4">#REF!</definedName>
    <definedName name="W_5" localSheetId="17">#REF!</definedName>
    <definedName name="W_5" localSheetId="5">#REF!</definedName>
    <definedName name="W_5" localSheetId="7">#REF!</definedName>
    <definedName name="W_5" localSheetId="6">#REF!</definedName>
    <definedName name="W_5" localSheetId="4">[27]代価1!#REF!</definedName>
    <definedName name="W_5" localSheetId="16">#REF!</definedName>
    <definedName name="W_5" localSheetId="9">[27]代価1!#REF!</definedName>
    <definedName name="W_5" localSheetId="11">[27]代価1!#REF!</definedName>
    <definedName name="W_5" localSheetId="10">#REF!</definedName>
    <definedName name="W_5">#REF!</definedName>
    <definedName name="W_50" localSheetId="17">#REF!</definedName>
    <definedName name="W_50" localSheetId="5">#REF!</definedName>
    <definedName name="W_50" localSheetId="7">#REF!</definedName>
    <definedName name="W_50" localSheetId="6">#REF!</definedName>
    <definedName name="W_50" localSheetId="16">#REF!</definedName>
    <definedName name="W_50">#REF!</definedName>
    <definedName name="W_6" localSheetId="17">#REF!</definedName>
    <definedName name="W_6" localSheetId="5">#REF!</definedName>
    <definedName name="W_6" localSheetId="7">#REF!</definedName>
    <definedName name="W_6" localSheetId="6">#REF!</definedName>
    <definedName name="W_6" localSheetId="4">[27]代価1!#REF!</definedName>
    <definedName name="W_6" localSheetId="16">#REF!</definedName>
    <definedName name="W_6" localSheetId="9">[27]代価1!#REF!</definedName>
    <definedName name="W_6" localSheetId="11">[27]代価1!#REF!</definedName>
    <definedName name="W_6" localSheetId="10">#REF!</definedName>
    <definedName name="W_6">#REF!</definedName>
    <definedName name="W_7" localSheetId="17">#REF!</definedName>
    <definedName name="W_7" localSheetId="5">#REF!</definedName>
    <definedName name="W_7" localSheetId="7">#REF!</definedName>
    <definedName name="W_7" localSheetId="6">#REF!</definedName>
    <definedName name="W_7" localSheetId="4">[27]代価1!#REF!</definedName>
    <definedName name="W_7" localSheetId="16">#REF!</definedName>
    <definedName name="W_7" localSheetId="9">[27]代価1!#REF!</definedName>
    <definedName name="W_7" localSheetId="11">[27]代価1!#REF!</definedName>
    <definedName name="W_7" localSheetId="10">#REF!</definedName>
    <definedName name="W_7">#REF!</definedName>
    <definedName name="W_70" localSheetId="17">#REF!</definedName>
    <definedName name="W_70" localSheetId="5">#REF!</definedName>
    <definedName name="W_70" localSheetId="7">#REF!</definedName>
    <definedName name="W_70" localSheetId="6">#REF!</definedName>
    <definedName name="W_70" localSheetId="16">#REF!</definedName>
    <definedName name="W_70">#REF!</definedName>
    <definedName name="W_8" localSheetId="17">#REF!</definedName>
    <definedName name="W_8" localSheetId="5">#REF!</definedName>
    <definedName name="W_8" localSheetId="7">#REF!</definedName>
    <definedName name="W_8" localSheetId="6">#REF!</definedName>
    <definedName name="W_8" localSheetId="4">[27]代価1!#REF!</definedName>
    <definedName name="W_8" localSheetId="16">#REF!</definedName>
    <definedName name="W_8" localSheetId="9">[27]代価1!#REF!</definedName>
    <definedName name="W_8" localSheetId="11">[27]代価1!#REF!</definedName>
    <definedName name="W_8" localSheetId="10">#REF!</definedName>
    <definedName name="W_8">#REF!</definedName>
    <definedName name="W_9" localSheetId="17">#REF!</definedName>
    <definedName name="W_9" localSheetId="5">#REF!</definedName>
    <definedName name="W_9" localSheetId="7">#REF!</definedName>
    <definedName name="W_9" localSheetId="6">#REF!</definedName>
    <definedName name="W_9" localSheetId="4">[27]代価1!#REF!</definedName>
    <definedName name="W_9" localSheetId="16">#REF!</definedName>
    <definedName name="W_9" localSheetId="9">[27]代価1!#REF!</definedName>
    <definedName name="W_9" localSheetId="11">[27]代価1!#REF!</definedName>
    <definedName name="W_9" localSheetId="10">#REF!</definedName>
    <definedName name="W_9">#REF!</definedName>
    <definedName name="WA_1" localSheetId="5">[27]代価1!#REF!</definedName>
    <definedName name="WA_1" localSheetId="7">[27]代価1!#REF!</definedName>
    <definedName name="WA_1" localSheetId="6">[27]代価1!#REF!</definedName>
    <definedName name="WA_1" localSheetId="4">[27]代価1!#REF!</definedName>
    <definedName name="WA_1" localSheetId="16">[27]代価1!#REF!</definedName>
    <definedName name="WA_1" localSheetId="9">[27]代価1!#REF!</definedName>
    <definedName name="WA_1" localSheetId="11">[27]代価1!#REF!</definedName>
    <definedName name="WA_1" localSheetId="10">[27]代価1!#REF!</definedName>
    <definedName name="WA_1">[27]代価1!#REF!</definedName>
    <definedName name="WA_10" localSheetId="5">[27]代価1!#REF!</definedName>
    <definedName name="WA_10" localSheetId="7">[27]代価1!#REF!</definedName>
    <definedName name="WA_10" localSheetId="6">[27]代価1!#REF!</definedName>
    <definedName name="WA_10" localSheetId="4">[27]代価1!#REF!</definedName>
    <definedName name="WA_10" localSheetId="16">[27]代価1!#REF!</definedName>
    <definedName name="WA_10" localSheetId="9">[27]代価1!#REF!</definedName>
    <definedName name="WA_10" localSheetId="11">[27]代価1!#REF!</definedName>
    <definedName name="WA_10" localSheetId="10">[27]代価1!#REF!</definedName>
    <definedName name="WA_10">[27]代価1!#REF!</definedName>
    <definedName name="WA_2" localSheetId="5">[27]代価1!#REF!</definedName>
    <definedName name="WA_2" localSheetId="7">[27]代価1!#REF!</definedName>
    <definedName name="WA_2" localSheetId="6">[27]代価1!#REF!</definedName>
    <definedName name="WA_2" localSheetId="4">[27]代価1!#REF!</definedName>
    <definedName name="WA_2" localSheetId="16">[27]代価1!#REF!</definedName>
    <definedName name="WA_2" localSheetId="9">[27]代価1!#REF!</definedName>
    <definedName name="WA_2" localSheetId="11">[27]代価1!#REF!</definedName>
    <definedName name="WA_2" localSheetId="10">[27]代価1!#REF!</definedName>
    <definedName name="WA_2">[27]代価1!#REF!</definedName>
    <definedName name="WA_3" localSheetId="5">[27]代価1!#REF!</definedName>
    <definedName name="WA_3" localSheetId="7">[27]代価1!#REF!</definedName>
    <definedName name="WA_3" localSheetId="6">[27]代価1!#REF!</definedName>
    <definedName name="WA_3" localSheetId="4">[27]代価1!#REF!</definedName>
    <definedName name="WA_3" localSheetId="16">[27]代価1!#REF!</definedName>
    <definedName name="WA_3" localSheetId="9">[27]代価1!#REF!</definedName>
    <definedName name="WA_3" localSheetId="11">[27]代価1!#REF!</definedName>
    <definedName name="WA_3" localSheetId="10">[27]代価1!#REF!</definedName>
    <definedName name="WA_3">[27]代価1!#REF!</definedName>
    <definedName name="WA_4" localSheetId="5">[27]代価1!#REF!</definedName>
    <definedName name="WA_4" localSheetId="7">[27]代価1!#REF!</definedName>
    <definedName name="WA_4" localSheetId="6">[27]代価1!#REF!</definedName>
    <definedName name="WA_4" localSheetId="4">[27]代価1!#REF!</definedName>
    <definedName name="WA_4" localSheetId="16">[27]代価1!#REF!</definedName>
    <definedName name="WA_4" localSheetId="9">[27]代価1!#REF!</definedName>
    <definedName name="WA_4" localSheetId="11">[27]代価1!#REF!</definedName>
    <definedName name="WA_4" localSheetId="10">[27]代価1!#REF!</definedName>
    <definedName name="WA_4">[27]代価1!#REF!</definedName>
    <definedName name="WA_5" localSheetId="5">[27]代価1!#REF!</definedName>
    <definedName name="WA_5" localSheetId="7">[27]代価1!#REF!</definedName>
    <definedName name="WA_5" localSheetId="6">[27]代価1!#REF!</definedName>
    <definedName name="WA_5" localSheetId="4">[27]代価1!#REF!</definedName>
    <definedName name="WA_5" localSheetId="16">[27]代価1!#REF!</definedName>
    <definedName name="WA_5" localSheetId="9">[27]代価1!#REF!</definedName>
    <definedName name="WA_5" localSheetId="11">[27]代価1!#REF!</definedName>
    <definedName name="WA_5" localSheetId="10">[27]代価1!#REF!</definedName>
    <definedName name="WA_5">[27]代価1!#REF!</definedName>
    <definedName name="WA_6" localSheetId="5">[27]代価1!#REF!</definedName>
    <definedName name="WA_6" localSheetId="7">[27]代価1!#REF!</definedName>
    <definedName name="WA_6" localSheetId="6">[27]代価1!#REF!</definedName>
    <definedName name="WA_6" localSheetId="4">[27]代価1!#REF!</definedName>
    <definedName name="WA_6" localSheetId="16">[27]代価1!#REF!</definedName>
    <definedName name="WA_6" localSheetId="9">[27]代価1!#REF!</definedName>
    <definedName name="WA_6" localSheetId="11">[27]代価1!#REF!</definedName>
    <definedName name="WA_6" localSheetId="10">[27]代価1!#REF!</definedName>
    <definedName name="WA_6">[27]代価1!#REF!</definedName>
    <definedName name="WA_7" localSheetId="5">[27]代価1!#REF!</definedName>
    <definedName name="WA_7" localSheetId="7">[27]代価1!#REF!</definedName>
    <definedName name="WA_7" localSheetId="6">[27]代価1!#REF!</definedName>
    <definedName name="WA_7" localSheetId="4">[27]代価1!#REF!</definedName>
    <definedName name="WA_7" localSheetId="16">[27]代価1!#REF!</definedName>
    <definedName name="WA_7" localSheetId="9">[27]代価1!#REF!</definedName>
    <definedName name="WA_7" localSheetId="11">[27]代価1!#REF!</definedName>
    <definedName name="WA_7" localSheetId="10">[27]代価1!#REF!</definedName>
    <definedName name="WA_7">[27]代価1!#REF!</definedName>
    <definedName name="WA_8" localSheetId="5">[27]代価1!#REF!</definedName>
    <definedName name="WA_8" localSheetId="7">[27]代価1!#REF!</definedName>
    <definedName name="WA_8" localSheetId="6">[27]代価1!#REF!</definedName>
    <definedName name="WA_8" localSheetId="4">[27]代価1!#REF!</definedName>
    <definedName name="WA_8" localSheetId="16">[27]代価1!#REF!</definedName>
    <definedName name="WA_8" localSheetId="9">[27]代価1!#REF!</definedName>
    <definedName name="WA_8" localSheetId="11">[27]代価1!#REF!</definedName>
    <definedName name="WA_8" localSheetId="10">[27]代価1!#REF!</definedName>
    <definedName name="WA_8">[27]代価1!#REF!</definedName>
    <definedName name="WA_9" localSheetId="5">[27]代価1!#REF!</definedName>
    <definedName name="WA_9" localSheetId="7">[27]代価1!#REF!</definedName>
    <definedName name="WA_9" localSheetId="6">[27]代価1!#REF!</definedName>
    <definedName name="WA_9" localSheetId="4">[27]代価1!#REF!</definedName>
    <definedName name="WA_9" localSheetId="16">[27]代価1!#REF!</definedName>
    <definedName name="WA_9" localSheetId="9">[27]代価1!#REF!</definedName>
    <definedName name="WA_9" localSheetId="11">[27]代価1!#REF!</definedName>
    <definedName name="WA_9" localSheetId="10">[27]代価1!#REF!</definedName>
    <definedName name="WA_9">[27]代価1!#REF!</definedName>
    <definedName name="ＷＤ７" localSheetId="17">#REF!</definedName>
    <definedName name="ＷＤ７" localSheetId="5">#REF!</definedName>
    <definedName name="ＷＤ７" localSheetId="7">#REF!</definedName>
    <definedName name="ＷＤ７" localSheetId="6">#REF!</definedName>
    <definedName name="ＷＤ７" localSheetId="16">#REF!</definedName>
    <definedName name="ＷＤ７">#REF!</definedName>
    <definedName name="ＷＤ８" localSheetId="17">#REF!</definedName>
    <definedName name="ＷＤ８" localSheetId="5">#REF!</definedName>
    <definedName name="ＷＤ８" localSheetId="7">#REF!</definedName>
    <definedName name="ＷＤ８" localSheetId="6">#REF!</definedName>
    <definedName name="ＷＤ８" localSheetId="16">#REF!</definedName>
    <definedName name="ＷＤ８">#REF!</definedName>
    <definedName name="WE" localSheetId="5">[33]仮設解体!#REF!</definedName>
    <definedName name="WE" localSheetId="7">[33]仮設解体!#REF!</definedName>
    <definedName name="WE" localSheetId="6">[33]仮設解体!#REF!</definedName>
    <definedName name="WE" localSheetId="4">[33]仮設解体!#REF!</definedName>
    <definedName name="WE" localSheetId="16">[33]仮設解体!#REF!</definedName>
    <definedName name="WE" localSheetId="10">[33]仮設解体!#REF!</definedName>
    <definedName name="WE">[33]仮設解体!#REF!</definedName>
    <definedName name="wer" localSheetId="5">[9]仮設解体!#REF!</definedName>
    <definedName name="wer" localSheetId="7">[9]仮設解体!#REF!</definedName>
    <definedName name="wer" localSheetId="6">[9]仮設解体!#REF!</definedName>
    <definedName name="wer" localSheetId="4">[9]仮設解体!#REF!</definedName>
    <definedName name="wer" localSheetId="16">[9]仮設解体!#REF!</definedName>
    <definedName name="wer" localSheetId="10">[9]仮設解体!#REF!</definedName>
    <definedName name="wer">[9]仮設解体!#REF!</definedName>
    <definedName name="WI" localSheetId="5">[33]仮設解体!#REF!</definedName>
    <definedName name="WI" localSheetId="7">[33]仮設解体!#REF!</definedName>
    <definedName name="WI" localSheetId="6">[33]仮設解体!#REF!</definedName>
    <definedName name="WI" localSheetId="4">[33]仮設解体!#REF!</definedName>
    <definedName name="WI" localSheetId="16">[33]仮設解体!#REF!</definedName>
    <definedName name="WI" localSheetId="10">[33]仮設解体!#REF!</definedName>
    <definedName name="WI">[33]仮設解体!#REF!</definedName>
    <definedName name="ＷＳ" localSheetId="5">[9]金建代価!#REF!</definedName>
    <definedName name="ＷＳ" localSheetId="7">[9]金建代価!#REF!</definedName>
    <definedName name="ＷＳ" localSheetId="6">[9]金建代価!#REF!</definedName>
    <definedName name="ＷＳ" localSheetId="4">[9]金建代価!#REF!</definedName>
    <definedName name="ＷＳ" localSheetId="16">[9]金建代価!#REF!</definedName>
    <definedName name="ＷＳ" localSheetId="10">[9]金建代価!#REF!</definedName>
    <definedName name="ＷＳ">[9]金建代価!#REF!</definedName>
    <definedName name="ＷＳＭ" localSheetId="5">[9]仮設解体!#REF!</definedName>
    <definedName name="ＷＳＭ" localSheetId="7">[9]仮設解体!#REF!</definedName>
    <definedName name="ＷＳＭ" localSheetId="6">[9]仮設解体!#REF!</definedName>
    <definedName name="ＷＳＭ" localSheetId="4">[9]仮設解体!#REF!</definedName>
    <definedName name="ＷＳＭ" localSheetId="16">[9]仮設解体!#REF!</definedName>
    <definedName name="ＷＳＭ" localSheetId="10">[9]仮設解体!#REF!</definedName>
    <definedName name="ＷＳＭ">[9]仮設解体!#REF!</definedName>
    <definedName name="ＷＳＸ" localSheetId="5">[9]仮設解体!#REF!</definedName>
    <definedName name="ＷＳＸ" localSheetId="7">[9]仮設解体!#REF!</definedName>
    <definedName name="ＷＳＸ" localSheetId="6">[9]仮設解体!#REF!</definedName>
    <definedName name="ＷＳＸ" localSheetId="4">[9]仮設解体!#REF!</definedName>
    <definedName name="ＷＳＸ" localSheetId="16">[9]仮設解体!#REF!</definedName>
    <definedName name="ＷＳＸ" localSheetId="10">[9]仮設解体!#REF!</definedName>
    <definedName name="ＷＳＸ">[9]仮設解体!#REF!</definedName>
    <definedName name="Ｗゆ" localSheetId="5">[9]仮設解体!#REF!</definedName>
    <definedName name="Ｗゆ" localSheetId="7">[9]仮設解体!#REF!</definedName>
    <definedName name="Ｗゆ" localSheetId="6">[9]仮設解体!#REF!</definedName>
    <definedName name="Ｗゆ" localSheetId="4">[9]仮設解体!#REF!</definedName>
    <definedName name="Ｗゆ" localSheetId="16">[9]仮設解体!#REF!</definedName>
    <definedName name="Ｗゆ" localSheetId="10">[9]仮設解体!#REF!</definedName>
    <definedName name="Ｗゆ">[9]仮設解体!#REF!</definedName>
    <definedName name="X" localSheetId="17">#REF!</definedName>
    <definedName name="X" localSheetId="5">#REF!</definedName>
    <definedName name="X" localSheetId="7">#REF!</definedName>
    <definedName name="X" localSheetId="6">#REF!</definedName>
    <definedName name="X" localSheetId="4">#REF!</definedName>
    <definedName name="X" localSheetId="16">#REF!</definedName>
    <definedName name="X">#REF!</definedName>
    <definedName name="x5X1368" localSheetId="17">[64]地権者別!#REF!</definedName>
    <definedName name="x5X1368" localSheetId="5">[64]地権者別!#REF!</definedName>
    <definedName name="x5X1368" localSheetId="7">[64]地権者別!#REF!</definedName>
    <definedName name="x5X1368" localSheetId="6">[64]地権者別!#REF!</definedName>
    <definedName name="x5X1368" localSheetId="4">[64]地権者別!#REF!</definedName>
    <definedName name="x5X1368" localSheetId="16">[64]地権者別!#REF!</definedName>
    <definedName name="x5X1368" localSheetId="10">[64]地権者別!#REF!</definedName>
    <definedName name="x5X1368">[64]地権者別!#REF!</definedName>
    <definedName name="xc" localSheetId="5">[9]仮設解体!#REF!</definedName>
    <definedName name="xc" localSheetId="7">[9]仮設解体!#REF!</definedName>
    <definedName name="xc" localSheetId="6">[9]仮設解体!#REF!</definedName>
    <definedName name="xc" localSheetId="4">[9]仮設解体!#REF!</definedName>
    <definedName name="xc" localSheetId="16">[9]仮設解体!#REF!</definedName>
    <definedName name="xc" localSheetId="10">[9]仮設解体!#REF!</definedName>
    <definedName name="xc">[9]仮設解体!#REF!</definedName>
    <definedName name="XC_2" localSheetId="5">[27]代価1!#REF!</definedName>
    <definedName name="XC_2" localSheetId="7">[27]代価1!#REF!</definedName>
    <definedName name="XC_2" localSheetId="6">[27]代価1!#REF!</definedName>
    <definedName name="XC_2" localSheetId="4">[27]代価1!#REF!</definedName>
    <definedName name="XC_2" localSheetId="16">[27]代価1!#REF!</definedName>
    <definedName name="XC_2" localSheetId="9">[27]代価1!#REF!</definedName>
    <definedName name="XC_2" localSheetId="11">[27]代価1!#REF!</definedName>
    <definedName name="XC_2" localSheetId="10">[27]代価1!#REF!</definedName>
    <definedName name="XC_2">[27]代価1!#REF!</definedName>
    <definedName name="XC_3" localSheetId="5">[27]代価1!#REF!</definedName>
    <definedName name="XC_3" localSheetId="7">[27]代価1!#REF!</definedName>
    <definedName name="XC_3" localSheetId="6">[27]代価1!#REF!</definedName>
    <definedName name="XC_3" localSheetId="4">[27]代価1!#REF!</definedName>
    <definedName name="XC_3" localSheetId="16">[27]代価1!#REF!</definedName>
    <definedName name="XC_3" localSheetId="9">[27]代価1!#REF!</definedName>
    <definedName name="XC_3" localSheetId="11">[27]代価1!#REF!</definedName>
    <definedName name="XC_3" localSheetId="10">[27]代価1!#REF!</definedName>
    <definedName name="XC_3">[27]代価1!#REF!</definedName>
    <definedName name="XC_4" localSheetId="5">[27]代価1!#REF!</definedName>
    <definedName name="XC_4" localSheetId="7">[27]代価1!#REF!</definedName>
    <definedName name="XC_4" localSheetId="6">[27]代価1!#REF!</definedName>
    <definedName name="XC_4" localSheetId="4">[27]代価1!#REF!</definedName>
    <definedName name="XC_4" localSheetId="16">[27]代価1!#REF!</definedName>
    <definedName name="XC_4" localSheetId="9">[27]代価1!#REF!</definedName>
    <definedName name="XC_4" localSheetId="11">[27]代価1!#REF!</definedName>
    <definedName name="XC_4" localSheetId="10">[27]代価1!#REF!</definedName>
    <definedName name="XC_4">[27]代価1!#REF!</definedName>
    <definedName name="XC_5" localSheetId="5">[27]代価1!#REF!</definedName>
    <definedName name="XC_5" localSheetId="7">[27]代価1!#REF!</definedName>
    <definedName name="XC_5" localSheetId="6">[27]代価1!#REF!</definedName>
    <definedName name="XC_5" localSheetId="4">[27]代価1!#REF!</definedName>
    <definedName name="XC_5" localSheetId="16">[27]代価1!#REF!</definedName>
    <definedName name="XC_5" localSheetId="9">[27]代価1!#REF!</definedName>
    <definedName name="XC_5" localSheetId="11">[27]代価1!#REF!</definedName>
    <definedName name="XC_5" localSheetId="10">[27]代価1!#REF!</definedName>
    <definedName name="XC_5">[27]代価1!#REF!</definedName>
    <definedName name="XC_6" localSheetId="5">[27]代価1!#REF!</definedName>
    <definedName name="XC_6" localSheetId="7">[27]代価1!#REF!</definedName>
    <definedName name="XC_6" localSheetId="6">[27]代価1!#REF!</definedName>
    <definedName name="XC_6" localSheetId="4">[27]代価1!#REF!</definedName>
    <definedName name="XC_6" localSheetId="16">[27]代価1!#REF!</definedName>
    <definedName name="XC_6" localSheetId="9">[27]代価1!#REF!</definedName>
    <definedName name="XC_6" localSheetId="11">[27]代価1!#REF!</definedName>
    <definedName name="XC_6" localSheetId="10">[27]代価1!#REF!</definedName>
    <definedName name="XC_6">[27]代価1!#REF!</definedName>
    <definedName name="XC_7" localSheetId="5">[27]代価1!#REF!</definedName>
    <definedName name="XC_7" localSheetId="7">[27]代価1!#REF!</definedName>
    <definedName name="XC_7" localSheetId="6">[27]代価1!#REF!</definedName>
    <definedName name="XC_7" localSheetId="4">[27]代価1!#REF!</definedName>
    <definedName name="XC_7" localSheetId="16">[27]代価1!#REF!</definedName>
    <definedName name="XC_7" localSheetId="9">[27]代価1!#REF!</definedName>
    <definedName name="XC_7" localSheetId="11">[27]代価1!#REF!</definedName>
    <definedName name="XC_7" localSheetId="10">[27]代価1!#REF!</definedName>
    <definedName name="XC_7">[27]代価1!#REF!</definedName>
    <definedName name="XC_8" localSheetId="5">[27]代価1!#REF!</definedName>
    <definedName name="XC_8" localSheetId="7">[27]代価1!#REF!</definedName>
    <definedName name="XC_8" localSheetId="6">[27]代価1!#REF!</definedName>
    <definedName name="XC_8" localSheetId="4">[27]代価1!#REF!</definedName>
    <definedName name="XC_8" localSheetId="16">[27]代価1!#REF!</definedName>
    <definedName name="XC_8" localSheetId="9">[27]代価1!#REF!</definedName>
    <definedName name="XC_8" localSheetId="11">[27]代価1!#REF!</definedName>
    <definedName name="XC_8" localSheetId="10">[27]代価1!#REF!</definedName>
    <definedName name="XC_8">[27]代価1!#REF!</definedName>
    <definedName name="ＸＣＶＧＴ" localSheetId="17">#REF!</definedName>
    <definedName name="ＸＣＶＧＴ" localSheetId="5">#REF!</definedName>
    <definedName name="ＸＣＶＧＴ" localSheetId="7">#REF!</definedName>
    <definedName name="ＸＣＶＧＴ" localSheetId="6">#REF!</definedName>
    <definedName name="ＸＣＶＧＴ" localSheetId="4">#REF!</definedName>
    <definedName name="ＸＣＶＧＴ" localSheetId="16">#REF!</definedName>
    <definedName name="ＸＣＶＧＴ">#REF!</definedName>
    <definedName name="XD_1" localSheetId="5">[27]代価1!#REF!</definedName>
    <definedName name="XD_1" localSheetId="7">[27]代価1!#REF!</definedName>
    <definedName name="XD_1" localSheetId="6">[27]代価1!#REF!</definedName>
    <definedName name="XD_1" localSheetId="4">[27]代価1!#REF!</definedName>
    <definedName name="XD_1" localSheetId="16">[27]代価1!#REF!</definedName>
    <definedName name="XD_1" localSheetId="9">[27]代価1!#REF!</definedName>
    <definedName name="XD_1" localSheetId="11">[27]代価1!#REF!</definedName>
    <definedName name="XD_1" localSheetId="10">[27]代価1!#REF!</definedName>
    <definedName name="XD_1">[27]代価1!#REF!</definedName>
    <definedName name="ＸＰＴ" localSheetId="17">#REF!</definedName>
    <definedName name="ＸＰＴ" localSheetId="5">#REF!</definedName>
    <definedName name="ＸＰＴ" localSheetId="7">#REF!</definedName>
    <definedName name="ＸＰＴ" localSheetId="6">#REF!</definedName>
    <definedName name="ＸＰＴ" localSheetId="4">#REF!</definedName>
    <definedName name="ＸＰＴ" localSheetId="16">#REF!</definedName>
    <definedName name="ＸＰＴ">#REF!</definedName>
    <definedName name="XR" localSheetId="5">[33]仮設解体!#REF!</definedName>
    <definedName name="XR" localSheetId="7">[33]仮設解体!#REF!</definedName>
    <definedName name="XR" localSheetId="6">[33]仮設解体!#REF!</definedName>
    <definedName name="XR" localSheetId="4">[33]仮設解体!#REF!</definedName>
    <definedName name="XR" localSheetId="16">[33]仮設解体!#REF!</definedName>
    <definedName name="XR" localSheetId="10">[33]仮設解体!#REF!</definedName>
    <definedName name="XR">[33]仮設解体!#REF!</definedName>
    <definedName name="xt" localSheetId="5">[9]金建代価!#REF!</definedName>
    <definedName name="xt" localSheetId="7">[9]金建代価!#REF!</definedName>
    <definedName name="xt" localSheetId="6">[9]金建代価!#REF!</definedName>
    <definedName name="xt" localSheetId="4">[9]金建代価!#REF!</definedName>
    <definedName name="xt" localSheetId="16">[9]金建代価!#REF!</definedName>
    <definedName name="xt" localSheetId="10">[9]金建代価!#REF!</definedName>
    <definedName name="xt">[9]金建代価!#REF!</definedName>
    <definedName name="xxxx" localSheetId="5">[65]仕訳書!#REF!</definedName>
    <definedName name="xxxx" localSheetId="7">[65]仕訳書!#REF!</definedName>
    <definedName name="xxxx" localSheetId="6">[65]仕訳書!#REF!</definedName>
    <definedName name="xxxx" localSheetId="4">[65]仕訳書!#REF!</definedName>
    <definedName name="xxxx" localSheetId="16">[65]仕訳書!#REF!</definedName>
    <definedName name="xxxx" localSheetId="10">[65]仕訳書!#REF!</definedName>
    <definedName name="xxxx">[65]仕訳書!#REF!</definedName>
    <definedName name="Y" localSheetId="17">#REF!</definedName>
    <definedName name="Y" localSheetId="5">#REF!</definedName>
    <definedName name="Y" localSheetId="7">#REF!</definedName>
    <definedName name="Y" localSheetId="6">#REF!</definedName>
    <definedName name="Y" localSheetId="4">#REF!</definedName>
    <definedName name="Y" localSheetId="16">#REF!</definedName>
    <definedName name="Y">#REF!</definedName>
    <definedName name="Y_1" localSheetId="17">#REF!</definedName>
    <definedName name="Y_1" localSheetId="5">#REF!</definedName>
    <definedName name="Y_1" localSheetId="7">#REF!</definedName>
    <definedName name="Y_1" localSheetId="6">#REF!</definedName>
    <definedName name="Y_1" localSheetId="4">[27]代価1!#REF!</definedName>
    <definedName name="Y_1" localSheetId="16">[27]代価1!#REF!</definedName>
    <definedName name="Y_1" localSheetId="9">[27]代価1!#REF!</definedName>
    <definedName name="Y_1" localSheetId="11">[27]代価1!#REF!</definedName>
    <definedName name="Y_1" localSheetId="10">#REF!</definedName>
    <definedName name="Y_1">#REF!</definedName>
    <definedName name="Y_10" localSheetId="17">#REF!</definedName>
    <definedName name="Y_10" localSheetId="5">#REF!</definedName>
    <definedName name="Y_10" localSheetId="7">#REF!</definedName>
    <definedName name="Y_10" localSheetId="6">#REF!</definedName>
    <definedName name="Y_10" localSheetId="16">#REF!</definedName>
    <definedName name="Y_10">#REF!</definedName>
    <definedName name="Y_11" localSheetId="17">#REF!</definedName>
    <definedName name="Y_11" localSheetId="5">#REF!</definedName>
    <definedName name="Y_11" localSheetId="7">#REF!</definedName>
    <definedName name="Y_11" localSheetId="6">#REF!</definedName>
    <definedName name="Y_11" localSheetId="16">#REF!</definedName>
    <definedName name="Y_11">#REF!</definedName>
    <definedName name="Y_12" localSheetId="17">#REF!</definedName>
    <definedName name="Y_12" localSheetId="5">#REF!</definedName>
    <definedName name="Y_12" localSheetId="7">#REF!</definedName>
    <definedName name="Y_12" localSheetId="6">#REF!</definedName>
    <definedName name="Y_12" localSheetId="16">#REF!</definedName>
    <definedName name="Y_12">#REF!</definedName>
    <definedName name="Y_2" localSheetId="17">#REF!</definedName>
    <definedName name="Y_2" localSheetId="5">#REF!</definedName>
    <definedName name="Y_2" localSheetId="7">#REF!</definedName>
    <definedName name="Y_2" localSheetId="6">#REF!</definedName>
    <definedName name="Y_2" localSheetId="4">[27]代価1!#REF!</definedName>
    <definedName name="Y_2" localSheetId="16">[27]代価1!#REF!</definedName>
    <definedName name="Y_2" localSheetId="9">[27]代価1!#REF!</definedName>
    <definedName name="Y_2" localSheetId="11">[27]代価1!#REF!</definedName>
    <definedName name="Y_2" localSheetId="10">#REF!</definedName>
    <definedName name="Y_2">#REF!</definedName>
    <definedName name="Y_20" localSheetId="17">#REF!</definedName>
    <definedName name="Y_20" localSheetId="5">#REF!</definedName>
    <definedName name="Y_20" localSheetId="7">#REF!</definedName>
    <definedName name="Y_20" localSheetId="6">#REF!</definedName>
    <definedName name="Y_20" localSheetId="16">#REF!</definedName>
    <definedName name="Y_20">#REF!</definedName>
    <definedName name="Y_3" localSheetId="17">#REF!</definedName>
    <definedName name="Y_3" localSheetId="5">#REF!</definedName>
    <definedName name="Y_3" localSheetId="7">#REF!</definedName>
    <definedName name="Y_3" localSheetId="6">#REF!</definedName>
    <definedName name="Y_3" localSheetId="4">[27]代価1!#REF!</definedName>
    <definedName name="Y_3" localSheetId="16">#REF!</definedName>
    <definedName name="Y_3" localSheetId="9">[27]代価1!#REF!</definedName>
    <definedName name="Y_3" localSheetId="11">[27]代価1!#REF!</definedName>
    <definedName name="Y_3" localSheetId="10">#REF!</definedName>
    <definedName name="Y_3">#REF!</definedName>
    <definedName name="Y_30" localSheetId="17">#REF!</definedName>
    <definedName name="Y_30" localSheetId="5">#REF!</definedName>
    <definedName name="Y_30" localSheetId="7">#REF!</definedName>
    <definedName name="Y_30" localSheetId="6">#REF!</definedName>
    <definedName name="Y_30" localSheetId="16">#REF!</definedName>
    <definedName name="Y_30">#REF!</definedName>
    <definedName name="Y_31" localSheetId="17">#REF!</definedName>
    <definedName name="Y_31" localSheetId="5">#REF!</definedName>
    <definedName name="Y_31" localSheetId="7">#REF!</definedName>
    <definedName name="Y_31" localSheetId="6">#REF!</definedName>
    <definedName name="Y_31" localSheetId="16">#REF!</definedName>
    <definedName name="Y_31">#REF!</definedName>
    <definedName name="Y_32" localSheetId="17">#REF!</definedName>
    <definedName name="Y_32" localSheetId="5">#REF!</definedName>
    <definedName name="Y_32" localSheetId="7">#REF!</definedName>
    <definedName name="Y_32" localSheetId="6">#REF!</definedName>
    <definedName name="Y_32" localSheetId="16">#REF!</definedName>
    <definedName name="Y_32">#REF!</definedName>
    <definedName name="Y_4" localSheetId="17">#REF!</definedName>
    <definedName name="Y_4" localSheetId="5">#REF!</definedName>
    <definedName name="Y_4" localSheetId="7">#REF!</definedName>
    <definedName name="Y_4" localSheetId="6">#REF!</definedName>
    <definedName name="Y_4" localSheetId="4">[27]代価1!#REF!</definedName>
    <definedName name="Y_4" localSheetId="16">#REF!</definedName>
    <definedName name="Y_4" localSheetId="9">[27]代価1!#REF!</definedName>
    <definedName name="Y_4" localSheetId="11">[27]代価1!#REF!</definedName>
    <definedName name="Y_4" localSheetId="10">#REF!</definedName>
    <definedName name="Y_4">#REF!</definedName>
    <definedName name="Y_5" localSheetId="17">#REF!</definedName>
    <definedName name="Y_5" localSheetId="5">#REF!</definedName>
    <definedName name="Y_5" localSheetId="7">#REF!</definedName>
    <definedName name="Y_5" localSheetId="6">#REF!</definedName>
    <definedName name="Y_5" localSheetId="16">#REF!</definedName>
    <definedName name="Y_5">#REF!</definedName>
    <definedName name="Y_6" localSheetId="17">#REF!</definedName>
    <definedName name="Y_6" localSheetId="5">#REF!</definedName>
    <definedName name="Y_6" localSheetId="7">#REF!</definedName>
    <definedName name="Y_6" localSheetId="6">#REF!</definedName>
    <definedName name="Y_6" localSheetId="16">#REF!</definedName>
    <definedName name="Y_6">#REF!</definedName>
    <definedName name="Y_7" localSheetId="17">#REF!</definedName>
    <definedName name="Y_7" localSheetId="5">#REF!</definedName>
    <definedName name="Y_7" localSheetId="7">#REF!</definedName>
    <definedName name="Y_7" localSheetId="6">#REF!</definedName>
    <definedName name="Y_7" localSheetId="16">#REF!</definedName>
    <definedName name="Y_7">#REF!</definedName>
    <definedName name="Y_8" localSheetId="17">#REF!</definedName>
    <definedName name="Y_8" localSheetId="5">#REF!</definedName>
    <definedName name="Y_8" localSheetId="7">#REF!</definedName>
    <definedName name="Y_8" localSheetId="6">#REF!</definedName>
    <definedName name="Y_8" localSheetId="16">#REF!</definedName>
    <definedName name="Y_8">#REF!</definedName>
    <definedName name="Y_9" localSheetId="17">#REF!</definedName>
    <definedName name="Y_9" localSheetId="5">#REF!</definedName>
    <definedName name="Y_9" localSheetId="7">#REF!</definedName>
    <definedName name="Y_9" localSheetId="6">#REF!</definedName>
    <definedName name="Y_9" localSheetId="16">#REF!</definedName>
    <definedName name="Y_9">#REF!</definedName>
    <definedName name="Y_MENU" localSheetId="17">#REF!</definedName>
    <definedName name="Y_MENU" localSheetId="5">#REF!</definedName>
    <definedName name="Y_MENU" localSheetId="7">#REF!</definedName>
    <definedName name="Y_MENU" localSheetId="6">#REF!</definedName>
    <definedName name="Y_MENU" localSheetId="16">#REF!</definedName>
    <definedName name="Y_MENU">#REF!</definedName>
    <definedName name="Y_N" localSheetId="5">[27]代価1!#REF!</definedName>
    <definedName name="Y_N" localSheetId="7">[27]代価1!#REF!</definedName>
    <definedName name="Y_N" localSheetId="6">[27]代価1!#REF!</definedName>
    <definedName name="Y_N" localSheetId="4">[27]代価1!#REF!</definedName>
    <definedName name="Y_N" localSheetId="16">[27]代価1!#REF!</definedName>
    <definedName name="Y_N" localSheetId="9">[27]代価1!#REF!</definedName>
    <definedName name="Y_N" localSheetId="11">[27]代価1!#REF!</definedName>
    <definedName name="Y_N" localSheetId="10">[27]代価1!#REF!</definedName>
    <definedName name="Y_N">[27]代価1!#REF!</definedName>
    <definedName name="YC" localSheetId="5">[33]仮設解体!#REF!</definedName>
    <definedName name="YC" localSheetId="7">[33]仮設解体!#REF!</definedName>
    <definedName name="YC" localSheetId="6">[33]仮設解体!#REF!</definedName>
    <definedName name="YC" localSheetId="4">[33]仮設解体!#REF!</definedName>
    <definedName name="YC" localSheetId="16">[33]仮設解体!#REF!</definedName>
    <definedName name="YC" localSheetId="10">[33]仮設解体!#REF!</definedName>
    <definedName name="YC">[33]仮設解体!#REF!</definedName>
    <definedName name="YH">[33]仮設解体!$B$76:$Y$107</definedName>
    <definedName name="ＹＨＢ" localSheetId="5">[9]仮設解体!#REF!</definedName>
    <definedName name="ＹＨＢ" localSheetId="7">[9]仮設解体!#REF!</definedName>
    <definedName name="ＹＨＢ" localSheetId="6">[9]仮設解体!#REF!</definedName>
    <definedName name="ＹＨＢ" localSheetId="4">[9]仮設解体!#REF!</definedName>
    <definedName name="ＹＨＢ" localSheetId="16">[9]仮設解体!#REF!</definedName>
    <definedName name="ＹＨＢ" localSheetId="10">[9]仮設解体!#REF!</definedName>
    <definedName name="ＹＨＢ">[9]仮設解体!#REF!</definedName>
    <definedName name="ＹＨＢＴ" localSheetId="5">[9]仮設解体!#REF!</definedName>
    <definedName name="ＹＨＢＴ" localSheetId="7">[9]仮設解体!#REF!</definedName>
    <definedName name="ＹＨＢＴ" localSheetId="6">[9]仮設解体!#REF!</definedName>
    <definedName name="ＹＨＢＴ" localSheetId="4">[9]仮設解体!#REF!</definedName>
    <definedName name="ＹＨＢＴ" localSheetId="16">[9]仮設解体!#REF!</definedName>
    <definedName name="ＹＨＢＴ" localSheetId="10">[9]仮設解体!#REF!</definedName>
    <definedName name="ＹＨＢＴ">[9]仮設解体!#REF!</definedName>
    <definedName name="ＹＨＮ" localSheetId="5">[9]仮設解体!#REF!</definedName>
    <definedName name="ＹＨＮ" localSheetId="7">[9]仮設解体!#REF!</definedName>
    <definedName name="ＹＨＮ" localSheetId="6">[9]仮設解体!#REF!</definedName>
    <definedName name="ＹＨＮ">[9]仮設解体!#REF!</definedName>
    <definedName name="ＹＨっＧっＫ" localSheetId="5">[9]仮設解体!#REF!</definedName>
    <definedName name="ＹＨっＧっＫ" localSheetId="7">[9]仮設解体!#REF!</definedName>
    <definedName name="ＹＨっＧっＫ" localSheetId="6">[9]仮設解体!#REF!</definedName>
    <definedName name="ＹＨっＧっＫ">[9]仮設解体!#REF!</definedName>
    <definedName name="ＹＨんＢぎ" localSheetId="5">[9]仮設解体!#REF!</definedName>
    <definedName name="ＹＨんＢぎ" localSheetId="7">[9]仮設解体!#REF!</definedName>
    <definedName name="ＹＨんＢぎ" localSheetId="6">[9]仮設解体!#REF!</definedName>
    <definedName name="ＹＨんＢぎ">[9]仮設解体!#REF!</definedName>
    <definedName name="ＹＨんＢちゅ" localSheetId="5">[9]金建代価!#REF!</definedName>
    <definedName name="ＹＨんＢちゅ" localSheetId="7">[9]金建代価!#REF!</definedName>
    <definedName name="ＹＨんＢちゅ" localSheetId="6">[9]金建代価!#REF!</definedName>
    <definedName name="ＹＨんＢちゅ">[9]金建代価!#REF!</definedName>
    <definedName name="ＹＨんきい" localSheetId="5">[9]仮設解体!#REF!</definedName>
    <definedName name="ＹＨんきい" localSheetId="7">[9]仮設解体!#REF!</definedName>
    <definedName name="ＹＨんきい" localSheetId="6">[9]仮設解体!#REF!</definedName>
    <definedName name="ＹＨんきい">[9]仮設解体!#REF!</definedName>
    <definedName name="ＹＨんぶＫ" localSheetId="5">[9]仮設解体!#REF!</definedName>
    <definedName name="ＹＨんぶＫ" localSheetId="7">[9]仮設解体!#REF!</definedName>
    <definedName name="ＹＨんぶＫ" localSheetId="6">[9]仮設解体!#REF!</definedName>
    <definedName name="ＹＨんぶＫ">[9]仮設解体!#REF!</definedName>
    <definedName name="ＹＪこお" localSheetId="5">[9]仮設解体!#REF!</definedName>
    <definedName name="ＹＪこお" localSheetId="7">[9]仮設解体!#REF!</definedName>
    <definedName name="ＹＪこお" localSheetId="6">[9]仮設解体!#REF!</definedName>
    <definedName name="ＹＪこお">[9]仮設解体!#REF!</definedName>
    <definedName name="YN" localSheetId="17">#REF!</definedName>
    <definedName name="YN" localSheetId="5">#REF!</definedName>
    <definedName name="YN" localSheetId="7">#REF!</definedName>
    <definedName name="YN" localSheetId="6">#REF!</definedName>
    <definedName name="YN" localSheetId="16">#REF!</definedName>
    <definedName name="YN">#REF!</definedName>
    <definedName name="YNE" localSheetId="17">#REF!</definedName>
    <definedName name="YNE" localSheetId="5">#REF!</definedName>
    <definedName name="YNE" localSheetId="7">#REF!</definedName>
    <definedName name="YNE" localSheetId="6">#REF!</definedName>
    <definedName name="YNE" localSheetId="16">#REF!</definedName>
    <definedName name="YNE">#REF!</definedName>
    <definedName name="YNF" localSheetId="17">#REF!</definedName>
    <definedName name="YNF" localSheetId="5">#REF!</definedName>
    <definedName name="YNF" localSheetId="7">#REF!</definedName>
    <definedName name="YNF" localSheetId="6">#REF!</definedName>
    <definedName name="YNF" localSheetId="16">#REF!</definedName>
    <definedName name="YNF">#REF!</definedName>
    <definedName name="YNV1" localSheetId="17">#REF!</definedName>
    <definedName name="YNV1" localSheetId="5">#REF!</definedName>
    <definedName name="YNV1" localSheetId="7">#REF!</definedName>
    <definedName name="YNV1" localSheetId="6">#REF!</definedName>
    <definedName name="YNV1" localSheetId="16">#REF!</definedName>
    <definedName name="YNV1">#REF!</definedName>
    <definedName name="YOMU" localSheetId="5">#REF!</definedName>
    <definedName name="YOMU" localSheetId="7">#REF!</definedName>
    <definedName name="YOMU" localSheetId="6">#REF!</definedName>
    <definedName name="YOMU" localSheetId="16">#REF!</definedName>
    <definedName name="YOMU" localSheetId="9">#REF!</definedName>
    <definedName name="YOMU" localSheetId="11">#REF!</definedName>
    <definedName name="YOMU">#REF!</definedName>
    <definedName name="YORIK" localSheetId="17">#REF!</definedName>
    <definedName name="YORIK" localSheetId="5">#REF!</definedName>
    <definedName name="YORIK" localSheetId="7">#REF!</definedName>
    <definedName name="YORIK" localSheetId="6">#REF!</definedName>
    <definedName name="YORIK" localSheetId="16">#REF!</definedName>
    <definedName name="YORIK">#REF!</definedName>
    <definedName name="yoriki" localSheetId="17">#REF!</definedName>
    <definedName name="yoriki" localSheetId="5">#REF!</definedName>
    <definedName name="yoriki" localSheetId="7">#REF!</definedName>
    <definedName name="yoriki" localSheetId="6">#REF!</definedName>
    <definedName name="yoriki" localSheetId="16">#REF!</definedName>
    <definedName name="yoriki">#REF!</definedName>
    <definedName name="yoriki\" localSheetId="17">#REF!</definedName>
    <definedName name="yoriki\" localSheetId="5">#REF!</definedName>
    <definedName name="yoriki\" localSheetId="7">#REF!</definedName>
    <definedName name="yoriki\" localSheetId="6">#REF!</definedName>
    <definedName name="yoriki\" localSheetId="16">#REF!</definedName>
    <definedName name="yoriki\">#REF!</definedName>
    <definedName name="yuuji">#N/A</definedName>
    <definedName name="ＹじＫんＧ" localSheetId="5">[9]仮設解体!#REF!</definedName>
    <definedName name="ＹじＫんＧ" localSheetId="7">[9]仮設解体!#REF!</definedName>
    <definedName name="ＹじＫんＧ" localSheetId="6">[9]仮設解体!#REF!</definedName>
    <definedName name="ＹじＫんＧ" localSheetId="4">[9]仮設解体!#REF!</definedName>
    <definedName name="ＹじＫんＧ" localSheetId="16">[9]仮設解体!#REF!</definedName>
    <definedName name="ＹじＫんＧ" localSheetId="10">[9]仮設解体!#REF!</definedName>
    <definedName name="ＹじＫんＧ">[9]仮設解体!#REF!</definedName>
    <definedName name="Ｙひ" localSheetId="5">[9]仮設解体!#REF!</definedName>
    <definedName name="Ｙひ" localSheetId="7">[9]仮設解体!#REF!</definedName>
    <definedName name="Ｙひ" localSheetId="6">[9]仮設解体!#REF!</definedName>
    <definedName name="Ｙひ" localSheetId="4">[9]仮設解体!#REF!</definedName>
    <definedName name="Ｙひ" localSheetId="16">[9]仮設解体!#REF!</definedName>
    <definedName name="Ｙひ" localSheetId="10">[9]仮設解体!#REF!</definedName>
    <definedName name="Ｙひ">[9]仮設解体!#REF!</definedName>
    <definedName name="Z" localSheetId="4">#REF!</definedName>
    <definedName name="ｚ">[29]機械複合単価!$AB$45</definedName>
    <definedName name="z.1" localSheetId="17">#REF!</definedName>
    <definedName name="z.1" localSheetId="5">#REF!</definedName>
    <definedName name="z.1" localSheetId="7">#REF!</definedName>
    <definedName name="z.1" localSheetId="6">#REF!</definedName>
    <definedName name="z.1" localSheetId="16">#REF!</definedName>
    <definedName name="z.1">#REF!</definedName>
    <definedName name="z.2" localSheetId="17">#REF!</definedName>
    <definedName name="z.2" localSheetId="5">#REF!</definedName>
    <definedName name="z.2" localSheetId="7">#REF!</definedName>
    <definedName name="z.2" localSheetId="6">#REF!</definedName>
    <definedName name="z.2" localSheetId="16">#REF!</definedName>
    <definedName name="z.2">#REF!</definedName>
    <definedName name="Z_1">#N/A</definedName>
    <definedName name="Z_2">#N/A</definedName>
    <definedName name="ＺＣんぼ" localSheetId="17">#REF!</definedName>
    <definedName name="ＺＣんぼ" localSheetId="5">#REF!</definedName>
    <definedName name="ＺＣんぼ" localSheetId="7">#REF!</definedName>
    <definedName name="ＺＣんぼ" localSheetId="6">#REF!</definedName>
    <definedName name="ＺＣんぼ" localSheetId="4">#REF!</definedName>
    <definedName name="ＺＣんぼ" localSheetId="16">#REF!</definedName>
    <definedName name="ＺＣんぼ">#REF!</definedName>
    <definedName name="ZE" localSheetId="5">[33]仮設解体!#REF!</definedName>
    <definedName name="ZE" localSheetId="7">[33]仮設解体!#REF!</definedName>
    <definedName name="ZE" localSheetId="6">[33]仮設解体!#REF!</definedName>
    <definedName name="ZE" localSheetId="4">[33]仮設解体!#REF!</definedName>
    <definedName name="ZE" localSheetId="16">[33]仮設解体!#REF!</definedName>
    <definedName name="ZE" localSheetId="10">[33]仮設解体!#REF!</definedName>
    <definedName name="ZE">[33]仮設解体!#REF!</definedName>
    <definedName name="ZW" localSheetId="5">[33]仮設解体!#REF!</definedName>
    <definedName name="ZW" localSheetId="7">[33]仮設解体!#REF!</definedName>
    <definedName name="ZW" localSheetId="6">[33]仮設解体!#REF!</definedName>
    <definedName name="ZW" localSheetId="4">[33]仮設解体!#REF!</definedName>
    <definedName name="ZW" localSheetId="16">[33]仮設解体!#REF!</definedName>
    <definedName name="ZW" localSheetId="10">[33]仮設解体!#REF!</definedName>
    <definedName name="ZW">[33]仮設解体!#REF!</definedName>
    <definedName name="ＺＸ" localSheetId="5">[9]仮設解体!#REF!</definedName>
    <definedName name="ＺＸ" localSheetId="7">[9]仮設解体!#REF!</definedName>
    <definedName name="ＺＸ" localSheetId="6">[9]仮設解体!#REF!</definedName>
    <definedName name="ＺＸ">[9]仮設解体!#REF!</definedName>
    <definedName name="zxc" localSheetId="5">[9]仮設解体!#REF!</definedName>
    <definedName name="zxc" localSheetId="7">[9]仮設解体!#REF!</definedName>
    <definedName name="zxc" localSheetId="6">[9]仮設解体!#REF!</definedName>
    <definedName name="zxc">[9]仮設解体!#REF!</definedName>
    <definedName name="zyukyo" localSheetId="5">#REF!</definedName>
    <definedName name="zyukyo" localSheetId="7">#REF!</definedName>
    <definedName name="zyukyo" localSheetId="6">#REF!</definedName>
    <definedName name="zyukyo" localSheetId="4">#REF!</definedName>
    <definedName name="zyukyo" localSheetId="16">#REF!</definedName>
    <definedName name="zyukyo" localSheetId="10">#REF!</definedName>
    <definedName name="zyukyo">#REF!</definedName>
    <definedName name="γｃ" localSheetId="17">#REF!</definedName>
    <definedName name="γｃ" localSheetId="5">#REF!</definedName>
    <definedName name="γｃ" localSheetId="7">#REF!</definedName>
    <definedName name="γｃ" localSheetId="6">#REF!</definedName>
    <definedName name="γｃ" localSheetId="16">#REF!</definedName>
    <definedName name="γｃ">#REF!</definedName>
    <definedName name="γs" localSheetId="17">#REF!</definedName>
    <definedName name="γs" localSheetId="5">#REF!</definedName>
    <definedName name="γs" localSheetId="7">#REF!</definedName>
    <definedName name="γs" localSheetId="6">#REF!</definedName>
    <definedName name="γs" localSheetId="16">#REF!</definedName>
    <definedName name="γs">#REF!</definedName>
    <definedName name="π">3.14159265358979</definedName>
    <definedName name="σｃａ" localSheetId="17">#REF!</definedName>
    <definedName name="σｃａ" localSheetId="5">#REF!</definedName>
    <definedName name="σｃａ" localSheetId="7">#REF!</definedName>
    <definedName name="σｃａ" localSheetId="6">#REF!</definedName>
    <definedName name="σｃａ" localSheetId="16">#REF!</definedName>
    <definedName name="σｃａ">#REF!</definedName>
    <definedName name="σｃｋ" localSheetId="17">#REF!</definedName>
    <definedName name="σｃｋ" localSheetId="5">#REF!</definedName>
    <definedName name="σｃｋ" localSheetId="7">#REF!</definedName>
    <definedName name="σｃｋ" localSheetId="6">#REF!</definedName>
    <definedName name="σｃｋ" localSheetId="16">#REF!</definedName>
    <definedName name="σｃｋ">#REF!</definedName>
    <definedName name="σｓａ" localSheetId="17">#REF!</definedName>
    <definedName name="σｓａ" localSheetId="5">#REF!</definedName>
    <definedName name="σｓａ" localSheetId="7">#REF!</definedName>
    <definedName name="σｓａ" localSheetId="6">#REF!</definedName>
    <definedName name="σｓａ" localSheetId="16">#REF!</definedName>
    <definedName name="σｓａ">#REF!</definedName>
    <definedName name="τａ" localSheetId="17">#REF!</definedName>
    <definedName name="τａ" localSheetId="5">#REF!</definedName>
    <definedName name="τａ" localSheetId="7">#REF!</definedName>
    <definedName name="τａ" localSheetId="6">#REF!</definedName>
    <definedName name="τａ" localSheetId="16">#REF!</definedName>
    <definedName name="τａ">#REF!</definedName>
    <definedName name="τａ１" localSheetId="17">#REF!</definedName>
    <definedName name="τａ１" localSheetId="5">#REF!</definedName>
    <definedName name="τａ１" localSheetId="7">#REF!</definedName>
    <definedName name="τａ１" localSheetId="6">#REF!</definedName>
    <definedName name="τａ１" localSheetId="16">#REF!</definedName>
    <definedName name="τａ１">#REF!</definedName>
    <definedName name="ｱ">#N/A</definedName>
    <definedName name="あ" localSheetId="4">[66]見積比A4!$AW$2</definedName>
    <definedName name="あ">[67]機械複合単価!$AB$22</definedName>
    <definedName name="あ１" localSheetId="17">#REF!</definedName>
    <definedName name="あ１" localSheetId="5">#REF!</definedName>
    <definedName name="あ１" localSheetId="7">#REF!</definedName>
    <definedName name="あ１" localSheetId="6">#REF!</definedName>
    <definedName name="あ１" localSheetId="4">#REF!</definedName>
    <definedName name="あ１" localSheetId="16">#REF!</definedName>
    <definedName name="あ１">#REF!</definedName>
    <definedName name="あＤＦＧ" localSheetId="17">#REF!</definedName>
    <definedName name="あＤＦＧ" localSheetId="5">#REF!</definedName>
    <definedName name="あＤＦＧ" localSheetId="7">#REF!</definedName>
    <definedName name="あＤＦＧ" localSheetId="6">#REF!</definedName>
    <definedName name="あＤＦＧ" localSheetId="4">#REF!</definedName>
    <definedName name="あＤＦＧ" localSheetId="16">#REF!</definedName>
    <definedName name="あＤＦＧ">#REF!</definedName>
    <definedName name="あＪ" localSheetId="17">#REF!</definedName>
    <definedName name="あＪ" localSheetId="5">#REF!</definedName>
    <definedName name="あＪ" localSheetId="7">#REF!</definedName>
    <definedName name="あＪ" localSheetId="6">#REF!</definedName>
    <definedName name="あＪ" localSheetId="4">#REF!</definedName>
    <definedName name="あＪ" localSheetId="16">#REF!</definedName>
    <definedName name="あＪ">#REF!</definedName>
    <definedName name="あＳＤＦＧＨ" localSheetId="17">#REF!</definedName>
    <definedName name="あＳＤＦＧＨ" localSheetId="5">#REF!</definedName>
    <definedName name="あＳＤＦＧＨ" localSheetId="7">#REF!</definedName>
    <definedName name="あＳＤＦＧＨ" localSheetId="6">#REF!</definedName>
    <definedName name="あＳＤＦＧＨ" localSheetId="4">#REF!</definedName>
    <definedName name="あＳＤＦＧＨ" localSheetId="16">#REF!</definedName>
    <definedName name="あＳＤＦＧＨ">#REF!</definedName>
    <definedName name="あｗ" localSheetId="17">#REF!</definedName>
    <definedName name="あｗ" localSheetId="5">#REF!</definedName>
    <definedName name="あｗ" localSheetId="7">#REF!</definedName>
    <definedName name="あｗ" localSheetId="6">#REF!</definedName>
    <definedName name="あｗ" localSheetId="16">#REF!</definedName>
    <definedName name="あｗ">#REF!</definedName>
    <definedName name="ああ">[51]機械複合単価!$AB$23</definedName>
    <definedName name="あああ" localSheetId="17">#REF!</definedName>
    <definedName name="あああ" localSheetId="5">#REF!</definedName>
    <definedName name="あああ" localSheetId="7">#REF!</definedName>
    <definedName name="あああ" localSheetId="6">#REF!</definedName>
    <definedName name="あああ" localSheetId="16">#REF!</definedName>
    <definedName name="あああ">#REF!</definedName>
    <definedName name="ああっｓ">[51]機械複合単価!$AB$45</definedName>
    <definedName name="あうお" localSheetId="17">#REF!</definedName>
    <definedName name="あうお" localSheetId="5">#REF!</definedName>
    <definedName name="あうお" localSheetId="7">#REF!</definedName>
    <definedName name="あうお" localSheetId="6">#REF!</definedName>
    <definedName name="あうお" localSheetId="4">#REF!</definedName>
    <definedName name="あうお" localSheetId="16">#REF!</definedName>
    <definedName name="あうお">#REF!</definedName>
    <definedName name="あかかかかかｋ" localSheetId="5">'見積単価 '!あかかかかかｋ</definedName>
    <definedName name="あかかかかかｋ" localSheetId="7">'見積単価 (ｱｽﾍﾞｽﾄ撤去)'!あかかかかかｋ</definedName>
    <definedName name="あかかかかかｋ" localSheetId="6">'見積単価 (改修)'!あかかかかかｋ</definedName>
    <definedName name="あかかかかかｋ" localSheetId="4">仕訳横!あかかかかかｋ</definedName>
    <definedName name="あかかかかかｋ" localSheetId="16">代価表!あかかかかかｋ</definedName>
    <definedName name="あかかかかかｋ" localSheetId="9">'電気複合(執務並行)'!あかかかかかｋ</definedName>
    <definedName name="あかかかかかｋ" localSheetId="11">'電気複合(撤去)'!あかかかかかｋ</definedName>
    <definedName name="あかかかかかｋ" localSheetId="10">複合!あかかかかかｋ</definedName>
    <definedName name="あかかかかかｋ">'見積単価 '!あかかかかかｋ</definedName>
    <definedName name="あき" localSheetId="5">'見積単価 '!あき</definedName>
    <definedName name="あき" localSheetId="7">'見積単価 (ｱｽﾍﾞｽﾄ撤去)'!あき</definedName>
    <definedName name="あき" localSheetId="6">'見積単価 (改修)'!あき</definedName>
    <definedName name="あき" localSheetId="4">仕訳横!あき</definedName>
    <definedName name="あき" localSheetId="16">代価表!あき</definedName>
    <definedName name="あき" localSheetId="9">'電気複合(執務並行)'!あき</definedName>
    <definedName name="あき" localSheetId="11">'電気複合(撤去)'!あき</definedName>
    <definedName name="あき" localSheetId="10">複合!あき</definedName>
    <definedName name="あき">'見積単価 '!あき</definedName>
    <definedName name="アスカーブ" localSheetId="17">[50]基礎単価!#REF!</definedName>
    <definedName name="アスカーブ" localSheetId="5">[50]基礎単価!#REF!</definedName>
    <definedName name="アスカーブ" localSheetId="7">[50]基礎単価!#REF!</definedName>
    <definedName name="アスカーブ" localSheetId="6">[50]基礎単価!#REF!</definedName>
    <definedName name="アスカーブ" localSheetId="4">[50]基礎単価!#REF!</definedName>
    <definedName name="アスカーブ" localSheetId="16">[50]基礎単価!#REF!</definedName>
    <definedName name="アスカーブ">[50]基礎単価!#REF!</definedName>
    <definedName name="ｱｽﾌｧﾙﾄ殻運搬" localSheetId="17">#REF!</definedName>
    <definedName name="ｱｽﾌｧﾙﾄ殻運搬" localSheetId="5">#REF!</definedName>
    <definedName name="ｱｽﾌｧﾙﾄ殻運搬" localSheetId="7">#REF!</definedName>
    <definedName name="ｱｽﾌｧﾙﾄ殻運搬" localSheetId="6">#REF!</definedName>
    <definedName name="ｱｽﾌｧﾙﾄ殻運搬" localSheetId="16">#REF!</definedName>
    <definedName name="ｱｽﾌｧﾙﾄ殻運搬">#REF!</definedName>
    <definedName name="ｱｽﾌｧﾙﾄ版切断" localSheetId="17">#REF!</definedName>
    <definedName name="ｱｽﾌｧﾙﾄ版切断" localSheetId="5">#REF!</definedName>
    <definedName name="ｱｽﾌｧﾙﾄ版切断" localSheetId="7">#REF!</definedName>
    <definedName name="ｱｽﾌｧﾙﾄ版切断" localSheetId="6">#REF!</definedName>
    <definedName name="ｱｽﾌｧﾙﾄ版切断" localSheetId="16">#REF!</definedName>
    <definedName name="ｱｽﾌｧﾙﾄ版切断">#REF!</definedName>
    <definedName name="ｱｽﾌｧﾙﾄ舗装工" localSheetId="17">#REF!</definedName>
    <definedName name="ｱｽﾌｧﾙﾄ舗装工" localSheetId="5">#REF!</definedName>
    <definedName name="ｱｽﾌｧﾙﾄ舗装工" localSheetId="7">#REF!</definedName>
    <definedName name="ｱｽﾌｧﾙﾄ舗装工" localSheetId="6">#REF!</definedName>
    <definedName name="ｱｽﾌｧﾙﾄ舗装工" localSheetId="16">#REF!</definedName>
    <definedName name="ｱｽﾌｧﾙﾄ舗装工">#REF!</definedName>
    <definedName name="ｱｽﾍﾞｽﾄ現場経費" localSheetId="17">#REF!</definedName>
    <definedName name="ｱｽﾍﾞｽﾄ現場経費" localSheetId="5">#REF!</definedName>
    <definedName name="ｱｽﾍﾞｽﾄ現場経費" localSheetId="7">#REF!</definedName>
    <definedName name="ｱｽﾍﾞｽﾄ現場経費" localSheetId="6">#REF!</definedName>
    <definedName name="ｱｽﾍﾞｽﾄ現場経費" localSheetId="4">#REF!</definedName>
    <definedName name="ｱｽﾍﾞｽﾄ現場経費" localSheetId="16">#REF!</definedName>
    <definedName name="ｱｽﾍﾞｽﾄ現場経費">#REF!</definedName>
    <definedName name="ｱｽﾍﾞｽﾄ現場経費合計" localSheetId="17">#REF!</definedName>
    <definedName name="ｱｽﾍﾞｽﾄ現場経費合計" localSheetId="5">#REF!</definedName>
    <definedName name="ｱｽﾍﾞｽﾄ現場経費合計" localSheetId="7">#REF!</definedName>
    <definedName name="ｱｽﾍﾞｽﾄ現場経費合計" localSheetId="6">#REF!</definedName>
    <definedName name="ｱｽﾍﾞｽﾄ現場経費合計" localSheetId="4">#REF!</definedName>
    <definedName name="ｱｽﾍﾞｽﾄ現場経費合計" localSheetId="16">#REF!</definedName>
    <definedName name="ｱｽﾍﾞｽﾄ現場経費合計">#REF!</definedName>
    <definedName name="ｱｽﾍﾞｽﾄ工事原価" localSheetId="17">#REF!</definedName>
    <definedName name="ｱｽﾍﾞｽﾄ工事原価" localSheetId="5">#REF!</definedName>
    <definedName name="ｱｽﾍﾞｽﾄ工事原価" localSheetId="7">#REF!</definedName>
    <definedName name="ｱｽﾍﾞｽﾄ工事原価" localSheetId="6">#REF!</definedName>
    <definedName name="ｱｽﾍﾞｽﾄ工事原価" localSheetId="4">#REF!</definedName>
    <definedName name="ｱｽﾍﾞｽﾄ工事原価" localSheetId="16">#REF!</definedName>
    <definedName name="ｱｽﾍﾞｽﾄ工事原価">#REF!</definedName>
    <definedName name="ｱｽﾍﾞｽﾄ工事原価合計" localSheetId="17">#REF!</definedName>
    <definedName name="ｱｽﾍﾞｽﾄ工事原価合計" localSheetId="5">#REF!</definedName>
    <definedName name="ｱｽﾍﾞｽﾄ工事原価合計" localSheetId="7">#REF!</definedName>
    <definedName name="ｱｽﾍﾞｽﾄ工事原価合計" localSheetId="6">#REF!</definedName>
    <definedName name="ｱｽﾍﾞｽﾄ工事原価合計" localSheetId="4">#REF!</definedName>
    <definedName name="ｱｽﾍﾞｽﾄ工事原価合計" localSheetId="16">#REF!</definedName>
    <definedName name="ｱｽﾍﾞｽﾄ工事原価合計">#REF!</definedName>
    <definedName name="ｱｽﾍﾞｽﾄ純工" localSheetId="17">#REF!</definedName>
    <definedName name="ｱｽﾍﾞｽﾄ純工" localSheetId="5">#REF!</definedName>
    <definedName name="ｱｽﾍﾞｽﾄ純工" localSheetId="7">#REF!</definedName>
    <definedName name="ｱｽﾍﾞｽﾄ純工" localSheetId="6">#REF!</definedName>
    <definedName name="ｱｽﾍﾞｽﾄ純工" localSheetId="4">#REF!</definedName>
    <definedName name="ｱｽﾍﾞｽﾄ純工" localSheetId="16">#REF!</definedName>
    <definedName name="ｱｽﾍﾞｽﾄ純工">#REF!</definedName>
    <definedName name="ｱｽﾍﾞｽﾄ純工合計" localSheetId="17">#REF!</definedName>
    <definedName name="ｱｽﾍﾞｽﾄ純工合計" localSheetId="5">#REF!</definedName>
    <definedName name="ｱｽﾍﾞｽﾄ純工合計" localSheetId="7">#REF!</definedName>
    <definedName name="ｱｽﾍﾞｽﾄ純工合計" localSheetId="6">#REF!</definedName>
    <definedName name="ｱｽﾍﾞｽﾄ純工合計" localSheetId="4">#REF!</definedName>
    <definedName name="ｱｽﾍﾞｽﾄ純工合計" localSheetId="16">#REF!</definedName>
    <definedName name="ｱｽﾍﾞｽﾄ純工合計">#REF!</definedName>
    <definedName name="ｱｽﾍﾞｽﾄ直工" localSheetId="17">#REF!</definedName>
    <definedName name="ｱｽﾍﾞｽﾄ直工" localSheetId="5">#REF!</definedName>
    <definedName name="ｱｽﾍﾞｽﾄ直工" localSheetId="7">#REF!</definedName>
    <definedName name="ｱｽﾍﾞｽﾄ直工" localSheetId="6">#REF!</definedName>
    <definedName name="ｱｽﾍﾞｽﾄ直工" localSheetId="4">#REF!</definedName>
    <definedName name="ｱｽﾍﾞｽﾄ直工" localSheetId="16">#REF!</definedName>
    <definedName name="ｱｽﾍﾞｽﾄ直工">#REF!</definedName>
    <definedName name="ｱｽﾍﾞｽﾄ直工合計" localSheetId="17">#REF!</definedName>
    <definedName name="ｱｽﾍﾞｽﾄ直工合計" localSheetId="5">#REF!</definedName>
    <definedName name="ｱｽﾍﾞｽﾄ直工合計" localSheetId="7">#REF!</definedName>
    <definedName name="ｱｽﾍﾞｽﾄ直工合計" localSheetId="6">#REF!</definedName>
    <definedName name="ｱｽﾍﾞｽﾄ直工合計" localSheetId="4">#REF!</definedName>
    <definedName name="ｱｽﾍﾞｽﾄ直工合計" localSheetId="16">#REF!</definedName>
    <definedName name="ｱｽﾍﾞｽﾄ直工合計">#REF!</definedName>
    <definedName name="ｱｽﾍﾞｽﾄ直工合計２" localSheetId="17">#REF!</definedName>
    <definedName name="ｱｽﾍﾞｽﾄ直工合計２" localSheetId="5">#REF!</definedName>
    <definedName name="ｱｽﾍﾞｽﾄ直工合計２" localSheetId="7">#REF!</definedName>
    <definedName name="ｱｽﾍﾞｽﾄ直工合計２" localSheetId="6">#REF!</definedName>
    <definedName name="ｱｽﾍﾞｽﾄ直工合計２" localSheetId="4">#REF!</definedName>
    <definedName name="ｱｽﾍﾞｽﾄ直工合計２" localSheetId="16">#REF!</definedName>
    <definedName name="ｱｽﾍﾞｽﾄ直工合計２">#REF!</definedName>
    <definedName name="ｱｽﾍﾞｽﾄ変更直工" localSheetId="17">#REF!</definedName>
    <definedName name="ｱｽﾍﾞｽﾄ変更直工" localSheetId="5">#REF!</definedName>
    <definedName name="ｱｽﾍﾞｽﾄ変更直工" localSheetId="7">#REF!</definedName>
    <definedName name="ｱｽﾍﾞｽﾄ変更直工" localSheetId="6">#REF!</definedName>
    <definedName name="ｱｽﾍﾞｽﾄ変更直工" localSheetId="4">#REF!</definedName>
    <definedName name="ｱｽﾍﾞｽﾄ変更直工" localSheetId="16">#REF!</definedName>
    <definedName name="ｱｽﾍﾞｽﾄ変更直工">#REF!</definedName>
    <definedName name="ｱｿ" localSheetId="5">#REF!</definedName>
    <definedName name="ｱｿ" localSheetId="7">#REF!</definedName>
    <definedName name="ｱｿ" localSheetId="6">#REF!</definedName>
    <definedName name="ｱｿ" localSheetId="16">#REF!</definedName>
    <definedName name="ｱｿ">#REF!</definedName>
    <definedName name="ｱｯﾌﾟｺﾝ_2P15A×2" localSheetId="5">[16]複合・ｺﾝｾﾝﾄ電話!#REF!</definedName>
    <definedName name="ｱｯﾌﾟｺﾝ_2P15A×2" localSheetId="7">[16]複合・ｺﾝｾﾝﾄ電話!#REF!</definedName>
    <definedName name="ｱｯﾌﾟｺﾝ_2P15A×2" localSheetId="6">[16]複合・ｺﾝｾﾝﾄ電話!#REF!</definedName>
    <definedName name="ｱｯﾌﾟｺﾝ_2P15A×2" localSheetId="4">[16]複合・ｺﾝｾﾝﾄ電話!#REF!</definedName>
    <definedName name="ｱｯﾌﾟｺﾝ_2P15A×2" localSheetId="16">[16]複合・ｺﾝｾﾝﾄ電話!#REF!</definedName>
    <definedName name="ｱｯﾌﾟｺﾝ_2P15A×2" localSheetId="9">[16]複合・ｺﾝｾﾝﾄ電話!#REF!</definedName>
    <definedName name="ｱｯﾌﾟｺﾝ_2P15A×2" localSheetId="11">[16]複合・ｺﾝｾﾝﾄ電話!#REF!</definedName>
    <definedName name="ｱｯﾌﾟｺﾝ_2P15A×2">[16]複合・ｺﾝｾﾝﾄ電話!#REF!</definedName>
    <definedName name="ｱｯﾌﾟｺﾝ_TEL" localSheetId="5">#REF!</definedName>
    <definedName name="ｱｯﾌﾟｺﾝ_TEL" localSheetId="7">#REF!</definedName>
    <definedName name="ｱｯﾌﾟｺﾝ_TEL" localSheetId="6">#REF!</definedName>
    <definedName name="ｱｯﾌﾟｺﾝ_TEL" localSheetId="16">#REF!</definedName>
    <definedName name="ｱｯﾌﾟｺﾝ_TEL" localSheetId="9">#REF!</definedName>
    <definedName name="ｱｯﾌﾟｺﾝ_TEL" localSheetId="11">#REF!</definedName>
    <definedName name="ｱｯﾌﾟｺﾝ_TEL">#REF!</definedName>
    <definedName name="アップコンセント2P15A×2">[10]複合!$AA$121</definedName>
    <definedName name="ｱﾙﾐｹｰﾌﾞﾙﾗｯｸ_Ｌ型分岐W_200" localSheetId="5">#REF!</definedName>
    <definedName name="ｱﾙﾐｹｰﾌﾞﾙﾗｯｸ_Ｌ型分岐W_200" localSheetId="7">#REF!</definedName>
    <definedName name="ｱﾙﾐｹｰﾌﾞﾙﾗｯｸ_Ｌ型分岐W_200" localSheetId="6">#REF!</definedName>
    <definedName name="ｱﾙﾐｹｰﾌﾞﾙﾗｯｸ_Ｌ型分岐W_200" localSheetId="16">#REF!</definedName>
    <definedName name="ｱﾙﾐｹｰﾌﾞﾙﾗｯｸ_Ｌ型分岐W_200" localSheetId="9">#REF!</definedName>
    <definedName name="ｱﾙﾐｹｰﾌﾞﾙﾗｯｸ_Ｌ型分岐W_200" localSheetId="11">#REF!</definedName>
    <definedName name="ｱﾙﾐｹｰﾌﾞﾙﾗｯｸ_Ｌ型分岐W_200">#REF!</definedName>
    <definedName name="ｱﾙﾐｹｰﾌﾞﾙﾗｯｸ_Ｌ型分岐W_500" localSheetId="5">#REF!</definedName>
    <definedName name="ｱﾙﾐｹｰﾌﾞﾙﾗｯｸ_Ｌ型分岐W_500" localSheetId="7">#REF!</definedName>
    <definedName name="ｱﾙﾐｹｰﾌﾞﾙﾗｯｸ_Ｌ型分岐W_500" localSheetId="6">#REF!</definedName>
    <definedName name="ｱﾙﾐｹｰﾌﾞﾙﾗｯｸ_Ｌ型分岐W_500" localSheetId="16">#REF!</definedName>
    <definedName name="ｱﾙﾐｹｰﾌﾞﾙﾗｯｸ_Ｌ型分岐W_500" localSheetId="9">#REF!</definedName>
    <definedName name="ｱﾙﾐｹｰﾌﾞﾙﾗｯｸ_Ｌ型分岐W_500" localSheetId="11">#REF!</definedName>
    <definedName name="ｱﾙﾐｹｰﾌﾞﾙﾗｯｸ_Ｌ型分岐W_500">#REF!</definedName>
    <definedName name="ｱﾙﾐｹｰﾌﾞﾙﾗｯｸW_200" localSheetId="5">#REF!</definedName>
    <definedName name="ｱﾙﾐｹｰﾌﾞﾙﾗｯｸW_200" localSheetId="7">#REF!</definedName>
    <definedName name="ｱﾙﾐｹｰﾌﾞﾙﾗｯｸW_200" localSheetId="6">#REF!</definedName>
    <definedName name="ｱﾙﾐｹｰﾌﾞﾙﾗｯｸW_200" localSheetId="16">#REF!</definedName>
    <definedName name="ｱﾙﾐｹｰﾌﾞﾙﾗｯｸW_200" localSheetId="9">#REF!</definedName>
    <definedName name="ｱﾙﾐｹｰﾌﾞﾙﾗｯｸW_200" localSheetId="11">#REF!</definedName>
    <definedName name="ｱﾙﾐｹｰﾌﾞﾙﾗｯｸW_200">#REF!</definedName>
    <definedName name="ｱﾙﾐｹｰﾌﾞﾙﾗｯｸW_500" localSheetId="5">#REF!</definedName>
    <definedName name="ｱﾙﾐｹｰﾌﾞﾙﾗｯｸW_500" localSheetId="7">#REF!</definedName>
    <definedName name="ｱﾙﾐｹｰﾌﾞﾙﾗｯｸW_500" localSheetId="6">#REF!</definedName>
    <definedName name="ｱﾙﾐｹｰﾌﾞﾙﾗｯｸW_500" localSheetId="16">#REF!</definedName>
    <definedName name="ｱﾙﾐｹｰﾌﾞﾙﾗｯｸW_500" localSheetId="9">#REF!</definedName>
    <definedName name="ｱﾙﾐｹｰﾌﾞﾙﾗｯｸW_500" localSheetId="11">#REF!</definedName>
    <definedName name="ｱﾙﾐｹｰﾌﾞﾙﾗｯｸW_500">#REF!</definedName>
    <definedName name="ｱﾙﾐｻｯｼ" localSheetId="5">#REF!</definedName>
    <definedName name="ｱﾙﾐｻｯｼ" localSheetId="7">#REF!</definedName>
    <definedName name="ｱﾙﾐｻｯｼ" localSheetId="6">#REF!</definedName>
    <definedName name="ｱﾙﾐｻｯｼ" localSheetId="16">#REF!</definedName>
    <definedName name="ｱﾙﾐｻｯｼ">#REF!</definedName>
    <definedName name="アルミ雨戸仕訳書" localSheetId="5">#REF!</definedName>
    <definedName name="アルミ雨戸仕訳書" localSheetId="7">#REF!</definedName>
    <definedName name="アルミ雨戸仕訳書" localSheetId="6">#REF!</definedName>
    <definedName name="アルミ雨戸仕訳書" localSheetId="16">#REF!</definedName>
    <definedName name="アルミ雨戸仕訳書">#REF!</definedName>
    <definedName name="ｱﾙﾐ建付ﾋ">#N/A</definedName>
    <definedName name="あんＴ" localSheetId="17">#REF!</definedName>
    <definedName name="あんＴ" localSheetId="5">#REF!</definedName>
    <definedName name="あんＴ" localSheetId="7">#REF!</definedName>
    <definedName name="あんＴ" localSheetId="6">#REF!</definedName>
    <definedName name="あんＴ" localSheetId="4">#REF!</definedName>
    <definedName name="あんＴ" localSheetId="16">#REF!</definedName>
    <definedName name="あんＴ">#REF!</definedName>
    <definedName name="アンプ架" localSheetId="5">#REF!</definedName>
    <definedName name="アンプ架" localSheetId="7">#REF!</definedName>
    <definedName name="アンプ架" localSheetId="6">#REF!</definedName>
    <definedName name="アンプ架" localSheetId="16">#REF!</definedName>
    <definedName name="アンプ架" localSheetId="9">#REF!</definedName>
    <definedName name="アンプ架" localSheetId="11">#REF!</definedName>
    <definedName name="アンプ架">#REF!</definedName>
    <definedName name="い" localSheetId="4">#REF!</definedName>
    <definedName name="い">[67]機械複合単価!$AB$23</definedName>
    <definedName name="い8" localSheetId="17">#REF!</definedName>
    <definedName name="い8" localSheetId="5">#REF!</definedName>
    <definedName name="い8" localSheetId="7">#REF!</definedName>
    <definedName name="い8" localSheetId="6">#REF!</definedName>
    <definedName name="い8" localSheetId="16">#REF!</definedName>
    <definedName name="い8">#REF!</definedName>
    <definedName name="いＫ" localSheetId="5">[9]仮設解体!#REF!</definedName>
    <definedName name="いＫ" localSheetId="7">[9]仮設解体!#REF!</definedName>
    <definedName name="いＫ" localSheetId="6">[9]仮設解体!#REF!</definedName>
    <definedName name="いＫ" localSheetId="4">[9]仮設解体!#REF!</definedName>
    <definedName name="いＫ" localSheetId="16">[9]仮設解体!#REF!</definedName>
    <definedName name="いＫ" localSheetId="10">[9]仮設解体!#REF!</definedName>
    <definedName name="いＫ">[9]仮設解体!#REF!</definedName>
    <definedName name="いＫＪＨ" localSheetId="5">[9]仮設解体!#REF!</definedName>
    <definedName name="いＫＪＨ" localSheetId="7">[9]仮設解体!#REF!</definedName>
    <definedName name="いＫＪＨ" localSheetId="6">[9]仮設解体!#REF!</definedName>
    <definedName name="いＫＪＨ" localSheetId="4">[9]仮設解体!#REF!</definedName>
    <definedName name="いＫＪＨ" localSheetId="16">[9]仮設解体!#REF!</definedName>
    <definedName name="いＫＪＨ" localSheetId="10">[9]仮設解体!#REF!</definedName>
    <definedName name="いＫＪＨ">[9]仮設解体!#REF!</definedName>
    <definedName name="いＫＭふい" localSheetId="5">[9]仮設解体!#REF!</definedName>
    <definedName name="いＫＭふい" localSheetId="7">[9]仮設解体!#REF!</definedName>
    <definedName name="いＫＭふい" localSheetId="6">[9]仮設解体!#REF!</definedName>
    <definedName name="いＫＭふい">[9]仮設解体!#REF!</definedName>
    <definedName name="いＫむ" localSheetId="5">[9]仮設解体!#REF!</definedName>
    <definedName name="いＫむ" localSheetId="7">[9]仮設解体!#REF!</definedName>
    <definedName name="いＫむ" localSheetId="6">[9]仮設解体!#REF!</definedName>
    <definedName name="いＫむ">[9]仮設解体!#REF!</definedName>
    <definedName name="いＭＪＨＢＴ" localSheetId="5">[9]仮設解体!#REF!</definedName>
    <definedName name="いＭＪＨＢＴ" localSheetId="7">[9]仮設解体!#REF!</definedName>
    <definedName name="いＭＪＨＢＴ" localSheetId="6">[9]仮設解体!#REF!</definedName>
    <definedName name="いＭＪＨＢＴ">[9]仮設解体!#REF!</definedName>
    <definedName name="ぃＹＲＳ" localSheetId="17">#REF!</definedName>
    <definedName name="ぃＹＲＳ" localSheetId="5">#REF!</definedName>
    <definedName name="ぃＹＲＳ" localSheetId="7">#REF!</definedName>
    <definedName name="ぃＹＲＳ" localSheetId="6">#REF!</definedName>
    <definedName name="ぃＹＲＳ" localSheetId="4">#REF!</definedName>
    <definedName name="ぃＹＲＳ" localSheetId="16">#REF!</definedName>
    <definedName name="ぃＹＲＳ">#REF!</definedName>
    <definedName name="いい" localSheetId="5">'見積単価 '!いい</definedName>
    <definedName name="いい" localSheetId="7">'見積単価 (ｱｽﾍﾞｽﾄ撤去)'!いい</definedName>
    <definedName name="いい" localSheetId="6">'見積単価 (改修)'!いい</definedName>
    <definedName name="いい" localSheetId="4">仕訳横!いい</definedName>
    <definedName name="いい" localSheetId="13">[3]!いい</definedName>
    <definedName name="いい" localSheetId="14">[3]!いい</definedName>
    <definedName name="いい" localSheetId="15">[3]!いい</definedName>
    <definedName name="いい" localSheetId="16">代価表!いい</definedName>
    <definedName name="いい" localSheetId="11">[3]!いい</definedName>
    <definedName name="いい" localSheetId="10">複合!いい</definedName>
    <definedName name="いい">[3]!いい</definedName>
    <definedName name="いいい" localSheetId="5">'見積単価 '!いいい</definedName>
    <definedName name="いいい" localSheetId="7">'見積単価 (ｱｽﾍﾞｽﾄ撤去)'!いいい</definedName>
    <definedName name="いいい" localSheetId="6">'見積単価 (改修)'!いいい</definedName>
    <definedName name="いいい" localSheetId="4">仕訳横!いいい</definedName>
    <definedName name="いいい" localSheetId="13">[3]!いいい</definedName>
    <definedName name="いいい" localSheetId="14">[3]!いいい</definedName>
    <definedName name="いいい" localSheetId="15">[3]!いいい</definedName>
    <definedName name="いいい" localSheetId="16">代価表!いいい</definedName>
    <definedName name="いいい" localSheetId="11">[3]!いいい</definedName>
    <definedName name="いいい" localSheetId="10">複合!いいい</definedName>
    <definedName name="いいい">[3]!いいい</definedName>
    <definedName name="いいいい" localSheetId="5">'見積単価 '!いいいい</definedName>
    <definedName name="いいいい" localSheetId="7">'見積単価 (ｱｽﾍﾞｽﾄ撤去)'!いいいい</definedName>
    <definedName name="いいいい" localSheetId="6">'見積単価 (改修)'!いいいい</definedName>
    <definedName name="いいいい" localSheetId="4">仕訳横!いいいい</definedName>
    <definedName name="いいいい" localSheetId="13">[3]!いいいい</definedName>
    <definedName name="いいいい" localSheetId="14">[3]!いいいい</definedName>
    <definedName name="いいいい" localSheetId="15">[3]!いいいい</definedName>
    <definedName name="いいいい" localSheetId="16">代価表!いいいい</definedName>
    <definedName name="いいいい" localSheetId="11">[3]!いいいい</definedName>
    <definedName name="いいいい" localSheetId="10">複合!いいいい</definedName>
    <definedName name="いいいい">[3]!いいいい</definedName>
    <definedName name="いいいいい" localSheetId="5">'見積単価 '!いいいいい</definedName>
    <definedName name="いいいいい" localSheetId="7">'見積単価 (ｱｽﾍﾞｽﾄ撤去)'!いいいいい</definedName>
    <definedName name="いいいいい" localSheetId="6">'見積単価 (改修)'!いいいいい</definedName>
    <definedName name="いいいいい" localSheetId="4">仕訳横!いいいいい</definedName>
    <definedName name="いいいいい" localSheetId="13">[3]!いいいいい</definedName>
    <definedName name="いいいいい" localSheetId="14">[3]!いいいいい</definedName>
    <definedName name="いいいいい" localSheetId="15">[3]!いいいいい</definedName>
    <definedName name="いいいいい" localSheetId="16">代価表!いいいいい</definedName>
    <definedName name="いいいいい" localSheetId="11">[3]!いいいいい</definedName>
    <definedName name="いいいいい" localSheetId="10">複合!いいいいい</definedName>
    <definedName name="いいいいい">[3]!いいいいい</definedName>
    <definedName name="いいいいいい" localSheetId="5">'見積単価 '!いいいいいい</definedName>
    <definedName name="いいいいいい" localSheetId="7">'見積単価 (ｱｽﾍﾞｽﾄ撤去)'!いいいいいい</definedName>
    <definedName name="いいいいいい" localSheetId="6">'見積単価 (改修)'!いいいいいい</definedName>
    <definedName name="いいいいいい" localSheetId="4">仕訳横!いいいいいい</definedName>
    <definedName name="いいいいいい" localSheetId="13">[3]!いいいいいい</definedName>
    <definedName name="いいいいいい" localSheetId="14">[3]!いいいいいい</definedName>
    <definedName name="いいいいいい" localSheetId="15">[3]!いいいいいい</definedName>
    <definedName name="いいいいいい" localSheetId="16">代価表!いいいいいい</definedName>
    <definedName name="いいいいいい" localSheetId="11">[3]!いいいいいい</definedName>
    <definedName name="いいいいいい" localSheetId="10">複合!いいいいいい</definedName>
    <definedName name="いいいいいい">[3]!いいいいいい</definedName>
    <definedName name="いいいいいいい" localSheetId="5">'見積単価 '!いいいいいいい</definedName>
    <definedName name="いいいいいいい" localSheetId="7">'見積単価 (ｱｽﾍﾞｽﾄ撤去)'!いいいいいいい</definedName>
    <definedName name="いいいいいいい" localSheetId="6">'見積単価 (改修)'!いいいいいいい</definedName>
    <definedName name="いいいいいいい" localSheetId="4">仕訳横!いいいいいいい</definedName>
    <definedName name="いいいいいいい" localSheetId="13">[3]!いいいいいいい</definedName>
    <definedName name="いいいいいいい" localSheetId="14">[3]!いいいいいいい</definedName>
    <definedName name="いいいいいいい" localSheetId="15">[3]!いいいいいいい</definedName>
    <definedName name="いいいいいいい" localSheetId="16">代価表!いいいいいいい</definedName>
    <definedName name="いいいいいいい" localSheetId="11">[3]!いいいいいいい</definedName>
    <definedName name="いいいいいいい" localSheetId="10">複合!いいいいいいい</definedName>
    <definedName name="いいいいいいい">[3]!いいいいいいい</definedName>
    <definedName name="いいいいいいいい" localSheetId="5">'見積単価 '!いいいいいいいい</definedName>
    <definedName name="いいいいいいいい" localSheetId="7">'見積単価 (ｱｽﾍﾞｽﾄ撤去)'!いいいいいいいい</definedName>
    <definedName name="いいいいいいいい" localSheetId="6">'見積単価 (改修)'!いいいいいいいい</definedName>
    <definedName name="いいいいいいいい" localSheetId="4">仕訳横!いいいいいいいい</definedName>
    <definedName name="いいいいいいいい" localSheetId="13">[3]!いいいいいいいい</definedName>
    <definedName name="いいいいいいいい" localSheetId="14">[3]!いいいいいいいい</definedName>
    <definedName name="いいいいいいいい" localSheetId="15">[3]!いいいいいいいい</definedName>
    <definedName name="いいいいいいいい" localSheetId="16">代価表!いいいいいいいい</definedName>
    <definedName name="いいいいいいいい" localSheetId="11">[3]!いいいいいいいい</definedName>
    <definedName name="いいいいいいいい" localSheetId="10">複合!いいいいいいいい</definedName>
    <definedName name="いいいいいいいい">[3]!いいいいいいいい</definedName>
    <definedName name="いいいいいいいいい" localSheetId="5">'見積単価 '!いいいいいいいいい</definedName>
    <definedName name="いいいいいいいいい" localSheetId="7">'見積単価 (ｱｽﾍﾞｽﾄ撤去)'!いいいいいいいいい</definedName>
    <definedName name="いいいいいいいいい" localSheetId="6">'見積単価 (改修)'!いいいいいいいいい</definedName>
    <definedName name="いいいいいいいいい" localSheetId="4">仕訳横!いいいいいいいいい</definedName>
    <definedName name="いいいいいいいいい" localSheetId="13">[3]!いいいいいいいいい</definedName>
    <definedName name="いいいいいいいいい" localSheetId="14">[3]!いいいいいいいいい</definedName>
    <definedName name="いいいいいいいいい" localSheetId="15">[3]!いいいいいいいいい</definedName>
    <definedName name="いいいいいいいいい" localSheetId="16">代価表!いいいいいいいいい</definedName>
    <definedName name="いいいいいいいいい" localSheetId="11">[3]!いいいいいいいいい</definedName>
    <definedName name="いいいいいいいいい" localSheetId="10">複合!いいいいいいいいい</definedName>
    <definedName name="いいいいいいいいい">[3]!いいいいいいいいい</definedName>
    <definedName name="いいいいいいいいいい" localSheetId="5">'見積単価 '!いいいいいいいいいい</definedName>
    <definedName name="いいいいいいいいいい" localSheetId="7">'見積単価 (ｱｽﾍﾞｽﾄ撤去)'!いいいいいいいいいい</definedName>
    <definedName name="いいいいいいいいいい" localSheetId="6">'見積単価 (改修)'!いいいいいいいいいい</definedName>
    <definedName name="いいいいいいいいいい" localSheetId="4">仕訳横!いいいいいいいいいい</definedName>
    <definedName name="いいいいいいいいいい" localSheetId="13">[3]!いいいいいいいいいい</definedName>
    <definedName name="いいいいいいいいいい" localSheetId="14">[3]!いいいいいいいいいい</definedName>
    <definedName name="いいいいいいいいいい" localSheetId="15">[3]!いいいいいいいいいい</definedName>
    <definedName name="いいいいいいいいいい" localSheetId="16">代価表!いいいいいいいいいい</definedName>
    <definedName name="いいいいいいいいいい" localSheetId="11">[3]!いいいいいいいいいい</definedName>
    <definedName name="いいいいいいいいいい" localSheetId="10">複合!いいいいいいいいいい</definedName>
    <definedName name="いいいいいいいいいい">[3]!いいいいいいいいいい</definedName>
    <definedName name="いいいいいいいいいいい" localSheetId="5">'見積単価 '!いいいいいいいいいいい</definedName>
    <definedName name="いいいいいいいいいいい" localSheetId="7">'見積単価 (ｱｽﾍﾞｽﾄ撤去)'!いいいいいいいいいいい</definedName>
    <definedName name="いいいいいいいいいいい" localSheetId="6">'見積単価 (改修)'!いいいいいいいいいいい</definedName>
    <definedName name="いいいいいいいいいいい" localSheetId="4">仕訳横!いいいいいいいいいいい</definedName>
    <definedName name="いいいいいいいいいいい" localSheetId="13">[3]!いいいいいいいいいいい</definedName>
    <definedName name="いいいいいいいいいいい" localSheetId="14">[3]!いいいいいいいいいいい</definedName>
    <definedName name="いいいいいいいいいいい" localSheetId="15">[3]!いいいいいいいいいいい</definedName>
    <definedName name="いいいいいいいいいいい" localSheetId="16">代価表!いいいいいいいいいいい</definedName>
    <definedName name="いいいいいいいいいいい" localSheetId="11">[3]!いいいいいいいいいいい</definedName>
    <definedName name="いいいいいいいいいいい" localSheetId="10">複合!いいいいいいいいいいい</definedName>
    <definedName name="いいいいいいいいいいい">[3]!いいいいいいいいいいい</definedName>
    <definedName name="いおＬき" localSheetId="5">[9]仮設解体!#REF!</definedName>
    <definedName name="いおＬき" localSheetId="7">[9]仮設解体!#REF!</definedName>
    <definedName name="いおＬき" localSheetId="6">[9]仮設解体!#REF!</definedName>
    <definedName name="いおＬき" localSheetId="4">[9]仮設解体!#REF!</definedName>
    <definedName name="いおＬき" localSheetId="16">[9]仮設解体!#REF!</definedName>
    <definedName name="いおＬき" localSheetId="10">[9]仮設解体!#REF!</definedName>
    <definedName name="いおＬき">[9]仮設解体!#REF!</definedName>
    <definedName name="いきゅＪ" localSheetId="5">[9]仮設解体!#REF!</definedName>
    <definedName name="いきゅＪ" localSheetId="7">[9]仮設解体!#REF!</definedName>
    <definedName name="いきゅＪ" localSheetId="6">[9]仮設解体!#REF!</definedName>
    <definedName name="いきゅＪ" localSheetId="4">[9]仮設解体!#REF!</definedName>
    <definedName name="いきゅＪ" localSheetId="16">[9]仮設解体!#REF!</definedName>
    <definedName name="いきゅＪ" localSheetId="10">[9]仮設解体!#REF!</definedName>
    <definedName name="いきゅＪ">[9]仮設解体!#REF!</definedName>
    <definedName name="いくＹＨ" localSheetId="5">[9]仮設解体!#REF!</definedName>
    <definedName name="いくＹＨ" localSheetId="7">[9]仮設解体!#REF!</definedName>
    <definedName name="いくＹＨ" localSheetId="6">[9]仮設解体!#REF!</definedName>
    <definedName name="いくＹＨ">[9]仮設解体!#REF!</definedName>
    <definedName name="いくＹＨＪ" localSheetId="5">[9]仮設解体!#REF!</definedName>
    <definedName name="いくＹＨＪ" localSheetId="7">[9]仮設解体!#REF!</definedName>
    <definedName name="いくＹＨＪ" localSheetId="6">[9]仮設解体!#REF!</definedName>
    <definedName name="いくＹＨＪ">[9]仮設解体!#REF!</definedName>
    <definedName name="いっＬこ" localSheetId="5">[9]仮設解体!#REF!</definedName>
    <definedName name="いっＬこ" localSheetId="7">[9]仮設解体!#REF!</definedName>
    <definedName name="いっＬこ" localSheetId="6">[9]仮設解体!#REF!</definedName>
    <definedName name="いっＬこ">[9]仮設解体!#REF!</definedName>
    <definedName name="ｲﾍﾞﾝﾄ用盤" localSheetId="5">[16]複合・ｺﾝｾﾝﾄ電話!#REF!</definedName>
    <definedName name="ｲﾍﾞﾝﾄ用盤" localSheetId="7">[16]複合・ｺﾝｾﾝﾄ電話!#REF!</definedName>
    <definedName name="ｲﾍﾞﾝﾄ用盤" localSheetId="6">[16]複合・ｺﾝｾﾝﾄ電話!#REF!</definedName>
    <definedName name="ｲﾍﾞﾝﾄ用盤" localSheetId="16">[16]複合・ｺﾝｾﾝﾄ電話!#REF!</definedName>
    <definedName name="ｲﾍﾞﾝﾄ用盤" localSheetId="9">[16]複合・ｺﾝｾﾝﾄ電話!#REF!</definedName>
    <definedName name="ｲﾍﾞﾝﾄ用盤" localSheetId="11">[16]複合・ｺﾝｾﾝﾄ電話!#REF!</definedName>
    <definedName name="ｲﾍﾞﾝﾄ用盤">[16]複合・ｺﾝｾﾝﾄ電話!#REF!</definedName>
    <definedName name="ｲﾝｻﾂ" localSheetId="17">#REF!</definedName>
    <definedName name="ｲﾝｻﾂ" localSheetId="5">#REF!</definedName>
    <definedName name="ｲﾝｻﾂ" localSheetId="7">#REF!</definedName>
    <definedName name="ｲﾝｻﾂ" localSheetId="6">#REF!</definedName>
    <definedName name="ｲﾝｻﾂ" localSheetId="16">#REF!</definedName>
    <definedName name="ｲﾝｻﾂ">#REF!</definedName>
    <definedName name="ｲﾝﾀｰﾎﾝ_親機_12局用" localSheetId="5">[16]複合・ｺﾝｾﾝﾄ電話!#REF!</definedName>
    <definedName name="ｲﾝﾀｰﾎﾝ_親機_12局用" localSheetId="7">[16]複合・ｺﾝｾﾝﾄ電話!#REF!</definedName>
    <definedName name="ｲﾝﾀｰﾎﾝ_親機_12局用" localSheetId="6">[16]複合・ｺﾝｾﾝﾄ電話!#REF!</definedName>
    <definedName name="ｲﾝﾀｰﾎﾝ_親機_12局用" localSheetId="4">[16]複合・ｺﾝｾﾝﾄ電話!#REF!</definedName>
    <definedName name="ｲﾝﾀｰﾎﾝ_親機_12局用" localSheetId="16">[16]複合・ｺﾝｾﾝﾄ電話!#REF!</definedName>
    <definedName name="ｲﾝﾀｰﾎﾝ_親機_12局用" localSheetId="9">[16]複合・ｺﾝｾﾝﾄ電話!#REF!</definedName>
    <definedName name="ｲﾝﾀｰﾎﾝ_親機_12局用" localSheetId="11">[16]複合・ｺﾝｾﾝﾄ電話!#REF!</definedName>
    <definedName name="ｲﾝﾀｰﾎﾝ_親機_12局用">[16]複合・ｺﾝｾﾝﾄ電話!#REF!</definedName>
    <definedName name="ｲﾝﾀｰﾎﾝ_副親機_13局用" localSheetId="5">[16]複合・ｺﾝｾﾝﾄ電話!#REF!</definedName>
    <definedName name="ｲﾝﾀｰﾎﾝ_副親機_13局用" localSheetId="7">[16]複合・ｺﾝｾﾝﾄ電話!#REF!</definedName>
    <definedName name="ｲﾝﾀｰﾎﾝ_副親機_13局用" localSheetId="6">[16]複合・ｺﾝｾﾝﾄ電話!#REF!</definedName>
    <definedName name="ｲﾝﾀｰﾎﾝ_副親機_13局用" localSheetId="16">[16]複合・ｺﾝｾﾝﾄ電話!#REF!</definedName>
    <definedName name="ｲﾝﾀｰﾎﾝ_副親機_13局用" localSheetId="9">[16]複合・ｺﾝｾﾝﾄ電話!#REF!</definedName>
    <definedName name="ｲﾝﾀｰﾎﾝ_副親機_13局用" localSheetId="11">[16]複合・ｺﾝｾﾝﾄ電話!#REF!</definedName>
    <definedName name="ｲﾝﾀｰﾎﾝ_副親機_13局用">[16]複合・ｺﾝｾﾝﾄ電話!#REF!</definedName>
    <definedName name="ｲﾝﾀｰﾎﾝ12局" localSheetId="5">#REF!</definedName>
    <definedName name="ｲﾝﾀｰﾎﾝ12局" localSheetId="7">#REF!</definedName>
    <definedName name="ｲﾝﾀｰﾎﾝ12局" localSheetId="6">#REF!</definedName>
    <definedName name="ｲﾝﾀｰﾎﾝ12局" localSheetId="16">#REF!</definedName>
    <definedName name="ｲﾝﾀｰﾎﾝ12局" localSheetId="9">#REF!</definedName>
    <definedName name="ｲﾝﾀｰﾎﾝ12局" localSheetId="11">#REF!</definedName>
    <definedName name="ｲﾝﾀｰﾎﾝ12局">#REF!</definedName>
    <definedName name="う" localSheetId="17">[39]立木調査!#REF!</definedName>
    <definedName name="う" localSheetId="5">[39]立木調査!#REF!</definedName>
    <definedName name="う" localSheetId="7">[39]立木調査!#REF!</definedName>
    <definedName name="う" localSheetId="6">[39]立木調査!#REF!</definedName>
    <definedName name="う" localSheetId="4">[39]立木調査!#REF!</definedName>
    <definedName name="う" localSheetId="16">[39]立木調査!#REF!</definedName>
    <definedName name="う">[39]立木調査!#REF!</definedName>
    <definedName name="うＪＫＮＹＨ" localSheetId="5">[9]仮設解体!#REF!</definedName>
    <definedName name="うＪＫＮＹＨ" localSheetId="7">[9]仮設解体!#REF!</definedName>
    <definedName name="うＪＫＮＹＨ" localSheetId="6">[9]仮設解体!#REF!</definedName>
    <definedName name="うＪＫＮＹＨ">[9]仮設解体!#REF!</definedName>
    <definedName name="うＫっＭＢふ" localSheetId="5">[9]仮設解体!#REF!</definedName>
    <definedName name="うＫっＭＢふ" localSheetId="7">[9]仮設解体!#REF!</definedName>
    <definedName name="うＫっＭＢふ" localSheetId="6">[9]仮設解体!#REF!</definedName>
    <definedName name="うＫっＭＢふ">[9]仮設解体!#REF!</definedName>
    <definedName name="うＮＹＴ" localSheetId="5">[9]仮設解体!#REF!</definedName>
    <definedName name="うＮＹＴ" localSheetId="7">[9]仮設解体!#REF!</definedName>
    <definedName name="うＮＹＴ" localSheetId="6">[9]仮設解体!#REF!</definedName>
    <definedName name="うＮＹＴ">[9]仮設解体!#REF!</definedName>
    <definedName name="うＹＴＮ" localSheetId="5">[9]仮設解体!#REF!</definedName>
    <definedName name="うＹＴＮ" localSheetId="7">[9]仮設解体!#REF!</definedName>
    <definedName name="うＹＴＮ" localSheetId="6">[9]仮設解体!#REF!</definedName>
    <definedName name="うＹＴＮ">[9]仮設解体!#REF!</definedName>
    <definedName name="ういＫっＪ" localSheetId="5">[9]仮設解体!#REF!</definedName>
    <definedName name="ういＫっＪ" localSheetId="7">[9]仮設解体!#REF!</definedName>
    <definedName name="ういＫっＪ" localSheetId="6">[9]仮設解体!#REF!</definedName>
    <definedName name="ういＫっＪ">[9]仮設解体!#REF!</definedName>
    <definedName name="うぇＹ" localSheetId="17">#REF!</definedName>
    <definedName name="うぇＹ" localSheetId="5">#REF!</definedName>
    <definedName name="うぇＹ" localSheetId="7">#REF!</definedName>
    <definedName name="うぇＹ" localSheetId="6">#REF!</definedName>
    <definedName name="うぇＹ" localSheetId="4">#REF!</definedName>
    <definedName name="うぇＹ" localSheetId="16">#REF!</definedName>
    <definedName name="うぇＹ">#REF!</definedName>
    <definedName name="う゛お" localSheetId="5">[9]仮設解体!#REF!</definedName>
    <definedName name="う゛お" localSheetId="7">[9]仮設解体!#REF!</definedName>
    <definedName name="う゛お" localSheetId="6">[9]仮設解体!#REF!</definedName>
    <definedName name="う゛お" localSheetId="4">[9]仮設解体!#REF!</definedName>
    <definedName name="う゛お" localSheetId="16">[9]仮設解体!#REF!</definedName>
    <definedName name="う゛お" localSheetId="10">[9]仮設解体!#REF!</definedName>
    <definedName name="う゛お">[9]仮設解体!#REF!</definedName>
    <definedName name="うく" localSheetId="5">[9]仮設解体!#REF!</definedName>
    <definedName name="うく" localSheetId="7">[9]仮設解体!#REF!</definedName>
    <definedName name="うく" localSheetId="6">[9]仮設解体!#REF!</definedName>
    <definedName name="うく" localSheetId="4">[9]仮設解体!#REF!</definedName>
    <definedName name="うく" localSheetId="16">[9]仮設解体!#REF!</definedName>
    <definedName name="うく" localSheetId="10">[9]仮設解体!#REF!</definedName>
    <definedName name="うく">[9]仮設解体!#REF!</definedName>
    <definedName name="うこおぃＪ" localSheetId="5">[9]金建代価!#REF!</definedName>
    <definedName name="うこおぃＪ" localSheetId="7">[9]金建代価!#REF!</definedName>
    <definedName name="うこおぃＪ" localSheetId="6">[9]金建代価!#REF!</definedName>
    <definedName name="うこおぃＪ">[9]金建代価!#REF!</definedName>
    <definedName name="うっＫＨ" localSheetId="5">[9]仮設解体!#REF!</definedName>
    <definedName name="うっＫＨ" localSheetId="7">[9]仮設解体!#REF!</definedName>
    <definedName name="うっＫＨ" localSheetId="6">[9]仮設解体!#REF!</definedName>
    <definedName name="うっＫＨ">[9]仮設解体!#REF!</definedName>
    <definedName name="うよＬきＪ" localSheetId="5">[9]仮設解体!#REF!</definedName>
    <definedName name="うよＬきＪ" localSheetId="7">[9]仮設解体!#REF!</definedName>
    <definedName name="うよＬきＪ" localSheetId="6">[9]仮設解体!#REF!</definedName>
    <definedName name="うよＬきＪ">[9]仮設解体!#REF!</definedName>
    <definedName name="うんＧちゅ" localSheetId="5">[9]仮設解体!#REF!</definedName>
    <definedName name="うんＧちゅ" localSheetId="7">[9]仮設解体!#REF!</definedName>
    <definedName name="うんＧちゅ" localSheetId="6">[9]仮設解体!#REF!</definedName>
    <definedName name="うんＧちゅ">[9]仮設解体!#REF!</definedName>
    <definedName name="うんＴＧ" localSheetId="5">[9]仮設解体!#REF!</definedName>
    <definedName name="うんＴＧ" localSheetId="7">[9]仮設解体!#REF!</definedName>
    <definedName name="うんＴＧ" localSheetId="6">[9]仮設解体!#REF!</definedName>
    <definedName name="うんＴＧ">[9]仮設解体!#REF!</definedName>
    <definedName name="ぇ" localSheetId="5">[9]仮設解体!#REF!</definedName>
    <definedName name="ぇ" localSheetId="7">[9]仮設解体!#REF!</definedName>
    <definedName name="ぇ" localSheetId="6">[9]仮設解体!#REF!</definedName>
    <definedName name="ぇ">[9]仮設解体!#REF!</definedName>
    <definedName name="え" localSheetId="4">[68]内訳A4W!$X$68</definedName>
    <definedName name="え">[67]内訳A4W!$X$68</definedName>
    <definedName name="えＤ" localSheetId="5">[9]仮設解体!#REF!</definedName>
    <definedName name="えＤ" localSheetId="7">[9]仮設解体!#REF!</definedName>
    <definedName name="えＤ" localSheetId="6">[9]仮設解体!#REF!</definedName>
    <definedName name="えＤ" localSheetId="4">[9]仮設解体!#REF!</definedName>
    <definedName name="えＤ" localSheetId="16">[9]仮設解体!#REF!</definedName>
    <definedName name="えＤ" localSheetId="10">[9]仮設解体!#REF!</definedName>
    <definedName name="えＤ">[9]仮設解体!#REF!</definedName>
    <definedName name="えＤＣ" localSheetId="5">[9]仮設解体!#REF!</definedName>
    <definedName name="えＤＣ" localSheetId="7">[9]仮設解体!#REF!</definedName>
    <definedName name="えＤＣ" localSheetId="6">[9]仮設解体!#REF!</definedName>
    <definedName name="えＤＣ" localSheetId="4">[9]仮設解体!#REF!</definedName>
    <definedName name="えＤＣ" localSheetId="16">[9]仮設解体!#REF!</definedName>
    <definedName name="えＤＣ" localSheetId="10">[9]仮設解体!#REF!</definedName>
    <definedName name="えＤＣ">[9]仮設解体!#REF!</definedName>
    <definedName name="えＤＣお" localSheetId="5">[9]仮設解体!#REF!</definedName>
    <definedName name="えＤＣお" localSheetId="7">[9]仮設解体!#REF!</definedName>
    <definedName name="えＤＣお" localSheetId="6">[9]仮設解体!#REF!</definedName>
    <definedName name="えＤＣお">[9]仮設解体!#REF!</definedName>
    <definedName name="えＤぐＪＨ" localSheetId="5">[9]仮設解体!#REF!</definedName>
    <definedName name="えＤぐＪＨ" localSheetId="7">[9]仮設解体!#REF!</definedName>
    <definedName name="えＤぐＪＨ" localSheetId="6">[9]仮設解体!#REF!</definedName>
    <definedName name="えＤぐＪＨ">[9]仮設解体!#REF!</definedName>
    <definedName name="えＲ" localSheetId="5">[9]仮設解体!#REF!</definedName>
    <definedName name="えＲ" localSheetId="7">[9]仮設解体!#REF!</definedName>
    <definedName name="えＲ" localSheetId="6">[9]仮設解体!#REF!</definedName>
    <definedName name="えＲ">[9]仮設解体!#REF!</definedName>
    <definedName name="ｴｲﾁﾜﾝ" localSheetId="17">#REF!</definedName>
    <definedName name="ｴｲﾁﾜﾝ" localSheetId="5">#REF!</definedName>
    <definedName name="ｴｲﾁﾜﾝ" localSheetId="7">#REF!</definedName>
    <definedName name="ｴｲﾁﾜﾝ" localSheetId="6">#REF!</definedName>
    <definedName name="ｴｲﾁﾜﾝ" localSheetId="16">#REF!</definedName>
    <definedName name="ｴｲﾁﾜﾝ">#REF!</definedName>
    <definedName name="えうＪひい" localSheetId="5">[9]仮設解体!#REF!</definedName>
    <definedName name="えうＪひい" localSheetId="7">[9]仮設解体!#REF!</definedName>
    <definedName name="えうＪひい" localSheetId="6">[9]仮設解体!#REF!</definedName>
    <definedName name="えうＪひい" localSheetId="4">[9]仮設解体!#REF!</definedName>
    <definedName name="えうＪひい" localSheetId="16">[9]仮設解体!#REF!</definedName>
    <definedName name="えうＪひい" localSheetId="10">[9]仮設解体!#REF!</definedName>
    <definedName name="えうＪひい">[9]仮設解体!#REF!</definedName>
    <definedName name="えええ" localSheetId="5">'見積単価 '!えええ</definedName>
    <definedName name="えええ" localSheetId="7">'見積単価 (ｱｽﾍﾞｽﾄ撤去)'!えええ</definedName>
    <definedName name="えええ" localSheetId="6">'見積単価 (改修)'!えええ</definedName>
    <definedName name="えええ" localSheetId="4">仕訳横!えええ</definedName>
    <definedName name="えええ" localSheetId="13">[3]!えええ</definedName>
    <definedName name="えええ" localSheetId="14">[3]!えええ</definedName>
    <definedName name="えええ" localSheetId="15">[3]!えええ</definedName>
    <definedName name="えええ" localSheetId="16">代価表!えええ</definedName>
    <definedName name="えええ" localSheetId="11">[3]!えええ</definedName>
    <definedName name="えええ" localSheetId="10">複合!えええ</definedName>
    <definedName name="えええ">[3]!えええ</definedName>
    <definedName name="ええええｄ" localSheetId="5">'見積単価 '!ええええｄ</definedName>
    <definedName name="ええええｄ" localSheetId="7">'見積単価 (ｱｽﾍﾞｽﾄ撤去)'!ええええｄ</definedName>
    <definedName name="ええええｄ" localSheetId="6">'見積単価 (改修)'!ええええｄ</definedName>
    <definedName name="ええええｄ" localSheetId="4">仕訳横!ええええｄ</definedName>
    <definedName name="ええええｄ" localSheetId="13">[3]!ええええｄ</definedName>
    <definedName name="ええええｄ" localSheetId="14">[3]!ええええｄ</definedName>
    <definedName name="ええええｄ" localSheetId="15">[3]!ええええｄ</definedName>
    <definedName name="ええええｄ" localSheetId="16">代価表!ええええｄ</definedName>
    <definedName name="ええええｄ" localSheetId="11">[3]!ええええｄ</definedName>
    <definedName name="ええええｄ" localSheetId="10">複合!ええええｄ</definedName>
    <definedName name="ええええｄ">[3]!ええええｄ</definedName>
    <definedName name="ｴｽﾜﾝ" localSheetId="17">#REF!</definedName>
    <definedName name="ｴｽﾜﾝ" localSheetId="5">#REF!</definedName>
    <definedName name="ｴｽﾜﾝ" localSheetId="7">#REF!</definedName>
    <definedName name="ｴｽﾜﾝ" localSheetId="6">#REF!</definedName>
    <definedName name="ｴｽﾜﾝ" localSheetId="16">#REF!</definedName>
    <definedName name="ｴｽﾜﾝ">#REF!</definedName>
    <definedName name="ぉＫＭＨ" localSheetId="5">[9]仮設解体!#REF!</definedName>
    <definedName name="ぉＫＭＨ" localSheetId="7">[9]仮設解体!#REF!</definedName>
    <definedName name="ぉＫＭＨ" localSheetId="6">[9]仮設解体!#REF!</definedName>
    <definedName name="ぉＫＭＨ" localSheetId="4">[9]仮設解体!#REF!</definedName>
    <definedName name="ぉＫＭＨ" localSheetId="16">[9]仮設解体!#REF!</definedName>
    <definedName name="ぉＫＭＨ" localSheetId="10">[9]仮設解体!#REF!</definedName>
    <definedName name="ぉＫＭＨ">[9]仮設解体!#REF!</definedName>
    <definedName name="おＬＫっＭＨ" localSheetId="5">[9]仮設解体!#REF!</definedName>
    <definedName name="おＬＫっＭＨ" localSheetId="7">[9]仮設解体!#REF!</definedName>
    <definedName name="おＬＫっＭＨ" localSheetId="6">[9]仮設解体!#REF!</definedName>
    <definedName name="おＬＫっＭＨ" localSheetId="4">[9]仮設解体!#REF!</definedName>
    <definedName name="おＬＫっＭＨ" localSheetId="16">[9]仮設解体!#REF!</definedName>
    <definedName name="おＬＫっＭＨ" localSheetId="10">[9]仮設解体!#REF!</definedName>
    <definedName name="おＬＫっＭＨ">[9]仮設解体!#REF!</definedName>
    <definedName name="おＬきＭＨ" localSheetId="5">[9]仮設解体!#REF!</definedName>
    <definedName name="おＬきＭＨ" localSheetId="7">[9]仮設解体!#REF!</definedName>
    <definedName name="おＬきＭＨ" localSheetId="6">[9]仮設解体!#REF!</definedName>
    <definedName name="おＬきＭＨ">[9]仮設解体!#REF!</definedName>
    <definedName name="おＬじゅＭ" localSheetId="5">[9]仮設解体!#REF!</definedName>
    <definedName name="おＬじゅＭ" localSheetId="7">[9]仮設解体!#REF!</definedName>
    <definedName name="おＬじゅＭ" localSheetId="6">[9]仮設解体!#REF!</definedName>
    <definedName name="おＬじゅＭ">[9]仮設解体!#REF!</definedName>
    <definedName name="おＬっＫＪ" localSheetId="5">[9]仮設解体!#REF!</definedName>
    <definedName name="おＬっＫＪ" localSheetId="7">[9]仮設解体!#REF!</definedName>
    <definedName name="おＬっＫＪ" localSheetId="6">[9]仮設解体!#REF!</definedName>
    <definedName name="おＬっＫＪ">[9]仮設解体!#REF!</definedName>
    <definedName name="おＬっＫっＭ" localSheetId="5">[9]仮設解体!#REF!</definedName>
    <definedName name="おＬっＫっＭ" localSheetId="7">[9]仮設解体!#REF!</definedName>
    <definedName name="おＬっＫっＭ" localSheetId="6">[9]仮設解体!#REF!</definedName>
    <definedName name="おＬっＫっＭ">[9]仮設解体!#REF!</definedName>
    <definedName name="おい" localSheetId="5">[9]仮設解体!#REF!</definedName>
    <definedName name="おい" localSheetId="7">[9]仮設解体!#REF!</definedName>
    <definedName name="おい" localSheetId="6">[9]仮設解体!#REF!</definedName>
    <definedName name="おい">[9]仮設解体!#REF!</definedName>
    <definedName name="おいＪ" localSheetId="5">[9]仮設解体!#REF!</definedName>
    <definedName name="おいＪ" localSheetId="7">[9]仮設解体!#REF!</definedName>
    <definedName name="おいＪ" localSheetId="6">[9]仮設解体!#REF!</definedName>
    <definedName name="おいＪ">[9]仮設解体!#REF!</definedName>
    <definedName name="おいいっＫＨ" localSheetId="5">[9]仮設解体!#REF!</definedName>
    <definedName name="おいいっＫＨ" localSheetId="7">[9]仮設解体!#REF!</definedName>
    <definedName name="おいいっＫＨ" localSheetId="6">[9]仮設解体!#REF!</definedName>
    <definedName name="おいいっＫＨ">[9]仮設解体!#REF!</definedName>
    <definedName name="おいうＪ" localSheetId="5">[9]仮設解体!#REF!</definedName>
    <definedName name="おいうＪ" localSheetId="7">[9]仮設解体!#REF!</definedName>
    <definedName name="おいうＪ" localSheetId="6">[9]仮設解体!#REF!</definedName>
    <definedName name="おいうＪ">[9]仮設解体!#REF!</definedName>
    <definedName name="ぉいうＹ" localSheetId="5">[9]仮設解体!#REF!</definedName>
    <definedName name="ぉいうＹ" localSheetId="7">[9]仮設解体!#REF!</definedName>
    <definedName name="ぉいうＹ" localSheetId="6">[9]仮設解体!#REF!</definedName>
    <definedName name="ぉいうＹ">[9]仮設解体!#REF!</definedName>
    <definedName name="おぃくＪ" localSheetId="5">[9]仮設解体!#REF!</definedName>
    <definedName name="おぃくＪ" localSheetId="7">[9]仮設解体!#REF!</definedName>
    <definedName name="おぃくＪ" localSheetId="6">[9]仮設解体!#REF!</definedName>
    <definedName name="おぃくＪ">[9]仮設解体!#REF!</definedName>
    <definedName name="おううＭ" localSheetId="5">[9]仮設解体!#REF!</definedName>
    <definedName name="おううＭ" localSheetId="7">[9]仮設解体!#REF!</definedName>
    <definedName name="おううＭ" localSheetId="6">[9]仮設解体!#REF!</definedName>
    <definedName name="おううＭ">[9]仮設解体!#REF!</definedName>
    <definedName name="ｫｷ" localSheetId="5">[69]工法様式!#REF!</definedName>
    <definedName name="ｫｷ" localSheetId="7">[69]工法様式!#REF!</definedName>
    <definedName name="ｫｷ" localSheetId="6">[69]工法様式!#REF!</definedName>
    <definedName name="ｫｷ">[69]工法様式!#REF!</definedName>
    <definedName name="おき" localSheetId="5">[9]仮設解体!#REF!</definedName>
    <definedName name="おき" localSheetId="7">[9]仮設解体!#REF!</definedName>
    <definedName name="おき" localSheetId="6">[9]仮設解体!#REF!</definedName>
    <definedName name="おき">[9]仮設解体!#REF!</definedName>
    <definedName name="ｶｰﾃﾝ現場経費" localSheetId="17">#REF!</definedName>
    <definedName name="ｶｰﾃﾝ現場経費" localSheetId="5">#REF!</definedName>
    <definedName name="ｶｰﾃﾝ現場経費" localSheetId="7">#REF!</definedName>
    <definedName name="ｶｰﾃﾝ現場経費" localSheetId="6">#REF!</definedName>
    <definedName name="ｶｰﾃﾝ現場経費" localSheetId="4">#REF!</definedName>
    <definedName name="ｶｰﾃﾝ現場経費" localSheetId="16">#REF!</definedName>
    <definedName name="ｶｰﾃﾝ現場経費">#REF!</definedName>
    <definedName name="ｶｰﾃﾝ現場経費合計" localSheetId="17">#REF!</definedName>
    <definedName name="ｶｰﾃﾝ現場経費合計" localSheetId="5">#REF!</definedName>
    <definedName name="ｶｰﾃﾝ現場経費合計" localSheetId="7">#REF!</definedName>
    <definedName name="ｶｰﾃﾝ現場経費合計" localSheetId="6">#REF!</definedName>
    <definedName name="ｶｰﾃﾝ現場経費合計" localSheetId="4">#REF!</definedName>
    <definedName name="ｶｰﾃﾝ現場経費合計" localSheetId="16">#REF!</definedName>
    <definedName name="ｶｰﾃﾝ現場経費合計">#REF!</definedName>
    <definedName name="ｶｰﾃﾝ工事原価" localSheetId="17">#REF!</definedName>
    <definedName name="ｶｰﾃﾝ工事原価" localSheetId="5">#REF!</definedName>
    <definedName name="ｶｰﾃﾝ工事原価" localSheetId="7">#REF!</definedName>
    <definedName name="ｶｰﾃﾝ工事原価" localSheetId="6">#REF!</definedName>
    <definedName name="ｶｰﾃﾝ工事原価" localSheetId="4">#REF!</definedName>
    <definedName name="ｶｰﾃﾝ工事原価" localSheetId="16">#REF!</definedName>
    <definedName name="ｶｰﾃﾝ工事原価">#REF!</definedName>
    <definedName name="ｶｰﾃﾝ工事原価合計" localSheetId="17">#REF!</definedName>
    <definedName name="ｶｰﾃﾝ工事原価合計" localSheetId="5">#REF!</definedName>
    <definedName name="ｶｰﾃﾝ工事原価合計" localSheetId="7">#REF!</definedName>
    <definedName name="ｶｰﾃﾝ工事原価合計" localSheetId="6">#REF!</definedName>
    <definedName name="ｶｰﾃﾝ工事原価合計" localSheetId="4">#REF!</definedName>
    <definedName name="ｶｰﾃﾝ工事原価合計" localSheetId="16">#REF!</definedName>
    <definedName name="ｶｰﾃﾝ工事原価合計">#REF!</definedName>
    <definedName name="ｶｰﾃﾝ純工" localSheetId="17">#REF!</definedName>
    <definedName name="ｶｰﾃﾝ純工" localSheetId="5">#REF!</definedName>
    <definedName name="ｶｰﾃﾝ純工" localSheetId="7">#REF!</definedName>
    <definedName name="ｶｰﾃﾝ純工" localSheetId="6">#REF!</definedName>
    <definedName name="ｶｰﾃﾝ純工" localSheetId="4">#REF!</definedName>
    <definedName name="ｶｰﾃﾝ純工" localSheetId="16">#REF!</definedName>
    <definedName name="ｶｰﾃﾝ純工">#REF!</definedName>
    <definedName name="ｶｰﾃﾝ純工合計" localSheetId="17">#REF!</definedName>
    <definedName name="ｶｰﾃﾝ純工合計" localSheetId="5">#REF!</definedName>
    <definedName name="ｶｰﾃﾝ純工合計" localSheetId="7">#REF!</definedName>
    <definedName name="ｶｰﾃﾝ純工合計" localSheetId="6">#REF!</definedName>
    <definedName name="ｶｰﾃﾝ純工合計" localSheetId="4">#REF!</definedName>
    <definedName name="ｶｰﾃﾝ純工合計" localSheetId="16">#REF!</definedName>
    <definedName name="ｶｰﾃﾝ純工合計">#REF!</definedName>
    <definedName name="ｶｰﾃﾝ直工" localSheetId="17">#REF!</definedName>
    <definedName name="ｶｰﾃﾝ直工" localSheetId="5">#REF!</definedName>
    <definedName name="ｶｰﾃﾝ直工" localSheetId="7">#REF!</definedName>
    <definedName name="ｶｰﾃﾝ直工" localSheetId="6">#REF!</definedName>
    <definedName name="ｶｰﾃﾝ直工" localSheetId="4">#REF!</definedName>
    <definedName name="ｶｰﾃﾝ直工" localSheetId="16">#REF!</definedName>
    <definedName name="ｶｰﾃﾝ直工">#REF!</definedName>
    <definedName name="ｶｰﾃﾝ直工合計" localSheetId="17">#REF!</definedName>
    <definedName name="ｶｰﾃﾝ直工合計" localSheetId="5">#REF!</definedName>
    <definedName name="ｶｰﾃﾝ直工合計" localSheetId="7">#REF!</definedName>
    <definedName name="ｶｰﾃﾝ直工合計" localSheetId="6">#REF!</definedName>
    <definedName name="ｶｰﾃﾝ直工合計" localSheetId="4">#REF!</definedName>
    <definedName name="ｶｰﾃﾝ直工合計" localSheetId="16">#REF!</definedName>
    <definedName name="ｶｰﾃﾝ直工合計">#REF!</definedName>
    <definedName name="ｶｰﾃﾝ直工合計２" localSheetId="17">#REF!</definedName>
    <definedName name="ｶｰﾃﾝ直工合計２" localSheetId="5">#REF!</definedName>
    <definedName name="ｶｰﾃﾝ直工合計２" localSheetId="7">#REF!</definedName>
    <definedName name="ｶｰﾃﾝ直工合計２" localSheetId="6">#REF!</definedName>
    <definedName name="ｶｰﾃﾝ直工合計２" localSheetId="4">#REF!</definedName>
    <definedName name="ｶｰﾃﾝ直工合計２" localSheetId="16">#REF!</definedName>
    <definedName name="ｶｰﾃﾝ直工合計２">#REF!</definedName>
    <definedName name="ｶｰﾃﾝ変更直工" localSheetId="17">#REF!</definedName>
    <definedName name="ｶｰﾃﾝ変更直工" localSheetId="5">#REF!</definedName>
    <definedName name="ｶｰﾃﾝ変更直工" localSheetId="7">#REF!</definedName>
    <definedName name="ｶｰﾃﾝ変更直工" localSheetId="6">#REF!</definedName>
    <definedName name="ｶｰﾃﾝ変更直工" localSheetId="4">#REF!</definedName>
    <definedName name="ｶｰﾃﾝ変更直工" localSheetId="16">#REF!</definedName>
    <definedName name="ｶｰﾃﾝ変更直工">#REF!</definedName>
    <definedName name="ガードレール２Ｂ" localSheetId="17">[50]基礎単価!#REF!</definedName>
    <definedName name="ガードレール２Ｂ" localSheetId="5">[50]基礎単価!#REF!</definedName>
    <definedName name="ガードレール２Ｂ" localSheetId="7">[50]基礎単価!#REF!</definedName>
    <definedName name="ガードレール２Ｂ" localSheetId="6">[50]基礎単価!#REF!</definedName>
    <definedName name="ガードレール２Ｂ" localSheetId="16">[50]基礎単価!#REF!</definedName>
    <definedName name="ガードレール２Ｂ">[50]基礎単価!#REF!</definedName>
    <definedName name="ガードレール４Ｅ" localSheetId="17">[50]基礎単価!#REF!</definedName>
    <definedName name="ガードレール４Ｅ" localSheetId="5">[50]基礎単価!#REF!</definedName>
    <definedName name="ガードレール４Ｅ" localSheetId="7">[50]基礎単価!#REF!</definedName>
    <definedName name="ガードレール４Ｅ" localSheetId="6">[50]基礎単価!#REF!</definedName>
    <definedName name="ガードレール４Ｅ" localSheetId="16">[50]基礎単価!#REF!</definedName>
    <definedName name="ガードレール４Ｅ">[50]基礎単価!#REF!</definedName>
    <definedName name="ｶﾞｽ輸送量" localSheetId="5">#REF!</definedName>
    <definedName name="ｶﾞｽ輸送量" localSheetId="7">#REF!</definedName>
    <definedName name="ｶﾞｽ輸送量" localSheetId="6">#REF!</definedName>
    <definedName name="ｶﾞｽ輸送量" localSheetId="4">#REF!</definedName>
    <definedName name="ｶﾞｽ輸送量" localSheetId="16">#REF!</definedName>
    <definedName name="ｶﾞｽ輸送量" localSheetId="10">#REF!</definedName>
    <definedName name="ｶﾞｽ輸送量">#REF!</definedName>
    <definedName name="ガラス" localSheetId="5">#REF!</definedName>
    <definedName name="ガラス" localSheetId="7">#REF!</definedName>
    <definedName name="ガラス" localSheetId="6">#REF!</definedName>
    <definedName name="ガラス" localSheetId="16">#REF!</definedName>
    <definedName name="ガラス">#REF!</definedName>
    <definedName name="ｶﾞﾗｽ工事" localSheetId="5">#REF!</definedName>
    <definedName name="ｶﾞﾗｽ工事" localSheetId="7">#REF!</definedName>
    <definedName name="ｶﾞﾗｽ工事" localSheetId="6">#REF!</definedName>
    <definedName name="ｶﾞﾗｽ工事" localSheetId="16">#REF!</definedName>
    <definedName name="ｶﾞﾗｽ工事">#REF!</definedName>
    <definedName name="ガラス集計" localSheetId="17">#REF!</definedName>
    <definedName name="ガラス集計" localSheetId="5">#REF!</definedName>
    <definedName name="ガラス集計" localSheetId="7">#REF!</definedName>
    <definedName name="ガラス集計" localSheetId="6">#REF!</definedName>
    <definedName name="ガラス集計" localSheetId="4">#REF!</definedName>
    <definedName name="ガラス集計" localSheetId="16">#REF!</definedName>
    <definedName name="ガラス集計">#REF!</definedName>
    <definedName name="カンマ" localSheetId="17">#REF!</definedName>
    <definedName name="カンマ" localSheetId="5">#REF!</definedName>
    <definedName name="カンマ" localSheetId="7">#REF!</definedName>
    <definedName name="カンマ" localSheetId="6">#REF!</definedName>
    <definedName name="カンマ" localSheetId="16">#REF!</definedName>
    <definedName name="カンマ">#REF!</definedName>
    <definedName name="き" localSheetId="17">#REF!</definedName>
    <definedName name="き" localSheetId="5">#REF!</definedName>
    <definedName name="き" localSheetId="7">#REF!</definedName>
    <definedName name="き" localSheetId="6">#REF!</definedName>
    <definedName name="き" localSheetId="16">#REF!</definedName>
    <definedName name="き">#REF!</definedName>
    <definedName name="きＪＨＭ" localSheetId="5">[9]仮設解体!#REF!</definedName>
    <definedName name="きＪＨＭ" localSheetId="7">[9]仮設解体!#REF!</definedName>
    <definedName name="きＪＨＭ" localSheetId="6">[9]仮設解体!#REF!</definedName>
    <definedName name="きＪＨＭ" localSheetId="4">[9]仮設解体!#REF!</definedName>
    <definedName name="きＪＨＭ" localSheetId="16">[9]仮設解体!#REF!</definedName>
    <definedName name="きＪＨＭ" localSheetId="10">[9]仮設解体!#REF!</definedName>
    <definedName name="きＪＨＭ">[9]仮設解体!#REF!</definedName>
    <definedName name="きＪＭＧ" localSheetId="5">[9]仮設解体!#REF!</definedName>
    <definedName name="きＪＭＧ" localSheetId="7">[9]仮設解体!#REF!</definedName>
    <definedName name="きＪＭＧ" localSheetId="6">[9]仮設解体!#REF!</definedName>
    <definedName name="きＪＭＧ" localSheetId="4">[9]仮設解体!#REF!</definedName>
    <definedName name="きＪＭＧ" localSheetId="16">[9]仮設解体!#REF!</definedName>
    <definedName name="きＪＭＧ" localSheetId="10">[9]仮設解体!#REF!</definedName>
    <definedName name="きＪＭＧ">[9]仮設解体!#REF!</definedName>
    <definedName name="きＪＭＹ" localSheetId="5">[9]仮設解体!#REF!</definedName>
    <definedName name="きＪＭＹ" localSheetId="7">[9]仮設解体!#REF!</definedName>
    <definedName name="きＪＭＹ" localSheetId="6">[9]仮設解体!#REF!</definedName>
    <definedName name="きＪＭＹ">[9]仮設解体!#REF!</definedName>
    <definedName name="きいＪＭＨ" localSheetId="5">[9]仮設解体!#REF!</definedName>
    <definedName name="きいＪＭＨ" localSheetId="7">[9]仮設解体!#REF!</definedName>
    <definedName name="きいＪＭＨ" localSheetId="6">[9]仮設解体!#REF!</definedName>
    <definedName name="きいＪＭＨ">[9]仮設解体!#REF!</definedName>
    <definedName name="きいＭＨ" localSheetId="5">[9]仮設解体!#REF!</definedName>
    <definedName name="きいＭＨ" localSheetId="7">[9]仮設解体!#REF!</definedName>
    <definedName name="きいＭＨ" localSheetId="6">[9]仮設解体!#REF!</definedName>
    <definedName name="きいＭＨ">[9]仮設解体!#REF!</definedName>
    <definedName name="きじゅ" localSheetId="5">[9]仮設解体!#REF!</definedName>
    <definedName name="きじゅ" localSheetId="7">[9]仮設解体!#REF!</definedName>
    <definedName name="きじゅ" localSheetId="6">[9]仮設解体!#REF!</definedName>
    <definedName name="きじゅ">[9]仮設解体!#REF!</definedName>
    <definedName name="きっＬＭ" localSheetId="5">[9]仮設解体!#REF!</definedName>
    <definedName name="きっＬＭ" localSheetId="7">[9]仮設解体!#REF!</definedName>
    <definedName name="きっＬＭ" localSheetId="6">[9]仮設解体!#REF!</definedName>
    <definedName name="きっＬＭ">[9]仮設解体!#REF!</definedName>
    <definedName name="きっＭＨ" localSheetId="5">[9]仮設解体!#REF!</definedName>
    <definedName name="きっＭＨ" localSheetId="7">[9]仮設解体!#REF!</definedName>
    <definedName name="きっＭＨ" localSheetId="6">[9]仮設解体!#REF!</definedName>
    <definedName name="きっＭＨ">[9]仮設解体!#REF!</definedName>
    <definedName name="きっじゅＭ" localSheetId="5">[9]仮設解体!#REF!</definedName>
    <definedName name="きっじゅＭ" localSheetId="7">[9]仮設解体!#REF!</definedName>
    <definedName name="きっじゅＭ" localSheetId="6">[9]仮設解体!#REF!</definedName>
    <definedName name="きっじゅＭ">[9]仮設解体!#REF!</definedName>
    <definedName name="ｷｭｰﾋﾞｸﾙ" localSheetId="5">[16]複合・ｺﾝｾﾝﾄ電話!#REF!</definedName>
    <definedName name="ｷｭｰﾋﾞｸﾙ" localSheetId="7">[16]複合・ｺﾝｾﾝﾄ電話!#REF!</definedName>
    <definedName name="ｷｭｰﾋﾞｸﾙ" localSheetId="6">[16]複合・ｺﾝｾﾝﾄ電話!#REF!</definedName>
    <definedName name="ｷｭｰﾋﾞｸﾙ" localSheetId="16">[16]複合・ｺﾝｾﾝﾄ電話!#REF!</definedName>
    <definedName name="ｷｭｰﾋﾞｸﾙ" localSheetId="9">[16]複合・ｺﾝｾﾝﾄ電話!#REF!</definedName>
    <definedName name="ｷｭｰﾋﾞｸﾙ" localSheetId="11">[16]複合・ｺﾝｾﾝﾄ電話!#REF!</definedName>
    <definedName name="ｷｭｰﾋﾞｸﾙ">[16]複合・ｺﾝｾﾝﾄ電話!#REF!</definedName>
    <definedName name="キュービクル_７面体">[10]複合!$AA$7</definedName>
    <definedName name="キュービクル５面体" localSheetId="5">#REF!</definedName>
    <definedName name="キュービクル５面体" localSheetId="7">#REF!</definedName>
    <definedName name="キュービクル５面体" localSheetId="6">#REF!</definedName>
    <definedName name="キュービクル５面体" localSheetId="16">#REF!</definedName>
    <definedName name="キュービクル５面体" localSheetId="9">#REF!</definedName>
    <definedName name="キュービクル５面体" localSheetId="11">#REF!</definedName>
    <definedName name="キュービクル５面体">#REF!</definedName>
    <definedName name="クリア" localSheetId="5">'見積単価 '!クリア</definedName>
    <definedName name="クリア" localSheetId="7">'見積単価 (ｱｽﾍﾞｽﾄ撤去)'!クリア</definedName>
    <definedName name="クリア" localSheetId="6">'見積単価 (改修)'!クリア</definedName>
    <definedName name="クリア" localSheetId="4">仕訳横!クリア</definedName>
    <definedName name="クリア" localSheetId="16">代価表!クリア</definedName>
    <definedName name="クリア" localSheetId="9">'電気複合(執務並行)'!クリア</definedName>
    <definedName name="クリア" localSheetId="11">'電気複合(撤去)'!クリア</definedName>
    <definedName name="クリア" localSheetId="10">複合!クリア</definedName>
    <definedName name="クリア">'見積単価 '!クリア</definedName>
    <definedName name="クリア1">#N/A</definedName>
    <definedName name="ｸﾘｱ2">#N/A</definedName>
    <definedName name="クリア3">#N/A</definedName>
    <definedName name="クリア４">#N/A</definedName>
    <definedName name="クリア5">#N/A</definedName>
    <definedName name="クリアa">#N/A</definedName>
    <definedName name="クリヤー" localSheetId="5">#REF!</definedName>
    <definedName name="クリヤー" localSheetId="7">#REF!</definedName>
    <definedName name="クリヤー" localSheetId="6">#REF!</definedName>
    <definedName name="クリヤー" localSheetId="4">#REF!</definedName>
    <definedName name="クリヤー" localSheetId="16">#REF!</definedName>
    <definedName name="クリヤー" localSheetId="10">#REF!</definedName>
    <definedName name="クリヤー">#REF!</definedName>
    <definedName name="く体" localSheetId="17">#REF!</definedName>
    <definedName name="く体" localSheetId="5">#REF!</definedName>
    <definedName name="く体" localSheetId="7">#REF!</definedName>
    <definedName name="く体" localSheetId="6">#REF!</definedName>
    <definedName name="く体" localSheetId="4">#REF!</definedName>
    <definedName name="く体" localSheetId="16">#REF!</definedName>
    <definedName name="く体" localSheetId="9">#REF!</definedName>
    <definedName name="く体" localSheetId="11">#REF!</definedName>
    <definedName name="く体">#REF!</definedName>
    <definedName name="く体統計" localSheetId="17">#REF!</definedName>
    <definedName name="く体統計" localSheetId="5">#REF!</definedName>
    <definedName name="く体統計" localSheetId="7">#REF!</definedName>
    <definedName name="く体統計" localSheetId="6">#REF!</definedName>
    <definedName name="く体統計" localSheetId="4">#REF!</definedName>
    <definedName name="く体統計" localSheetId="16">#REF!</definedName>
    <definedName name="く体統計" localSheetId="9">#REF!</definedName>
    <definedName name="く体統計" localSheetId="11">#REF!</definedName>
    <definedName name="く体統計">#REF!</definedName>
    <definedName name="ケ" localSheetId="17">#REF!</definedName>
    <definedName name="ケ" localSheetId="5">#REF!</definedName>
    <definedName name="ケ" localSheetId="7">#REF!</definedName>
    <definedName name="ケ" localSheetId="6">#REF!</definedName>
    <definedName name="ケ" localSheetId="16">#REF!</definedName>
    <definedName name="ケ">#REF!</definedName>
    <definedName name="け">#N/A</definedName>
    <definedName name="げ" localSheetId="5">'見積単価 '!げ</definedName>
    <definedName name="げ" localSheetId="7">'見積単価 (ｱｽﾍﾞｽﾄ撤去)'!げ</definedName>
    <definedName name="げ" localSheetId="6">'見積単価 (改修)'!げ</definedName>
    <definedName name="げ" localSheetId="4">仕訳横!げ</definedName>
    <definedName name="げ" localSheetId="16">代価表!げ</definedName>
    <definedName name="げ" localSheetId="10">複合!げ</definedName>
    <definedName name="げ">'見積単価 '!げ</definedName>
    <definedName name="ｹU" localSheetId="17">#REF!</definedName>
    <definedName name="ｹU" localSheetId="5">#REF!</definedName>
    <definedName name="ｹU" localSheetId="7">#REF!</definedName>
    <definedName name="ｹU" localSheetId="6">#REF!</definedName>
    <definedName name="ｹU" localSheetId="16">#REF!</definedName>
    <definedName name="ｹU">#REF!</definedName>
    <definedName name="ｹｲﾂｰ" localSheetId="17">#REF!</definedName>
    <definedName name="ｹｲﾂｰ" localSheetId="5">#REF!</definedName>
    <definedName name="ｹｲﾂｰ" localSheetId="7">#REF!</definedName>
    <definedName name="ｹｲﾂｰ" localSheetId="6">#REF!</definedName>
    <definedName name="ｹｲﾂｰ" localSheetId="16">#REF!</definedName>
    <definedName name="ｹｲﾂｰ">#REF!</definedName>
    <definedName name="ｹｲﾜﾝ" localSheetId="17">#REF!</definedName>
    <definedName name="ｹｲﾜﾝ" localSheetId="5">#REF!</definedName>
    <definedName name="ｹｲﾜﾝ" localSheetId="7">#REF!</definedName>
    <definedName name="ｹｲﾜﾝ" localSheetId="6">#REF!</definedName>
    <definedName name="ｹｲﾜﾝ" localSheetId="16">#REF!</definedName>
    <definedName name="ｹｲﾜﾝ">#REF!</definedName>
    <definedName name="ｹｰﾌﾞﾙﾗｯｸ__W_1_000" localSheetId="5">[16]複合・ｺﾝｾﾝﾄ電話!#REF!</definedName>
    <definedName name="ｹｰﾌﾞﾙﾗｯｸ__W_1_000" localSheetId="7">[16]複合・ｺﾝｾﾝﾄ電話!#REF!</definedName>
    <definedName name="ｹｰﾌﾞﾙﾗｯｸ__W_1_000" localSheetId="6">[16]複合・ｺﾝｾﾝﾄ電話!#REF!</definedName>
    <definedName name="ｹｰﾌﾞﾙﾗｯｸ__W_1_000" localSheetId="4">[16]複合・ｺﾝｾﾝﾄ電話!#REF!</definedName>
    <definedName name="ｹｰﾌﾞﾙﾗｯｸ__W_1_000" localSheetId="16">[16]複合・ｺﾝｾﾝﾄ電話!#REF!</definedName>
    <definedName name="ｹｰﾌﾞﾙﾗｯｸ__W_1_000" localSheetId="9">[16]複合・ｺﾝｾﾝﾄ電話!#REF!</definedName>
    <definedName name="ｹｰﾌﾞﾙﾗｯｸ__W_1_000" localSheetId="11">[16]複合・ｺﾝｾﾝﾄ電話!#REF!</definedName>
    <definedName name="ｹｰﾌﾞﾙﾗｯｸ__W_1_000">[16]複合・ｺﾝｾﾝﾄ電話!#REF!</definedName>
    <definedName name="ｹｰﾌﾞﾙﾗｯｸ__W_400" localSheetId="5">[16]複合・ｺﾝｾﾝﾄ電話!#REF!</definedName>
    <definedName name="ｹｰﾌﾞﾙﾗｯｸ__W_400" localSheetId="7">[16]複合・ｺﾝｾﾝﾄ電話!#REF!</definedName>
    <definedName name="ｹｰﾌﾞﾙﾗｯｸ__W_400" localSheetId="6">[16]複合・ｺﾝｾﾝﾄ電話!#REF!</definedName>
    <definedName name="ｹｰﾌﾞﾙﾗｯｸ__W_400" localSheetId="16">[16]複合・ｺﾝｾﾝﾄ電話!#REF!</definedName>
    <definedName name="ｹｰﾌﾞﾙﾗｯｸ__W_400" localSheetId="9">[16]複合・ｺﾝｾﾝﾄ電話!#REF!</definedName>
    <definedName name="ｹｰﾌﾞﾙﾗｯｸ__W_400" localSheetId="11">[16]複合・ｺﾝｾﾝﾄ電話!#REF!</definedName>
    <definedName name="ｹｰﾌﾞﾙﾗｯｸ__W_400">[16]複合・ｺﾝｾﾝﾄ電話!#REF!</definedName>
    <definedName name="ケーブルラックＬ型W_1000">[10]複合!$AA$43</definedName>
    <definedName name="ケーブルラックＬ型W_800">[10]複合!$AA$42</definedName>
    <definedName name="ケーブルラックW_1000">[10]複合!$AA$41</definedName>
    <definedName name="ケーブルラックW_300">[10]複合!$AA$122</definedName>
    <definedName name="ケーブルラックW_800">[10]複合!$AA$40</definedName>
    <definedName name="ｹｰﾌﾞﾙ埋設標柱_鉄製">[49]複合!$AA$46</definedName>
    <definedName name="こＪむ" localSheetId="5">[9]仮設解体!#REF!</definedName>
    <definedName name="こＪむ" localSheetId="7">[9]仮設解体!#REF!</definedName>
    <definedName name="こＪむ" localSheetId="6">[9]仮設解体!#REF!</definedName>
    <definedName name="こＪむ" localSheetId="4">[9]仮設解体!#REF!</definedName>
    <definedName name="こＪむ" localSheetId="16">[9]仮設解体!#REF!</definedName>
    <definedName name="こＪむ" localSheetId="10">[9]仮設解体!#REF!</definedName>
    <definedName name="こＪむ">[9]仮設解体!#REF!</definedName>
    <definedName name="コピー" localSheetId="17">#REF!</definedName>
    <definedName name="コピー" localSheetId="5">#REF!</definedName>
    <definedName name="コピー" localSheetId="7">#REF!</definedName>
    <definedName name="コピー" localSheetId="6">#REF!</definedName>
    <definedName name="コピー" localSheetId="16">#REF!</definedName>
    <definedName name="コピー">#REF!</definedName>
    <definedName name="ｺﾞﾑ①" localSheetId="17">#REF!</definedName>
    <definedName name="ｺﾞﾑ①" localSheetId="5">#REF!</definedName>
    <definedName name="ｺﾞﾑ①" localSheetId="7">#REF!</definedName>
    <definedName name="ｺﾞﾑ①" localSheetId="6">#REF!</definedName>
    <definedName name="ｺﾞﾑ①" localSheetId="16">#REF!</definedName>
    <definedName name="ｺﾞﾑ①">#REF!</definedName>
    <definedName name="ｺﾞﾑ②" localSheetId="17">#REF!</definedName>
    <definedName name="ｺﾞﾑ②" localSheetId="5">#REF!</definedName>
    <definedName name="ｺﾞﾑ②" localSheetId="7">#REF!</definedName>
    <definedName name="ｺﾞﾑ②" localSheetId="6">#REF!</definedName>
    <definedName name="ｺﾞﾑ②" localSheetId="16">#REF!</definedName>
    <definedName name="ｺﾞﾑ②">#REF!</definedName>
    <definedName name="ｺﾞﾑ③" localSheetId="17">#REF!</definedName>
    <definedName name="ｺﾞﾑ③" localSheetId="5">#REF!</definedName>
    <definedName name="ｺﾞﾑ③" localSheetId="7">#REF!</definedName>
    <definedName name="ｺﾞﾑ③" localSheetId="6">#REF!</definedName>
    <definedName name="ｺﾞﾑ③" localSheetId="16">#REF!</definedName>
    <definedName name="ｺﾞﾑ③">#REF!</definedName>
    <definedName name="ｺﾞﾑ④" localSheetId="17">#REF!</definedName>
    <definedName name="ｺﾞﾑ④" localSheetId="5">#REF!</definedName>
    <definedName name="ｺﾞﾑ④" localSheetId="7">#REF!</definedName>
    <definedName name="ｺﾞﾑ④" localSheetId="6">#REF!</definedName>
    <definedName name="ｺﾞﾑ④" localSheetId="16">#REF!</definedName>
    <definedName name="ｺﾞﾑ④">#REF!</definedName>
    <definedName name="ｺﾞﾑｼｰﾄ部" localSheetId="17">#REF!</definedName>
    <definedName name="ｺﾞﾑｼｰﾄ部" localSheetId="5">#REF!</definedName>
    <definedName name="ｺﾞﾑｼｰﾄ部" localSheetId="7">#REF!</definedName>
    <definedName name="ｺﾞﾑｼｰﾄ部" localSheetId="6">#REF!</definedName>
    <definedName name="ｺﾞﾑｼｰﾄ部" localSheetId="16">#REF!</definedName>
    <definedName name="ｺﾞﾑｼｰﾄ部">#REF!</definedName>
    <definedName name="ｺﾒﾝﾄ" localSheetId="5">#REF!</definedName>
    <definedName name="ｺﾒﾝﾄ" localSheetId="7">#REF!</definedName>
    <definedName name="ｺﾒﾝﾄ" localSheetId="6">#REF!</definedName>
    <definedName name="ｺﾒﾝﾄ" localSheetId="16">#REF!</definedName>
    <definedName name="ｺﾒﾝﾄ">#REF!</definedName>
    <definedName name="ｺﾒﾝﾄ10" localSheetId="5">#REF!</definedName>
    <definedName name="ｺﾒﾝﾄ10" localSheetId="7">#REF!</definedName>
    <definedName name="ｺﾒﾝﾄ10" localSheetId="6">#REF!</definedName>
    <definedName name="ｺﾒﾝﾄ10" localSheetId="16">#REF!</definedName>
    <definedName name="ｺﾒﾝﾄ10">#REF!</definedName>
    <definedName name="ｺﾒﾝﾄ2" localSheetId="5">#REF!</definedName>
    <definedName name="ｺﾒﾝﾄ2" localSheetId="7">#REF!</definedName>
    <definedName name="ｺﾒﾝﾄ2" localSheetId="6">#REF!</definedName>
    <definedName name="ｺﾒﾝﾄ2" localSheetId="16">#REF!</definedName>
    <definedName name="ｺﾒﾝﾄ2">#REF!</definedName>
    <definedName name="ｺﾒﾝﾄ3" localSheetId="5">#REF!</definedName>
    <definedName name="ｺﾒﾝﾄ3" localSheetId="7">#REF!</definedName>
    <definedName name="ｺﾒﾝﾄ3" localSheetId="6">#REF!</definedName>
    <definedName name="ｺﾒﾝﾄ3" localSheetId="16">#REF!</definedName>
    <definedName name="ｺﾒﾝﾄ3">#REF!</definedName>
    <definedName name="ｺﾝｸﾘｰﾄ殻運搬" localSheetId="17">#REF!</definedName>
    <definedName name="ｺﾝｸﾘｰﾄ殻運搬" localSheetId="5">#REF!</definedName>
    <definedName name="ｺﾝｸﾘｰﾄ殻運搬" localSheetId="7">#REF!</definedName>
    <definedName name="ｺﾝｸﾘｰﾄ殻運搬" localSheetId="6">#REF!</definedName>
    <definedName name="ｺﾝｸﾘｰﾄ殻運搬" localSheetId="16">#REF!</definedName>
    <definedName name="ｺﾝｸﾘｰﾄ殻運搬">#REF!</definedName>
    <definedName name="コンクリート工事" localSheetId="5">#REF!</definedName>
    <definedName name="コンクリート工事" localSheetId="7">#REF!</definedName>
    <definedName name="コンクリート工事" localSheetId="6">#REF!</definedName>
    <definedName name="コンクリート工事" localSheetId="16">#REF!</definedName>
    <definedName name="コンクリート工事">#REF!</definedName>
    <definedName name="ｺﾝｸﾘｰﾄ柱">[49]複合!$AA$35</definedName>
    <definedName name="ｺﾝｸﾘｰﾄ版切断" localSheetId="17">#REF!</definedName>
    <definedName name="ｺﾝｸﾘｰﾄ版切断" localSheetId="5">#REF!</definedName>
    <definedName name="ｺﾝｸﾘｰﾄ版切断" localSheetId="7">#REF!</definedName>
    <definedName name="ｺﾝｸﾘｰﾄ版切断" localSheetId="6">#REF!</definedName>
    <definedName name="ｺﾝｸﾘｰﾄ版切断" localSheetId="16">#REF!</definedName>
    <definedName name="ｺﾝｸﾘｰﾄ版切断">#REF!</definedName>
    <definedName name="ｺﾝｸﾘｰﾄ舗装復旧" localSheetId="17">[11]代価!#REF!</definedName>
    <definedName name="ｺﾝｸﾘｰﾄ舗装復旧" localSheetId="5">[11]代価!#REF!</definedName>
    <definedName name="ｺﾝｸﾘｰﾄ舗装復旧" localSheetId="7">[11]代価!#REF!</definedName>
    <definedName name="ｺﾝｸﾘｰﾄ舗装復旧" localSheetId="6">[11]代価!#REF!</definedName>
    <definedName name="ｺﾝｸﾘｰﾄ舗装復旧" localSheetId="16">[11]代価!#REF!</definedName>
    <definedName name="ｺﾝｸﾘｰﾄ舗装復旧">[11]代価!#REF!</definedName>
    <definedName name="ｺﾝｾﾝﾄ_2P15A×2_E" localSheetId="5">[16]複合・ｺﾝｾﾝﾄ電話!#REF!</definedName>
    <definedName name="ｺﾝｾﾝﾄ_2P15A×2_E" localSheetId="7">[16]複合・ｺﾝｾﾝﾄ電話!#REF!</definedName>
    <definedName name="ｺﾝｾﾝﾄ_2P15A×2_E" localSheetId="6">[16]複合・ｺﾝｾﾝﾄ電話!#REF!</definedName>
    <definedName name="ｺﾝｾﾝﾄ_2P15A×2_E" localSheetId="16">[16]複合・ｺﾝｾﾝﾄ電話!#REF!</definedName>
    <definedName name="ｺﾝｾﾝﾄ_2P15A×2_E" localSheetId="9">[16]複合・ｺﾝｾﾝﾄ電話!#REF!</definedName>
    <definedName name="ｺﾝｾﾝﾄ_2P15A×2_E" localSheetId="11">[16]複合・ｺﾝｾﾝﾄ電話!#REF!</definedName>
    <definedName name="ｺﾝｾﾝﾄ_2P15A×2_E">[16]複合・ｺﾝｾﾝﾄ電話!#REF!</definedName>
    <definedName name="ｺﾝｾﾝﾄ_2P15A×2_EWP" localSheetId="5">[16]複合・ｺﾝｾﾝﾄ電話!#REF!</definedName>
    <definedName name="ｺﾝｾﾝﾄ_2P15A×2_EWP" localSheetId="7">[16]複合・ｺﾝｾﾝﾄ電話!#REF!</definedName>
    <definedName name="ｺﾝｾﾝﾄ_2P15A×2_EWP" localSheetId="6">[16]複合・ｺﾝｾﾝﾄ電話!#REF!</definedName>
    <definedName name="ｺﾝｾﾝﾄ_2P15A×2_EWP" localSheetId="16">[16]複合・ｺﾝｾﾝﾄ電話!#REF!</definedName>
    <definedName name="ｺﾝｾﾝﾄ_2P15A×2_EWP" localSheetId="9">[16]複合・ｺﾝｾﾝﾄ電話!#REF!</definedName>
    <definedName name="ｺﾝｾﾝﾄ_2P15A×2_EWP" localSheetId="11">[16]複合・ｺﾝｾﾝﾄ電話!#REF!</definedName>
    <definedName name="ｺﾝｾﾝﾄ_2P15A×2_EWP">[16]複合・ｺﾝｾﾝﾄ電話!#REF!</definedName>
    <definedName name="ｺﾝｾﾝﾄ_3P20A×1" localSheetId="5">[16]複合・ｺﾝｾﾝﾄ電話!#REF!</definedName>
    <definedName name="ｺﾝｾﾝﾄ_3P20A×1" localSheetId="7">[16]複合・ｺﾝｾﾝﾄ電話!#REF!</definedName>
    <definedName name="ｺﾝｾﾝﾄ_3P20A×1" localSheetId="6">[16]複合・ｺﾝｾﾝﾄ電話!#REF!</definedName>
    <definedName name="ｺﾝｾﾝﾄ_3P20A×1" localSheetId="16">[16]複合・ｺﾝｾﾝﾄ電話!#REF!</definedName>
    <definedName name="ｺﾝｾﾝﾄ_3P20A×1" localSheetId="9">[16]複合・ｺﾝｾﾝﾄ電話!#REF!</definedName>
    <definedName name="ｺﾝｾﾝﾄ_3P20A×1" localSheetId="11">[16]複合・ｺﾝｾﾝﾄ電話!#REF!</definedName>
    <definedName name="ｺﾝｾﾝﾄ_3P20A×1">[16]複合・ｺﾝｾﾝﾄ電話!#REF!</definedName>
    <definedName name="ｺﾝｾﾝﾄ2P15A×2_EWP" localSheetId="5">#REF!</definedName>
    <definedName name="ｺﾝｾﾝﾄ2P15A×2_EWP" localSheetId="7">#REF!</definedName>
    <definedName name="ｺﾝｾﾝﾄ2P15A×2_EWP" localSheetId="6">#REF!</definedName>
    <definedName name="ｺﾝｾﾝﾄ2P15A×2_EWP" localSheetId="16">#REF!</definedName>
    <definedName name="ｺﾝｾﾝﾄ2P15A×2_EWP" localSheetId="9">#REF!</definedName>
    <definedName name="ｺﾝｾﾝﾄ2P15A×2_EWP" localSheetId="11">#REF!</definedName>
    <definedName name="ｺﾝｾﾝﾄ2P15A×2_EWP">#REF!</definedName>
    <definedName name="ｺﾝｾﾝﾄ3P15A250V" localSheetId="5">#REF!</definedName>
    <definedName name="ｺﾝｾﾝﾄ3P15A250V" localSheetId="7">#REF!</definedName>
    <definedName name="ｺﾝｾﾝﾄ3P15A250V" localSheetId="6">#REF!</definedName>
    <definedName name="ｺﾝｾﾝﾄ3P15A250V" localSheetId="16">#REF!</definedName>
    <definedName name="ｺﾝｾﾝﾄ3P15A250V" localSheetId="9">#REF!</definedName>
    <definedName name="ｺﾝｾﾝﾄ3P15A250V" localSheetId="11">#REF!</definedName>
    <definedName name="ｺﾝｾﾝﾄ3P15A250V">#REF!</definedName>
    <definedName name="コン小４０" localSheetId="17">[50]基礎単価!#REF!</definedName>
    <definedName name="コン小４０" localSheetId="5">[50]基礎単価!#REF!</definedName>
    <definedName name="コン小４０" localSheetId="7">[50]基礎単価!#REF!</definedName>
    <definedName name="コン小４０" localSheetId="6">[50]基礎単価!#REF!</definedName>
    <definedName name="コン小４０" localSheetId="16">[50]基礎単価!#REF!</definedName>
    <definedName name="コン小４０">[50]基礎単価!#REF!</definedName>
    <definedName name="コン無２０" localSheetId="17">[50]基礎単価!#REF!</definedName>
    <definedName name="コン無２０" localSheetId="5">[50]基礎単価!#REF!</definedName>
    <definedName name="コン無２０" localSheetId="7">[50]基礎単価!#REF!</definedName>
    <definedName name="コン無２０" localSheetId="6">[50]基礎単価!#REF!</definedName>
    <definedName name="コン無２０" localSheetId="16">[50]基礎単価!#REF!</definedName>
    <definedName name="コン無２０">[50]基礎単価!#REF!</definedName>
    <definedName name="ざ" localSheetId="1" hidden="1">[70]金建代価!#REF!</definedName>
    <definedName name="ざ" localSheetId="17" hidden="1">[70]金建代価!#REF!</definedName>
    <definedName name="ざ" localSheetId="2" hidden="1">[70]金建代価!#REF!</definedName>
    <definedName name="ざ" localSheetId="3" hidden="1">[70]金建代価!#REF!</definedName>
    <definedName name="ざ" localSheetId="18" hidden="1">[70]金建代価!#REF!</definedName>
    <definedName name="ざ" localSheetId="5" hidden="1">[70]金建代価!#REF!</definedName>
    <definedName name="ざ" localSheetId="7" hidden="1">[70]金建代価!#REF!</definedName>
    <definedName name="ざ" localSheetId="6" hidden="1">[70]金建代価!#REF!</definedName>
    <definedName name="ざ" localSheetId="13" hidden="1">[70]金建代価!#REF!</definedName>
    <definedName name="ざ" localSheetId="14" hidden="1">[70]金建代価!#REF!</definedName>
    <definedName name="ざ" localSheetId="15" hidden="1">[70]金建代価!#REF!</definedName>
    <definedName name="ざ" localSheetId="12" hidden="1">[70]金建代価!#REF!</definedName>
    <definedName name="ざ" localSheetId="16" hidden="1">[70]金建代価!#REF!</definedName>
    <definedName name="ざ" hidden="1">[70]金建代価!#REF!</definedName>
    <definedName name="ｻﾝｴ" localSheetId="4">#REF!</definedName>
    <definedName name="ｻﾝｴ">'[30]86動産'!$BC$1:$BC$1</definedName>
    <definedName name="し" localSheetId="17">#REF!</definedName>
    <definedName name="し" localSheetId="5">#REF!</definedName>
    <definedName name="し" localSheetId="7">#REF!</definedName>
    <definedName name="し" localSheetId="6">#REF!</definedName>
    <definedName name="し" localSheetId="16">#REF!</definedName>
    <definedName name="し">#REF!</definedName>
    <definedName name="じ" localSheetId="5">[9]仮設解体!#REF!</definedName>
    <definedName name="じ" localSheetId="7">[9]仮設解体!#REF!</definedName>
    <definedName name="じ" localSheetId="6">[9]仮設解体!#REF!</definedName>
    <definedName name="じ" localSheetId="4">[9]仮設解体!#REF!</definedName>
    <definedName name="じ" localSheetId="16">[9]仮設解体!#REF!</definedName>
    <definedName name="じ" localSheetId="10">[9]仮設解体!#REF!</definedName>
    <definedName name="じ">[9]仮設解体!#REF!</definedName>
    <definedName name="じＫＬむＢ" localSheetId="5">[9]仮設解体!#REF!</definedName>
    <definedName name="じＫＬむＢ" localSheetId="7">[9]仮設解体!#REF!</definedName>
    <definedName name="じＫＬむＢ" localSheetId="6">[9]仮設解体!#REF!</definedName>
    <definedName name="じＫＬむＢ" localSheetId="4">[9]仮設解体!#REF!</definedName>
    <definedName name="じＫＬむＢ" localSheetId="16">[9]仮設解体!#REF!</definedName>
    <definedName name="じＫＬむＢ" localSheetId="10">[9]仮設解体!#REF!</definedName>
    <definedName name="じＫＬむＢ">[9]仮設解体!#REF!</definedName>
    <definedName name="ｼﾞｰﾂｰ" localSheetId="17">#REF!</definedName>
    <definedName name="ｼﾞｰﾂｰ" localSheetId="5">#REF!</definedName>
    <definedName name="ｼﾞｰﾂｰ" localSheetId="7">#REF!</definedName>
    <definedName name="ｼﾞｰﾂｰ" localSheetId="6">#REF!</definedName>
    <definedName name="ｼﾞｰﾂｰ" localSheetId="16">#REF!</definedName>
    <definedName name="ｼﾞｰﾂｰ">#REF!</definedName>
    <definedName name="シーリング１" localSheetId="17">#REF!</definedName>
    <definedName name="シーリング１" localSheetId="5">#REF!</definedName>
    <definedName name="シーリング１" localSheetId="7">#REF!</definedName>
    <definedName name="シーリング１" localSheetId="6">#REF!</definedName>
    <definedName name="シーリング１" localSheetId="4">#REF!</definedName>
    <definedName name="シーリング１" localSheetId="16">#REF!</definedName>
    <definedName name="シーリング１">#REF!</definedName>
    <definedName name="ｼﾞｰﾜﾝ" localSheetId="17">#REF!</definedName>
    <definedName name="ｼﾞｰﾜﾝ" localSheetId="5">#REF!</definedName>
    <definedName name="ｼﾞｰﾜﾝ" localSheetId="7">#REF!</definedName>
    <definedName name="ｼﾞｰﾜﾝ" localSheetId="6">#REF!</definedName>
    <definedName name="ｼﾞｰﾜﾝ" localSheetId="16">#REF!</definedName>
    <definedName name="ｼﾞｰﾜﾝ">#REF!</definedName>
    <definedName name="じうＹＫＭ" localSheetId="5">[9]仮設解体!#REF!</definedName>
    <definedName name="じうＹＫＭ" localSheetId="7">[9]仮設解体!#REF!</definedName>
    <definedName name="じうＹＫＭ" localSheetId="6">[9]仮設解体!#REF!</definedName>
    <definedName name="じうＹＫＭ" localSheetId="4">[9]仮設解体!#REF!</definedName>
    <definedName name="じうＹＫＭ" localSheetId="16">[9]仮設解体!#REF!</definedName>
    <definedName name="じうＹＫＭ" localSheetId="10">[9]仮設解体!#REF!</definedName>
    <definedName name="じうＹＫＭ">[9]仮設解体!#REF!</definedName>
    <definedName name="じっＫＬ" localSheetId="5">[9]仮設解体!#REF!</definedName>
    <definedName name="じっＫＬ" localSheetId="7">[9]仮設解体!#REF!</definedName>
    <definedName name="じっＫＬ" localSheetId="6">[9]仮設解体!#REF!</definedName>
    <definedName name="じっＫＬ" localSheetId="4">[9]仮設解体!#REF!</definedName>
    <definedName name="じっＫＬ" localSheetId="16">[9]仮設解体!#REF!</definedName>
    <definedName name="じっＫＬ" localSheetId="10">[9]仮設解体!#REF!</definedName>
    <definedName name="じっＫＬ">[9]仮設解体!#REF!</definedName>
    <definedName name="じゅ" localSheetId="5">[9]仮設解体!#REF!</definedName>
    <definedName name="じゅ" localSheetId="7">[9]仮設解体!#REF!</definedName>
    <definedName name="じゅ" localSheetId="6">[9]仮設解体!#REF!</definedName>
    <definedName name="じゅ">[9]仮設解体!#REF!</definedName>
    <definedName name="しょ" localSheetId="17">#REF!</definedName>
    <definedName name="しょ" localSheetId="5">#REF!</definedName>
    <definedName name="しょ" localSheetId="7">#REF!</definedName>
    <definedName name="しょ" localSheetId="6">#REF!</definedName>
    <definedName name="しょ" localSheetId="4">#REF!</definedName>
    <definedName name="しょ" localSheetId="16">#REF!</definedName>
    <definedName name="しょ">#REF!</definedName>
    <definedName name="ｼｮｯﾌﾟﾗｲﾝ" localSheetId="5">[16]複合・ｺﾝｾﾝﾄ電話!#REF!</definedName>
    <definedName name="ｼｮｯﾌﾟﾗｲﾝ" localSheetId="7">[16]複合・ｺﾝｾﾝﾄ電話!#REF!</definedName>
    <definedName name="ｼｮｯﾌﾟﾗｲﾝ" localSheetId="6">[16]複合・ｺﾝｾﾝﾄ電話!#REF!</definedName>
    <definedName name="ｼｮｯﾌﾟﾗｲﾝ" localSheetId="4">[16]複合・ｺﾝｾﾝﾄ電話!#REF!</definedName>
    <definedName name="ｼｮｯﾌﾟﾗｲﾝ" localSheetId="16">[16]複合・ｺﾝｾﾝﾄ電話!#REF!</definedName>
    <definedName name="ｼｮｯﾌﾟﾗｲﾝ" localSheetId="9">[16]複合・ｺﾝｾﾝﾄ電話!#REF!</definedName>
    <definedName name="ｼｮｯﾌﾟﾗｲﾝ" localSheetId="11">[16]複合・ｺﾝｾﾝﾄ電話!#REF!</definedName>
    <definedName name="ｼｮｯﾌﾟﾗｲﾝ">[16]複合・ｺﾝｾﾝﾄ電話!#REF!</definedName>
    <definedName name="すＰ" localSheetId="17">#REF!</definedName>
    <definedName name="すＰ" localSheetId="5">#REF!</definedName>
    <definedName name="すＰ" localSheetId="7">#REF!</definedName>
    <definedName name="すＰ" localSheetId="6">#REF!</definedName>
    <definedName name="すＰ" localSheetId="4">#REF!</definedName>
    <definedName name="すＰ" localSheetId="16">#REF!</definedName>
    <definedName name="すＰ">#REF!</definedName>
    <definedName name="ｾｾｷﾞ" localSheetId="5">#REF!</definedName>
    <definedName name="ｾｾｷﾞ" localSheetId="7">#REF!</definedName>
    <definedName name="ｾｾｷﾞ" localSheetId="6">#REF!</definedName>
    <definedName name="ｾｾｷﾞ" localSheetId="16">#REF!</definedName>
    <definedName name="ｾｾｷﾞ">#REF!</definedName>
    <definedName name="ｾﾙ幅" localSheetId="5">[9]仮設解体!#REF!</definedName>
    <definedName name="ｾﾙ幅" localSheetId="7">[9]仮設解体!#REF!</definedName>
    <definedName name="ｾﾙ幅" localSheetId="6">[9]仮設解体!#REF!</definedName>
    <definedName name="ｾﾙ幅" localSheetId="4">[9]仮設解体!#REF!</definedName>
    <definedName name="ｾﾙ幅" localSheetId="16">[9]仮設解体!#REF!</definedName>
    <definedName name="ｾﾙ幅" localSheetId="10">[9]仮設解体!#REF!</definedName>
    <definedName name="ｾﾙ幅">[9]仮設解体!#REF!</definedName>
    <definedName name="ｾﾙ幅変化" localSheetId="5">[9]仮設解体!#REF!</definedName>
    <definedName name="ｾﾙ幅変化" localSheetId="7">[9]仮設解体!#REF!</definedName>
    <definedName name="ｾﾙ幅変化" localSheetId="6">[9]仮設解体!#REF!</definedName>
    <definedName name="ｾﾙ幅変化" localSheetId="4">[9]仮設解体!#REF!</definedName>
    <definedName name="ｾﾙ幅変化" localSheetId="16">[9]仮設解体!#REF!</definedName>
    <definedName name="ｾﾙ幅変化" localSheetId="10">[9]仮設解体!#REF!</definedName>
    <definedName name="ｾﾙ幅変化">[9]仮設解体!#REF!</definedName>
    <definedName name="ｾﾙ幅変更" localSheetId="5">[9]仮設解体!#REF!</definedName>
    <definedName name="ｾﾙ幅変更" localSheetId="7">[9]仮設解体!#REF!</definedName>
    <definedName name="ｾﾙ幅変更" localSheetId="6">[9]仮設解体!#REF!</definedName>
    <definedName name="ｾﾙ幅変更">[9]仮設解体!#REF!</definedName>
    <definedName name="その他" localSheetId="5">#REF!</definedName>
    <definedName name="その他" localSheetId="7">#REF!</definedName>
    <definedName name="その他" localSheetId="6">#REF!</definedName>
    <definedName name="その他" localSheetId="16">#REF!</definedName>
    <definedName name="その他">#REF!</definedName>
    <definedName name="その他１氏名" localSheetId="17">#REF!</definedName>
    <definedName name="その他１氏名" localSheetId="5">#REF!</definedName>
    <definedName name="その他１氏名" localSheetId="7">#REF!</definedName>
    <definedName name="その他１氏名" localSheetId="6">#REF!</definedName>
    <definedName name="その他１氏名" localSheetId="4">#REF!</definedName>
    <definedName name="その他１氏名" localSheetId="16">#REF!</definedName>
    <definedName name="その他１氏名">#REF!</definedName>
    <definedName name="その他１年齢" localSheetId="17">#REF!</definedName>
    <definedName name="その他１年齢" localSheetId="5">#REF!</definedName>
    <definedName name="その他１年齢" localSheetId="7">#REF!</definedName>
    <definedName name="その他１年齢" localSheetId="6">#REF!</definedName>
    <definedName name="その他１年齢" localSheetId="4">#REF!</definedName>
    <definedName name="その他１年齢" localSheetId="16">#REF!</definedName>
    <definedName name="その他１年齢">#REF!</definedName>
    <definedName name="その他2" localSheetId="5">#REF!</definedName>
    <definedName name="その他2" localSheetId="7">#REF!</definedName>
    <definedName name="その他2" localSheetId="6">#REF!</definedName>
    <definedName name="その他2" localSheetId="16">#REF!</definedName>
    <definedName name="その他2">#REF!</definedName>
    <definedName name="その他２氏名" localSheetId="17">#REF!</definedName>
    <definedName name="その他２氏名" localSheetId="5">#REF!</definedName>
    <definedName name="その他２氏名" localSheetId="7">#REF!</definedName>
    <definedName name="その他２氏名" localSheetId="6">#REF!</definedName>
    <definedName name="その他２氏名" localSheetId="4">#REF!</definedName>
    <definedName name="その他２氏名" localSheetId="16">#REF!</definedName>
    <definedName name="その他２氏名">#REF!</definedName>
    <definedName name="その他２年齢" localSheetId="17">#REF!</definedName>
    <definedName name="その他２年齢" localSheetId="5">#REF!</definedName>
    <definedName name="その他２年齢" localSheetId="7">#REF!</definedName>
    <definedName name="その他２年齢" localSheetId="6">#REF!</definedName>
    <definedName name="その他２年齢" localSheetId="4">#REF!</definedName>
    <definedName name="その他２年齢" localSheetId="16">#REF!</definedName>
    <definedName name="その他２年齢">#REF!</definedName>
    <definedName name="その他３氏名" localSheetId="17">#REF!</definedName>
    <definedName name="その他３氏名" localSheetId="5">#REF!</definedName>
    <definedName name="その他３氏名" localSheetId="7">#REF!</definedName>
    <definedName name="その他３氏名" localSheetId="6">#REF!</definedName>
    <definedName name="その他３氏名" localSheetId="4">#REF!</definedName>
    <definedName name="その他３氏名" localSheetId="16">#REF!</definedName>
    <definedName name="その他３氏名">#REF!</definedName>
    <definedName name="その他３年齢" localSheetId="17">#REF!</definedName>
    <definedName name="その他３年齢" localSheetId="5">#REF!</definedName>
    <definedName name="その他３年齢" localSheetId="7">#REF!</definedName>
    <definedName name="その他３年齢" localSheetId="6">#REF!</definedName>
    <definedName name="その他３年齢" localSheetId="4">#REF!</definedName>
    <definedName name="その他３年齢" localSheetId="16">#REF!</definedName>
    <definedName name="その他３年齢">#REF!</definedName>
    <definedName name="その他４氏名" localSheetId="17">#REF!</definedName>
    <definedName name="その他４氏名" localSheetId="5">#REF!</definedName>
    <definedName name="その他４氏名" localSheetId="7">#REF!</definedName>
    <definedName name="その他４氏名" localSheetId="6">#REF!</definedName>
    <definedName name="その他４氏名" localSheetId="4">#REF!</definedName>
    <definedName name="その他４氏名" localSheetId="16">#REF!</definedName>
    <definedName name="その他４氏名">#REF!</definedName>
    <definedName name="その他４年齢" localSheetId="17">#REF!</definedName>
    <definedName name="その他４年齢" localSheetId="5">#REF!</definedName>
    <definedName name="その他４年齢" localSheetId="7">#REF!</definedName>
    <definedName name="その他４年齢" localSheetId="6">#REF!</definedName>
    <definedName name="その他４年齢" localSheetId="4">#REF!</definedName>
    <definedName name="その他４年齢" localSheetId="16">#REF!</definedName>
    <definedName name="その他４年齢">#REF!</definedName>
    <definedName name="その他５氏名" localSheetId="17">#REF!</definedName>
    <definedName name="その他５氏名" localSheetId="5">#REF!</definedName>
    <definedName name="その他５氏名" localSheetId="7">#REF!</definedName>
    <definedName name="その他５氏名" localSheetId="6">#REF!</definedName>
    <definedName name="その他５氏名" localSheetId="4">#REF!</definedName>
    <definedName name="その他５氏名" localSheetId="16">#REF!</definedName>
    <definedName name="その他５氏名">#REF!</definedName>
    <definedName name="その他５年齢" localSheetId="17">#REF!</definedName>
    <definedName name="その他５年齢" localSheetId="5">#REF!</definedName>
    <definedName name="その他５年齢" localSheetId="7">#REF!</definedName>
    <definedName name="その他５年齢" localSheetId="6">#REF!</definedName>
    <definedName name="その他５年齢" localSheetId="4">#REF!</definedName>
    <definedName name="その他５年齢" localSheetId="16">#REF!</definedName>
    <definedName name="その他５年齢">#REF!</definedName>
    <definedName name="その他６氏名" localSheetId="17">#REF!</definedName>
    <definedName name="その他６氏名" localSheetId="5">#REF!</definedName>
    <definedName name="その他６氏名" localSheetId="7">#REF!</definedName>
    <definedName name="その他６氏名" localSheetId="6">#REF!</definedName>
    <definedName name="その他６氏名" localSheetId="4">#REF!</definedName>
    <definedName name="その他６氏名" localSheetId="16">#REF!</definedName>
    <definedName name="その他６氏名">#REF!</definedName>
    <definedName name="その他６年齢" localSheetId="17">#REF!</definedName>
    <definedName name="その他６年齢" localSheetId="5">#REF!</definedName>
    <definedName name="その他６年齢" localSheetId="7">#REF!</definedName>
    <definedName name="その他６年齢" localSheetId="6">#REF!</definedName>
    <definedName name="その他６年齢" localSheetId="4">#REF!</definedName>
    <definedName name="その他６年齢" localSheetId="16">#REF!</definedName>
    <definedName name="その他６年齢">#REF!</definedName>
    <definedName name="その他７氏名" localSheetId="17">#REF!</definedName>
    <definedName name="その他７氏名" localSheetId="5">#REF!</definedName>
    <definedName name="その他７氏名" localSheetId="7">#REF!</definedName>
    <definedName name="その他７氏名" localSheetId="6">#REF!</definedName>
    <definedName name="その他７氏名" localSheetId="4">#REF!</definedName>
    <definedName name="その他７氏名" localSheetId="16">#REF!</definedName>
    <definedName name="その他７氏名">#REF!</definedName>
    <definedName name="その他７年齢" localSheetId="17">#REF!</definedName>
    <definedName name="その他７年齢" localSheetId="5">#REF!</definedName>
    <definedName name="その他７年齢" localSheetId="7">#REF!</definedName>
    <definedName name="その他７年齢" localSheetId="6">#REF!</definedName>
    <definedName name="その他７年齢" localSheetId="4">#REF!</definedName>
    <definedName name="その他７年齢" localSheetId="16">#REF!</definedName>
    <definedName name="その他７年齢">#REF!</definedName>
    <definedName name="その他法令許可年月日" localSheetId="17">#REF!</definedName>
    <definedName name="その他法令許可年月日" localSheetId="5">#REF!</definedName>
    <definedName name="その他法令許可年月日" localSheetId="7">#REF!</definedName>
    <definedName name="その他法令許可年月日" localSheetId="6">#REF!</definedName>
    <definedName name="その他法令許可年月日" localSheetId="4">#REF!</definedName>
    <definedName name="その他法令許可年月日" localSheetId="16">#REF!</definedName>
    <definedName name="その他法令許可年月日">#REF!</definedName>
    <definedName name="その他法令許可番号" localSheetId="17">#REF!</definedName>
    <definedName name="その他法令許可番号" localSheetId="5">#REF!</definedName>
    <definedName name="その他法令許可番号" localSheetId="7">#REF!</definedName>
    <definedName name="その他法令許可番号" localSheetId="6">#REF!</definedName>
    <definedName name="その他法令許可番号" localSheetId="4">#REF!</definedName>
    <definedName name="その他法令許可番号" localSheetId="16">#REF!</definedName>
    <definedName name="その他法令許可番号">#REF!</definedName>
    <definedName name="その他法令条文" localSheetId="17">#REF!</definedName>
    <definedName name="その他法令条文" localSheetId="5">#REF!</definedName>
    <definedName name="その他法令条文" localSheetId="7">#REF!</definedName>
    <definedName name="その他法令条文" localSheetId="6">#REF!</definedName>
    <definedName name="その他法令条文" localSheetId="4">#REF!</definedName>
    <definedName name="その他法令条文" localSheetId="16">#REF!</definedName>
    <definedName name="その他法令条文">#REF!</definedName>
    <definedName name="だい" localSheetId="5">'見積単価 '!だい</definedName>
    <definedName name="だい" localSheetId="7">'見積単価 (ｱｽﾍﾞｽﾄ撤去)'!だい</definedName>
    <definedName name="だい" localSheetId="6">'見積単価 (改修)'!だい</definedName>
    <definedName name="だい" localSheetId="4">仕訳横!だい</definedName>
    <definedName name="だい" localSheetId="16">代価表!だい</definedName>
    <definedName name="だい" localSheetId="10">複合!だい</definedName>
    <definedName name="だい">'見積単価 '!だい</definedName>
    <definedName name="タイトル" localSheetId="17">#REF!</definedName>
    <definedName name="タイトル" localSheetId="5">#REF!</definedName>
    <definedName name="タイトル" localSheetId="7">#REF!</definedName>
    <definedName name="タイトル" localSheetId="6">#REF!</definedName>
    <definedName name="ﾀｲﾄﾙ" localSheetId="4">#REF!</definedName>
    <definedName name="タイトル" localSheetId="16">#REF!</definedName>
    <definedName name="タイトル">#REF!</definedName>
    <definedName name="ﾀｲﾄﾙ行" localSheetId="17">#REF!</definedName>
    <definedName name="ﾀｲﾄﾙ行" localSheetId="5">#REF!</definedName>
    <definedName name="ﾀｲﾄﾙ行" localSheetId="7">#REF!</definedName>
    <definedName name="ﾀｲﾄﾙ行" localSheetId="6">#REF!</definedName>
    <definedName name="ﾀｲﾄﾙ行" localSheetId="16">#REF!</definedName>
    <definedName name="ﾀｲﾄﾙ行">#REF!</definedName>
    <definedName name="ﾀｲﾙ工事">#N/A</definedName>
    <definedName name="ﾀﾞﾝﾊﾟｰ制御盤" localSheetId="5">[16]複合・ｺﾝｾﾝﾄ電話!#REF!</definedName>
    <definedName name="ﾀﾞﾝﾊﾟｰ制御盤" localSheetId="7">[16]複合・ｺﾝｾﾝﾄ電話!#REF!</definedName>
    <definedName name="ﾀﾞﾝﾊﾟｰ制御盤" localSheetId="6">[16]複合・ｺﾝｾﾝﾄ電話!#REF!</definedName>
    <definedName name="ﾀﾞﾝﾊﾟｰ制御盤" localSheetId="4">[16]複合・ｺﾝｾﾝﾄ電話!#REF!</definedName>
    <definedName name="ﾀﾞﾝﾊﾟｰ制御盤" localSheetId="16">[16]複合・ｺﾝｾﾝﾄ電話!#REF!</definedName>
    <definedName name="ﾀﾞﾝﾊﾟｰ制御盤" localSheetId="9">[16]複合・ｺﾝｾﾝﾄ電話!#REF!</definedName>
    <definedName name="ﾀﾞﾝﾊﾟｰ制御盤" localSheetId="11">[16]複合・ｺﾝｾﾝﾄ電話!#REF!</definedName>
    <definedName name="ﾀﾞﾝﾊﾟｰ制御盤">[16]複合・ｺﾝｾﾝﾄ電話!#REF!</definedName>
    <definedName name="タンパ締固め" localSheetId="17">#REF!</definedName>
    <definedName name="タンパ締固め" localSheetId="5">#REF!</definedName>
    <definedName name="タンパ締固め" localSheetId="7">#REF!</definedName>
    <definedName name="タンパ締固め" localSheetId="6">#REF!</definedName>
    <definedName name="タンパ締固め" localSheetId="16">#REF!</definedName>
    <definedName name="ﾀﾝﾊﾟ締固め" localSheetId="9">#REF!</definedName>
    <definedName name="ﾀﾝﾊﾟ締固め" localSheetId="11">#REF!</definedName>
    <definedName name="タンパ締固め">#REF!</definedName>
    <definedName name="ﾀﾝﾌﾞﾗｽｲｯﾁ_1P15A×1_WP" localSheetId="5">[16]複合・ｺﾝｾﾝﾄ電話!#REF!</definedName>
    <definedName name="ﾀﾝﾌﾞﾗｽｲｯﾁ_1P15A×1_WP" localSheetId="7">[16]複合・ｺﾝｾﾝﾄ電話!#REF!</definedName>
    <definedName name="ﾀﾝﾌﾞﾗｽｲｯﾁ_1P15A×1_WP" localSheetId="6">[16]複合・ｺﾝｾﾝﾄ電話!#REF!</definedName>
    <definedName name="ﾀﾝﾌﾞﾗｽｲｯﾁ_1P15A×1_WP" localSheetId="4">[16]複合・ｺﾝｾﾝﾄ電話!#REF!</definedName>
    <definedName name="ﾀﾝﾌﾞﾗｽｲｯﾁ_1P15A×1_WP" localSheetId="16">[16]複合・ｺﾝｾﾝﾄ電話!#REF!</definedName>
    <definedName name="ﾀﾝﾌﾞﾗｽｲｯﾁ_1P15A×1_WP" localSheetId="9">[16]複合・ｺﾝｾﾝﾄ電話!#REF!</definedName>
    <definedName name="ﾀﾝﾌﾞﾗｽｲｯﾁ_1P15A×1_WP" localSheetId="11">[16]複合・ｺﾝｾﾝﾄ電話!#REF!</definedName>
    <definedName name="ﾀﾝﾌﾞﾗｽｲｯﾁ_1P15A×1_WP">[16]複合・ｺﾝｾﾝﾄ電話!#REF!</definedName>
    <definedName name="ﾀﾝﾌﾞﾗｽｲｯﾁ_1P15A×3___PL×1" localSheetId="5">[16]複合・ｺﾝｾﾝﾄ電話!#REF!</definedName>
    <definedName name="ﾀﾝﾌﾞﾗｽｲｯﾁ_1P15A×3___PL×1" localSheetId="7">[16]複合・ｺﾝｾﾝﾄ電話!#REF!</definedName>
    <definedName name="ﾀﾝﾌﾞﾗｽｲｯﾁ_1P15A×3___PL×1" localSheetId="6">[16]複合・ｺﾝｾﾝﾄ電話!#REF!</definedName>
    <definedName name="ﾀﾝﾌﾞﾗｽｲｯﾁ_1P15A×3___PL×1" localSheetId="16">[16]複合・ｺﾝｾﾝﾄ電話!#REF!</definedName>
    <definedName name="ﾀﾝﾌﾞﾗｽｲｯﾁ_1P15A×3___PL×1" localSheetId="9">[16]複合・ｺﾝｾﾝﾄ電話!#REF!</definedName>
    <definedName name="ﾀﾝﾌﾞﾗｽｲｯﾁ_1P15A×3___PL×1" localSheetId="11">[16]複合・ｺﾝｾﾝﾄ電話!#REF!</definedName>
    <definedName name="ﾀﾝﾌﾞﾗｽｲｯﾁ_1P15A×3___PL×1">[16]複合・ｺﾝｾﾝﾄ電話!#REF!</definedName>
    <definedName name="チーム名">[71]ｺﾝﾎﾞｯｸｽ１!$G$4:$H$33</definedName>
    <definedName name="ﾁｪｯｸ" localSheetId="17">#REF!</definedName>
    <definedName name="ﾁｪｯｸ" localSheetId="5">#REF!</definedName>
    <definedName name="ﾁｪｯｸ" localSheetId="7">#REF!</definedName>
    <definedName name="ﾁｪｯｸ" localSheetId="6">#REF!</definedName>
    <definedName name="ﾁｪｯｸ" localSheetId="4">#REF!</definedName>
    <definedName name="ﾁｪｯｸ" localSheetId="16">#REF!</definedName>
    <definedName name="ﾁｪｯｸ">#REF!</definedName>
    <definedName name="ちゅっＨ" localSheetId="5">[9]金建代価!#REF!</definedName>
    <definedName name="ちゅっＨ" localSheetId="7">[9]金建代価!#REF!</definedName>
    <definedName name="ちゅっＨ" localSheetId="6">[9]金建代価!#REF!</definedName>
    <definedName name="ちゅっＨ" localSheetId="4">[9]金建代価!#REF!</definedName>
    <definedName name="ちゅっＨ" localSheetId="16">[9]金建代価!#REF!</definedName>
    <definedName name="ちゅっＨ" localSheetId="10">[9]金建代価!#REF!</definedName>
    <definedName name="ちゅっＨ">[9]金建代価!#REF!</definedName>
    <definedName name="っｄｓ" localSheetId="17">#REF!</definedName>
    <definedName name="っｄｓ" localSheetId="5">#REF!</definedName>
    <definedName name="っｄｓ" localSheetId="7">#REF!</definedName>
    <definedName name="っｄｓ" localSheetId="6">#REF!</definedName>
    <definedName name="っｄｓ" localSheetId="16">#REF!</definedName>
    <definedName name="っｄｓ">#REF!</definedName>
    <definedName name="づＫ" localSheetId="17">#REF!</definedName>
    <definedName name="づＫ" localSheetId="5">#REF!</definedName>
    <definedName name="づＫ" localSheetId="7">#REF!</definedName>
    <definedName name="づＫ" localSheetId="6">#REF!</definedName>
    <definedName name="づＫ" localSheetId="4">#REF!</definedName>
    <definedName name="づＫ" localSheetId="16">#REF!</definedName>
    <definedName name="づＫ">#REF!</definedName>
    <definedName name="ついＲＨんっＫ" localSheetId="5">[9]仮設解体!#REF!</definedName>
    <definedName name="ついＲＨんっＫ" localSheetId="7">[9]仮設解体!#REF!</definedName>
    <definedName name="ついＲＨんっＫ" localSheetId="6">[9]仮設解体!#REF!</definedName>
    <definedName name="ついＲＨんっＫ" localSheetId="4">[9]仮設解体!#REF!</definedName>
    <definedName name="ついＲＨんっＫ" localSheetId="16">[9]仮設解体!#REF!</definedName>
    <definedName name="ついＲＨんっＫ" localSheetId="10">[9]仮設解体!#REF!</definedName>
    <definedName name="ついＲＨんっＫ">[9]仮設解体!#REF!</definedName>
    <definedName name="づお" localSheetId="17">#REF!</definedName>
    <definedName name="づお" localSheetId="5">#REF!</definedName>
    <definedName name="づお" localSheetId="7">#REF!</definedName>
    <definedName name="づお" localSheetId="6">#REF!</definedName>
    <definedName name="づお" localSheetId="4">#REF!</definedName>
    <definedName name="づお" localSheetId="16">#REF!</definedName>
    <definedName name="づお">#REF!</definedName>
    <definedName name="っっｄ" localSheetId="17">#REF!</definedName>
    <definedName name="っっｄ" localSheetId="5">#REF!</definedName>
    <definedName name="っっｄ" localSheetId="7">#REF!</definedName>
    <definedName name="っっｄ" localSheetId="6">#REF!</definedName>
    <definedName name="っっｄ" localSheetId="16">#REF!</definedName>
    <definedName name="っっｄ">#REF!</definedName>
    <definedName name="っっＦ" localSheetId="17">#REF!</definedName>
    <definedName name="っっＦ" localSheetId="5">#REF!</definedName>
    <definedName name="っっＦ" localSheetId="7">#REF!</definedName>
    <definedName name="っっＦ" localSheetId="6">#REF!</definedName>
    <definedName name="っっＦ" localSheetId="4">#REF!</definedName>
    <definedName name="っっＦ" localSheetId="16">#REF!</definedName>
    <definedName name="っっＦ">#REF!</definedName>
    <definedName name="テ">#N/A</definedName>
    <definedName name="で" localSheetId="17">#REF!</definedName>
    <definedName name="で" localSheetId="5">#REF!</definedName>
    <definedName name="で" localSheetId="7">#REF!</definedName>
    <definedName name="で" localSheetId="6">#REF!</definedName>
    <definedName name="で" localSheetId="16">#REF!</definedName>
    <definedName name="で">#REF!</definedName>
    <definedName name="でＮ" localSheetId="17" hidden="1">[72]配管数拾表!#REF!</definedName>
    <definedName name="でＮ" localSheetId="5" hidden="1">[72]配管数拾表!#REF!</definedName>
    <definedName name="でＮ" localSheetId="7" hidden="1">[72]配管数拾表!#REF!</definedName>
    <definedName name="でＮ" localSheetId="6" hidden="1">[72]配管数拾表!#REF!</definedName>
    <definedName name="でＮ" localSheetId="16" hidden="1">[72]配管数拾表!#REF!</definedName>
    <definedName name="でＮ" hidden="1">[72]配管数拾表!#REF!</definedName>
    <definedName name="ﾃﾞｨｰｾﾞﾙ発電機" localSheetId="5">[16]複合・ｺﾝｾﾝﾄ電話!#REF!</definedName>
    <definedName name="ﾃﾞｨｰｾﾞﾙ発電機" localSheetId="7">[16]複合・ｺﾝｾﾝﾄ電話!#REF!</definedName>
    <definedName name="ﾃﾞｨｰｾﾞﾙ発電機" localSheetId="6">[16]複合・ｺﾝｾﾝﾄ電話!#REF!</definedName>
    <definedName name="ﾃﾞｨｰｾﾞﾙ発電機" localSheetId="16">[16]複合・ｺﾝｾﾝﾄ電話!#REF!</definedName>
    <definedName name="ﾃﾞｨｰｾﾞﾙ発電機" localSheetId="9">[16]複合・ｺﾝｾﾝﾄ電話!#REF!</definedName>
    <definedName name="ﾃﾞｨｰｾﾞﾙ発電機" localSheetId="11">[16]複合・ｺﾝｾﾝﾄ電話!#REF!</definedName>
    <definedName name="ﾃﾞｨｰｾﾞﾙ発電機">[16]複合・ｺﾝｾﾝﾄ電話!#REF!</definedName>
    <definedName name="ﾃｲｽﾘｰ" localSheetId="17">#REF!</definedName>
    <definedName name="ﾃｲｽﾘｰ" localSheetId="5">#REF!</definedName>
    <definedName name="ﾃｲｽﾘｰ" localSheetId="7">#REF!</definedName>
    <definedName name="ﾃｲｽﾘｰ" localSheetId="6">#REF!</definedName>
    <definedName name="ﾃｲｽﾘｰ" localSheetId="16">#REF!</definedName>
    <definedName name="ﾃｲｽﾘｰ">#REF!</definedName>
    <definedName name="ﾃｲﾂｰ" localSheetId="17">#REF!</definedName>
    <definedName name="ﾃｲﾂｰ" localSheetId="5">#REF!</definedName>
    <definedName name="ﾃｲﾂｰ" localSheetId="7">#REF!</definedName>
    <definedName name="ﾃｲﾂｰ" localSheetId="6">#REF!</definedName>
    <definedName name="ﾃｲﾂｰ" localSheetId="16">#REF!</definedName>
    <definedName name="ﾃｲﾂｰ">#REF!</definedName>
    <definedName name="ﾃｲﾌｧｲﾌﾞ" localSheetId="17">#REF!</definedName>
    <definedName name="ﾃｲﾌｧｲﾌﾞ" localSheetId="5">#REF!</definedName>
    <definedName name="ﾃｲﾌｧｲﾌﾞ" localSheetId="7">#REF!</definedName>
    <definedName name="ﾃｲﾌｧｲﾌﾞ" localSheetId="6">#REF!</definedName>
    <definedName name="ﾃｲﾌｧｲﾌﾞ" localSheetId="16">#REF!</definedName>
    <definedName name="ﾃｲﾌｧｲﾌﾞ">#REF!</definedName>
    <definedName name="ﾃｲﾌｫｰ" localSheetId="17">#REF!</definedName>
    <definedName name="ﾃｲﾌｫｰ" localSheetId="5">#REF!</definedName>
    <definedName name="ﾃｲﾌｫｰ" localSheetId="7">#REF!</definedName>
    <definedName name="ﾃｲﾌｫｰ" localSheetId="6">#REF!</definedName>
    <definedName name="ﾃｲﾌｫｰ" localSheetId="16">#REF!</definedName>
    <definedName name="ﾃｲﾌｫｰ">#REF!</definedName>
    <definedName name="ﾃｲﾜﾝ" localSheetId="17">#REF!</definedName>
    <definedName name="ﾃｲﾜﾝ" localSheetId="5">#REF!</definedName>
    <definedName name="ﾃｲﾜﾝ" localSheetId="7">#REF!</definedName>
    <definedName name="ﾃｲﾜﾝ" localSheetId="6">#REF!</definedName>
    <definedName name="ﾃｲﾜﾝ" localSheetId="16">#REF!</definedName>
    <definedName name="ﾃｲﾜﾝ">#REF!</definedName>
    <definedName name="ﾃﾞｰﾀﾍﾞｰｽ" localSheetId="5">#REF!</definedName>
    <definedName name="ﾃﾞｰﾀﾍﾞｰｽ" localSheetId="7">#REF!</definedName>
    <definedName name="ﾃﾞｰﾀﾍﾞｰｽ" localSheetId="6">#REF!</definedName>
    <definedName name="ﾃﾞｰﾀﾍﾞｰｽ" localSheetId="16">#REF!</definedName>
    <definedName name="ﾃﾞｰﾀﾍﾞｰｽ">#REF!</definedName>
    <definedName name="てつ" localSheetId="5">'見積単価 '!てつ</definedName>
    <definedName name="てつ" localSheetId="7">'見積単価 (ｱｽﾍﾞｽﾄ撤去)'!てつ</definedName>
    <definedName name="てつ" localSheetId="6">'見積単価 (改修)'!てつ</definedName>
    <definedName name="てつ" localSheetId="4">仕訳横!てつ</definedName>
    <definedName name="てつ" localSheetId="16">代価表!てつ</definedName>
    <definedName name="てつ" localSheetId="10">複合!てつ</definedName>
    <definedName name="てつ">'見積単価 '!てつ</definedName>
    <definedName name="テレビ機器" localSheetId="17">#REF!</definedName>
    <definedName name="テレビ機器" localSheetId="5">#REF!</definedName>
    <definedName name="テレビ機器" localSheetId="7">#REF!</definedName>
    <definedName name="テレビ機器" localSheetId="6">#REF!</definedName>
    <definedName name="テレビ機器" localSheetId="16">#REF!</definedName>
    <definedName name="テレビ機器">#REF!</definedName>
    <definedName name="どＭ" localSheetId="17">#REF!</definedName>
    <definedName name="どＭ" localSheetId="5">#REF!</definedName>
    <definedName name="どＭ" localSheetId="7">#REF!</definedName>
    <definedName name="どＭ" localSheetId="6">#REF!</definedName>
    <definedName name="どＭ" localSheetId="4">#REF!</definedName>
    <definedName name="どＭ" localSheetId="16">#REF!</definedName>
    <definedName name="どＭ">#REF!</definedName>
    <definedName name="どいｔ" localSheetId="17">[73]仕訳書!#REF!</definedName>
    <definedName name="どいｔ" localSheetId="5">[73]仕訳書!#REF!</definedName>
    <definedName name="どいｔ" localSheetId="7">[73]仕訳書!#REF!</definedName>
    <definedName name="どいｔ" localSheetId="6">[73]仕訳書!#REF!</definedName>
    <definedName name="どいｔ" localSheetId="4">#REF!</definedName>
    <definedName name="どいｔ" localSheetId="16">[73]仕訳書!#REF!</definedName>
    <definedName name="どいｔ" localSheetId="10">[73]仕訳書!#REF!</definedName>
    <definedName name="どいｔ">[73]仕訳書!#REF!</definedName>
    <definedName name="ﾄｲﾚ呼出押ﾎﾞﾀﾝ" localSheetId="5">[16]複合・ｺﾝｾﾝﾄ電話!#REF!</definedName>
    <definedName name="ﾄｲﾚ呼出押ﾎﾞﾀﾝ" localSheetId="7">[16]複合・ｺﾝｾﾝﾄ電話!#REF!</definedName>
    <definedName name="ﾄｲﾚ呼出押ﾎﾞﾀﾝ" localSheetId="6">[16]複合・ｺﾝｾﾝﾄ電話!#REF!</definedName>
    <definedName name="ﾄｲﾚ呼出押ﾎﾞﾀﾝ" localSheetId="16">[16]複合・ｺﾝｾﾝﾄ電話!#REF!</definedName>
    <definedName name="ﾄｲﾚ呼出押ﾎﾞﾀﾝ" localSheetId="9">[16]複合・ｺﾝｾﾝﾄ電話!#REF!</definedName>
    <definedName name="ﾄｲﾚ呼出押ﾎﾞﾀﾝ" localSheetId="11">[16]複合・ｺﾝｾﾝﾄ電話!#REF!</definedName>
    <definedName name="ﾄｲﾚ呼出押ﾎﾞﾀﾝ">[16]複合・ｺﾝｾﾝﾄ電話!#REF!</definedName>
    <definedName name="ﾄｲﾚ呼出表示ﾗﾝﾌﾟ" localSheetId="5">[16]複合・ｺﾝｾﾝﾄ電話!#REF!</definedName>
    <definedName name="ﾄｲﾚ呼出表示ﾗﾝﾌﾟ" localSheetId="7">[16]複合・ｺﾝｾﾝﾄ電話!#REF!</definedName>
    <definedName name="ﾄｲﾚ呼出表示ﾗﾝﾌﾟ" localSheetId="6">[16]複合・ｺﾝｾﾝﾄ電話!#REF!</definedName>
    <definedName name="ﾄｲﾚ呼出表示ﾗﾝﾌﾟ" localSheetId="16">[16]複合・ｺﾝｾﾝﾄ電話!#REF!</definedName>
    <definedName name="ﾄｲﾚ呼出表示ﾗﾝﾌﾟ" localSheetId="9">[16]複合・ｺﾝｾﾝﾄ電話!#REF!</definedName>
    <definedName name="ﾄｲﾚ呼出表示ﾗﾝﾌﾟ" localSheetId="11">[16]複合・ｺﾝｾﾝﾄ電話!#REF!</definedName>
    <definedName name="ﾄｲﾚ呼出表示ﾗﾝﾌﾟ">[16]複合・ｺﾝｾﾝﾄ電話!#REF!</definedName>
    <definedName name="ﾄｲﾚ呼出表示装置__5窓用" localSheetId="5">[16]複合・ｺﾝｾﾝﾄ電話!#REF!</definedName>
    <definedName name="ﾄｲﾚ呼出表示装置__5窓用" localSheetId="7">[16]複合・ｺﾝｾﾝﾄ電話!#REF!</definedName>
    <definedName name="ﾄｲﾚ呼出表示装置__5窓用" localSheetId="6">[16]複合・ｺﾝｾﾝﾄ電話!#REF!</definedName>
    <definedName name="ﾄｲﾚ呼出表示装置__5窓用" localSheetId="16">[16]複合・ｺﾝｾﾝﾄ電話!#REF!</definedName>
    <definedName name="ﾄｲﾚ呼出表示装置__5窓用" localSheetId="9">[16]複合・ｺﾝｾﾝﾄ電話!#REF!</definedName>
    <definedName name="ﾄｲﾚ呼出表示装置__5窓用" localSheetId="11">[16]複合・ｺﾝｾﾝﾄ電話!#REF!</definedName>
    <definedName name="ﾄｲﾚ呼出表示装置__5窓用">[16]複合・ｺﾝｾﾝﾄ電話!#REF!</definedName>
    <definedName name="ﾄｲﾚ呼出復旧ﾎﾞﾀﾝ" localSheetId="5">[16]複合・ｺﾝｾﾝﾄ電話!#REF!</definedName>
    <definedName name="ﾄｲﾚ呼出復旧ﾎﾞﾀﾝ" localSheetId="7">[16]複合・ｺﾝｾﾝﾄ電話!#REF!</definedName>
    <definedName name="ﾄｲﾚ呼出復旧ﾎﾞﾀﾝ" localSheetId="6">[16]複合・ｺﾝｾﾝﾄ電話!#REF!</definedName>
    <definedName name="ﾄｲﾚ呼出復旧ﾎﾞﾀﾝ" localSheetId="16">[16]複合・ｺﾝｾﾝﾄ電話!#REF!</definedName>
    <definedName name="ﾄｲﾚ呼出復旧ﾎﾞﾀﾝ" localSheetId="9">[16]複合・ｺﾝｾﾝﾄ電話!#REF!</definedName>
    <definedName name="ﾄｲﾚ呼出復旧ﾎﾞﾀﾝ" localSheetId="11">[16]複合・ｺﾝｾﾝﾄ電話!#REF!</definedName>
    <definedName name="ﾄｲﾚ呼出復旧ﾎﾞﾀﾝ">[16]複合・ｺﾝｾﾝﾄ電話!#REF!</definedName>
    <definedName name="ドラムコンセント" localSheetId="5">#REF!</definedName>
    <definedName name="ドラムコンセント" localSheetId="7">#REF!</definedName>
    <definedName name="ドラムコンセント" localSheetId="6">#REF!</definedName>
    <definedName name="ドラムコンセント" localSheetId="16">#REF!</definedName>
    <definedName name="ドラムコンセント" localSheetId="9">#REF!</definedName>
    <definedName name="ドラムコンセント" localSheetId="11">#REF!</definedName>
    <definedName name="ドラムコンセント">#REF!</definedName>
    <definedName name="トランペットスピーカ" localSheetId="5">#REF!</definedName>
    <definedName name="トランペットスピーカ" localSheetId="7">#REF!</definedName>
    <definedName name="トランペットスピーカ" localSheetId="6">#REF!</definedName>
    <definedName name="トランペットスピーカ" localSheetId="16">#REF!</definedName>
    <definedName name="トランペットスピーカ" localSheetId="9">#REF!</definedName>
    <definedName name="トランペットスピーカ" localSheetId="11">#REF!</definedName>
    <definedName name="トランペットスピーカ">#REF!</definedName>
    <definedName name="とりこわし" localSheetId="17">[74]代価表!#REF!</definedName>
    <definedName name="とりこわし" localSheetId="5">[74]代価表!#REF!</definedName>
    <definedName name="とりこわし" localSheetId="7">[74]代価表!#REF!</definedName>
    <definedName name="とりこわし" localSheetId="6">[74]代価表!#REF!</definedName>
    <definedName name="とりこわし" localSheetId="16">[74]代価表!#REF!</definedName>
    <definedName name="とりこわし">[74]代価表!#REF!</definedName>
    <definedName name="とりこわし1" localSheetId="17">[11]代価!#REF!</definedName>
    <definedName name="とりこわし1" localSheetId="5">[11]代価!#REF!</definedName>
    <definedName name="とりこわし1" localSheetId="7">[11]代価!#REF!</definedName>
    <definedName name="とりこわし1" localSheetId="6">[11]代価!#REF!</definedName>
    <definedName name="とりこわし1" localSheetId="16">[11]代価!#REF!</definedName>
    <definedName name="とりこわし1">[11]代価!#REF!</definedName>
    <definedName name="とりこわし2" localSheetId="17">[11]代価!#REF!</definedName>
    <definedName name="とりこわし2" localSheetId="5">[11]代価!#REF!</definedName>
    <definedName name="とりこわし2" localSheetId="7">[11]代価!#REF!</definedName>
    <definedName name="とりこわし2" localSheetId="6">[11]代価!#REF!</definedName>
    <definedName name="とりこわし2" localSheetId="16">[11]代価!#REF!</definedName>
    <definedName name="とりこわし2">[11]代価!#REF!</definedName>
    <definedName name="ぬ" localSheetId="5">[9]仮設解体!#REF!</definedName>
    <definedName name="ぬ" localSheetId="7">[9]仮設解体!#REF!</definedName>
    <definedName name="ぬ" localSheetId="6">[9]仮設解体!#REF!</definedName>
    <definedName name="ぬ">[9]仮設解体!#REF!</definedName>
    <definedName name="ぬいＹＫ" localSheetId="5">[9]仮設解体!#REF!</definedName>
    <definedName name="ぬいＹＫ" localSheetId="7">[9]仮設解体!#REF!</definedName>
    <definedName name="ぬいＹＫ" localSheetId="6">[9]仮設解体!#REF!</definedName>
    <definedName name="ぬいＹＫ">[9]仮設解体!#REF!</definedName>
    <definedName name="の" localSheetId="5">#REF!</definedName>
    <definedName name="の" localSheetId="7">#REF!</definedName>
    <definedName name="の" localSheetId="6">#REF!</definedName>
    <definedName name="の" localSheetId="4">#REF!</definedName>
    <definedName name="の" localSheetId="16">#REF!</definedName>
    <definedName name="の" localSheetId="10">#REF!</definedName>
    <definedName name="の">#REF!</definedName>
    <definedName name="ﾉｰﾏﾙﾍﾞﾝﾄﾞ_92" localSheetId="5">[16]複合・ｺﾝｾﾝﾄ電話!#REF!</definedName>
    <definedName name="ﾉｰﾏﾙﾍﾞﾝﾄﾞ_92" localSheetId="7">[16]複合・ｺﾝｾﾝﾄ電話!#REF!</definedName>
    <definedName name="ﾉｰﾏﾙﾍﾞﾝﾄﾞ_92" localSheetId="6">[16]複合・ｺﾝｾﾝﾄ電話!#REF!</definedName>
    <definedName name="ﾉｰﾏﾙﾍﾞﾝﾄﾞ_92" localSheetId="4">[16]複合・ｺﾝｾﾝﾄ電話!#REF!</definedName>
    <definedName name="ﾉｰﾏﾙﾍﾞﾝﾄﾞ_92" localSheetId="16">[16]複合・ｺﾝｾﾝﾄ電話!#REF!</definedName>
    <definedName name="ﾉｰﾏﾙﾍﾞﾝﾄﾞ_92" localSheetId="9">[16]複合・ｺﾝｾﾝﾄ電話!#REF!</definedName>
    <definedName name="ﾉｰﾏﾙﾍﾞﾝﾄﾞ_92" localSheetId="11">[16]複合・ｺﾝｾﾝﾄ電話!#REF!</definedName>
    <definedName name="ﾉｰﾏﾙﾍﾞﾝﾄﾞ_92">[16]複合・ｺﾝｾﾝﾄ電話!#REF!</definedName>
    <definedName name="ﾉｽﾞﾙﾌﾟﾚｰﾄ" localSheetId="5">#REF!</definedName>
    <definedName name="ﾉｽﾞﾙﾌﾟﾚｰﾄ" localSheetId="7">#REF!</definedName>
    <definedName name="ﾉｽﾞﾙﾌﾟﾚｰﾄ" localSheetId="6">#REF!</definedName>
    <definedName name="ﾉｽﾞﾙﾌﾟﾚｰﾄ" localSheetId="16">#REF!</definedName>
    <definedName name="ﾉｽﾞﾙﾌﾟﾚｰﾄ" localSheetId="9">#REF!</definedName>
    <definedName name="ﾉｽﾞﾙﾌﾟﾚｰﾄ" localSheetId="11">#REF!</definedName>
    <definedName name="ﾉｽﾞﾙﾌﾟﾚｰﾄ">#REF!</definedName>
    <definedName name="ﾊﾞｯｸﾎｳ" localSheetId="17">#REF!</definedName>
    <definedName name="ﾊﾞｯｸﾎｳ" localSheetId="5">#REF!</definedName>
    <definedName name="ﾊﾞｯｸﾎｳ" localSheetId="7">#REF!</definedName>
    <definedName name="ﾊﾞｯｸﾎｳ" localSheetId="6">#REF!</definedName>
    <definedName name="ﾊﾞｯｸﾎｳ" localSheetId="16">#REF!</definedName>
    <definedName name="ﾊﾞｯｸﾎｳ">#REF!</definedName>
    <definedName name="ﾊﾞｯｸﾎｳ掘削積込" localSheetId="17">#REF!</definedName>
    <definedName name="ﾊﾞｯｸﾎｳ掘削積込" localSheetId="5">#REF!</definedName>
    <definedName name="ﾊﾞｯｸﾎｳ掘削積込" localSheetId="7">#REF!</definedName>
    <definedName name="ﾊﾞｯｸﾎｳ掘削積込" localSheetId="6">#REF!</definedName>
    <definedName name="ﾊﾞｯｸﾎｳ掘削積込" localSheetId="16">#REF!</definedName>
    <definedName name="ﾊﾞｯｸﾎｳ掘削積込">#REF!</definedName>
    <definedName name="ﾊﾞｯｸﾎｳ床掘" localSheetId="17">#REF!</definedName>
    <definedName name="ﾊﾞｯｸﾎｳ床掘" localSheetId="5">#REF!</definedName>
    <definedName name="ﾊﾞｯｸﾎｳ床掘" localSheetId="7">#REF!</definedName>
    <definedName name="ﾊﾞｯｸﾎｳ床掘" localSheetId="6">#REF!</definedName>
    <definedName name="ﾊﾞｯｸﾎｳ床掘" localSheetId="16">#REF!</definedName>
    <definedName name="ﾊﾞｯｸﾎｳ床掘">#REF!</definedName>
    <definedName name="ﾊﾞｯｸﾎｳ投入工" localSheetId="17">#REF!</definedName>
    <definedName name="ﾊﾞｯｸﾎｳ投入工" localSheetId="5">#REF!</definedName>
    <definedName name="ﾊﾞｯｸﾎｳ投入工" localSheetId="7">#REF!</definedName>
    <definedName name="ﾊﾞｯｸﾎｳ投入工" localSheetId="6">#REF!</definedName>
    <definedName name="ﾊﾞｯｸﾎｳ投入工" localSheetId="16">#REF!</definedName>
    <definedName name="ﾊﾞｯｸﾎｳ投入工">#REF!</definedName>
    <definedName name="ばとる" localSheetId="17">#REF!</definedName>
    <definedName name="ばとる" localSheetId="5">#REF!</definedName>
    <definedName name="ばとる" localSheetId="7">#REF!</definedName>
    <definedName name="ばとる" localSheetId="6">#REF!</definedName>
    <definedName name="ばとる" localSheetId="16">#REF!</definedName>
    <definedName name="ばとる">#REF!</definedName>
    <definedName name="ﾊﾝﾄﾞﾎｰﾙ">[75]数量総括!$P$31</definedName>
    <definedName name="ひＫＪＨ" localSheetId="5">[9]仮設解体!#REF!</definedName>
    <definedName name="ひＫＪＨ" localSheetId="7">[9]仮設解体!#REF!</definedName>
    <definedName name="ひＫＪＨ" localSheetId="6">[9]仮設解体!#REF!</definedName>
    <definedName name="ひＫＪＨ" localSheetId="4">[9]仮設解体!#REF!</definedName>
    <definedName name="ひＫＪＨ" localSheetId="16">[9]仮設解体!#REF!</definedName>
    <definedName name="ひＫＪＨ" localSheetId="10">[9]仮設解体!#REF!</definedName>
    <definedName name="ひＫＪＨ">[9]仮設解体!#REF!</definedName>
    <definedName name="ﾋﾟU" localSheetId="17">#REF!</definedName>
    <definedName name="ﾋﾟU" localSheetId="5">#REF!</definedName>
    <definedName name="ﾋﾟU" localSheetId="7">#REF!</definedName>
    <definedName name="ﾋﾟU" localSheetId="6">#REF!</definedName>
    <definedName name="ﾋﾟU" localSheetId="16">#REF!</definedName>
    <definedName name="ﾋﾟU">#REF!</definedName>
    <definedName name="ひぃっＫＨ" localSheetId="5">[9]仮設解体!#REF!</definedName>
    <definedName name="ひぃっＫＨ" localSheetId="7">[9]仮設解体!#REF!</definedName>
    <definedName name="ひぃっＫＨ" localSheetId="6">[9]仮設解体!#REF!</definedName>
    <definedName name="ひぃっＫＨ" localSheetId="4">[9]仮設解体!#REF!</definedName>
    <definedName name="ひぃっＫＨ" localSheetId="16">[9]仮設解体!#REF!</definedName>
    <definedName name="ひぃっＫＨ" localSheetId="10">[9]仮設解体!#REF!</definedName>
    <definedName name="ひぃっＫＨ">[9]仮設解体!#REF!</definedName>
    <definedName name="ピッチ" localSheetId="17">#REF!</definedName>
    <definedName name="ピッチ" localSheetId="5">#REF!</definedName>
    <definedName name="ピッチ" localSheetId="7">#REF!</definedName>
    <definedName name="ピッチ" localSheetId="6">#REF!</definedName>
    <definedName name="ピッチ" localSheetId="16">#REF!</definedName>
    <definedName name="ピッチ">#REF!</definedName>
    <definedName name="ふ" localSheetId="5">[9]仮設解体!#REF!</definedName>
    <definedName name="ふ" localSheetId="7">[9]仮設解体!#REF!</definedName>
    <definedName name="ふ" localSheetId="6">[9]仮設解体!#REF!</definedName>
    <definedName name="ふ" localSheetId="4">[9]仮設解体!#REF!</definedName>
    <definedName name="ふ" localSheetId="16">[9]仮設解体!#REF!</definedName>
    <definedName name="ふ" localSheetId="10">[9]仮設解体!#REF!</definedName>
    <definedName name="ふ">[9]仮設解体!#REF!</definedName>
    <definedName name="ふＪきい" localSheetId="5">[9]仮設解体!#REF!</definedName>
    <definedName name="ふＪきい" localSheetId="7">[9]仮設解体!#REF!</definedName>
    <definedName name="ふＪきい" localSheetId="6">[9]仮設解体!#REF!</definedName>
    <definedName name="ふＪきい" localSheetId="4">[9]仮設解体!#REF!</definedName>
    <definedName name="ふＪきい" localSheetId="16">[9]仮設解体!#REF!</definedName>
    <definedName name="ふＪきい" localSheetId="10">[9]仮設解体!#REF!</definedName>
    <definedName name="ふＪきい">[9]仮設解体!#REF!</definedName>
    <definedName name="ふＫじＭＮ" localSheetId="5">[9]仮設解体!#REF!</definedName>
    <definedName name="ふＫじＭＮ" localSheetId="7">[9]仮設解体!#REF!</definedName>
    <definedName name="ふＫじＭＮ" localSheetId="6">[9]仮設解体!#REF!</definedName>
    <definedName name="ふＫじＭＮ">[9]仮設解体!#REF!</definedName>
    <definedName name="ふＫっＪＭ" localSheetId="5">[9]仮設解体!#REF!</definedName>
    <definedName name="ふＫっＪＭ" localSheetId="7">[9]仮設解体!#REF!</definedName>
    <definedName name="ふＫっＪＭ" localSheetId="6">[9]仮設解体!#REF!</definedName>
    <definedName name="ふＫっＪＭ">[9]仮設解体!#REF!</definedName>
    <definedName name="ﾌｧｲﾙ呼出" localSheetId="17">#REF!</definedName>
    <definedName name="ﾌｧｲﾙ呼出" localSheetId="5">#REF!</definedName>
    <definedName name="ﾌｧｲﾙ呼出" localSheetId="7">#REF!</definedName>
    <definedName name="ﾌｧｲﾙ呼出" localSheetId="6">#REF!</definedName>
    <definedName name="ﾌｧｲﾙ呼出" localSheetId="16">#REF!</definedName>
    <definedName name="ﾌｧｲﾙ呼出">#REF!</definedName>
    <definedName name="ﾌｧｲﾙ保存" localSheetId="17">#REF!</definedName>
    <definedName name="ﾌｧｲﾙ保存" localSheetId="5">#REF!</definedName>
    <definedName name="ﾌｧｲﾙ保存" localSheetId="7">#REF!</definedName>
    <definedName name="ﾌｧｲﾙ保存" localSheetId="6">#REF!</definedName>
    <definedName name="ﾌｧｲﾙ保存" localSheetId="16">#REF!</definedName>
    <definedName name="ﾌｧｲﾙ保存">#REF!</definedName>
    <definedName name="ふいＰ" localSheetId="17">#REF!</definedName>
    <definedName name="ふいＰ" localSheetId="5">#REF!</definedName>
    <definedName name="ふいＰ" localSheetId="7">#REF!</definedName>
    <definedName name="ふいＰ" localSheetId="6">#REF!</definedName>
    <definedName name="ふいＰ" localSheetId="4">#REF!</definedName>
    <definedName name="ふいＰ" localSheetId="16">#REF!</definedName>
    <definedName name="ふいＰ">#REF!</definedName>
    <definedName name="ﾌﾞｰｽﾀｰ" localSheetId="5">[16]複合・ｺﾝｾﾝﾄ電話!#REF!</definedName>
    <definedName name="ﾌﾞｰｽﾀｰ" localSheetId="7">[16]複合・ｺﾝｾﾝﾄ電話!#REF!</definedName>
    <definedName name="ﾌﾞｰｽﾀｰ" localSheetId="6">[16]複合・ｺﾝｾﾝﾄ電話!#REF!</definedName>
    <definedName name="ﾌﾞｰｽﾀｰ" localSheetId="4">[16]複合・ｺﾝｾﾝﾄ電話!#REF!</definedName>
    <definedName name="ﾌﾞｰｽﾀｰ" localSheetId="16">[16]複合・ｺﾝｾﾝﾄ電話!#REF!</definedName>
    <definedName name="ﾌﾞｰｽﾀｰ" localSheetId="9">[16]複合・ｺﾝｾﾝﾄ電話!#REF!</definedName>
    <definedName name="ﾌﾞｰｽﾀｰ" localSheetId="11">[16]複合・ｺﾝｾﾝﾄ電話!#REF!</definedName>
    <definedName name="ﾌﾞｰｽﾀｰ">[16]複合・ｺﾝｾﾝﾄ電話!#REF!</definedName>
    <definedName name="ふぉＰ" localSheetId="17">#REF!</definedName>
    <definedName name="ふぉＰ" localSheetId="5">#REF!</definedName>
    <definedName name="ふぉＰ" localSheetId="7">#REF!</definedName>
    <definedName name="ふぉＰ" localSheetId="6">#REF!</definedName>
    <definedName name="ふぉＰ" localSheetId="4">#REF!</definedName>
    <definedName name="ふぉＰ" localSheetId="16">#REF!</definedName>
    <definedName name="ふぉＰ">#REF!</definedName>
    <definedName name="ふきっＭ" localSheetId="5">[9]仮設解体!#REF!</definedName>
    <definedName name="ふきっＭ" localSheetId="7">[9]仮設解体!#REF!</definedName>
    <definedName name="ふきっＭ" localSheetId="6">[9]仮設解体!#REF!</definedName>
    <definedName name="ふきっＭ" localSheetId="4">[9]仮設解体!#REF!</definedName>
    <definedName name="ふきっＭ" localSheetId="16">[9]仮設解体!#REF!</definedName>
    <definedName name="ふきっＭ" localSheetId="10">[9]仮設解体!#REF!</definedName>
    <definedName name="ふきっＭ">[9]仮設解体!#REF!</definedName>
    <definedName name="ふっＫＨ" localSheetId="5">[9]仮設解体!#REF!</definedName>
    <definedName name="ふっＫＨ" localSheetId="7">[9]仮設解体!#REF!</definedName>
    <definedName name="ふっＫＨ" localSheetId="6">[9]仮設解体!#REF!</definedName>
    <definedName name="ふっＫＨ" localSheetId="4">[9]仮設解体!#REF!</definedName>
    <definedName name="ふっＫＨ" localSheetId="16">[9]仮設解体!#REF!</definedName>
    <definedName name="ふっＫＨ" localSheetId="10">[9]仮設解体!#REF!</definedName>
    <definedName name="ふっＫＨ">[9]仮設解体!#REF!</definedName>
    <definedName name="ふっＫじ" localSheetId="5">[9]金建代価!#REF!</definedName>
    <definedName name="ふっＫじ" localSheetId="7">[9]金建代価!#REF!</definedName>
    <definedName name="ふっＫじ" localSheetId="6">[9]金建代価!#REF!</definedName>
    <definedName name="ふっＫじ">[9]金建代価!#REF!</definedName>
    <definedName name="ふっＫふＹ" localSheetId="5">[9]金建代価!#REF!</definedName>
    <definedName name="ふっＫふＹ" localSheetId="7">[9]金建代価!#REF!</definedName>
    <definedName name="ふっＫふＹ" localSheetId="6">[9]金建代価!#REF!</definedName>
    <definedName name="ふっＫふＹ">[9]金建代価!#REF!</definedName>
    <definedName name="ぶっく" localSheetId="5">#REF!</definedName>
    <definedName name="ぶっく" localSheetId="7">#REF!</definedName>
    <definedName name="ぶっく" localSheetId="6">#REF!</definedName>
    <definedName name="ぶっく" localSheetId="4">#REF!</definedName>
    <definedName name="ぶっく" localSheetId="16">#REF!</definedName>
    <definedName name="ぶっく" localSheetId="10">#REF!</definedName>
    <definedName name="ぶっく">#REF!</definedName>
    <definedName name="フトン篭" localSheetId="17">[50]基礎単価!#REF!</definedName>
    <definedName name="フトン篭" localSheetId="5">[50]基礎単価!#REF!</definedName>
    <definedName name="フトン篭" localSheetId="7">[50]基礎単価!#REF!</definedName>
    <definedName name="フトン篭" localSheetId="6">[50]基礎単価!#REF!</definedName>
    <definedName name="フトン篭" localSheetId="16">[50]基礎単価!#REF!</definedName>
    <definedName name="フトン篭">[50]基礎単価!#REF!</definedName>
    <definedName name="ﾌﾟﾘﾝﾄ" localSheetId="5">#REF!</definedName>
    <definedName name="ﾌﾟﾘﾝﾄ" localSheetId="7">#REF!</definedName>
    <definedName name="ﾌﾟﾘﾝﾄ" localSheetId="6">#REF!</definedName>
    <definedName name="ﾌﾟﾘﾝﾄ" localSheetId="16">#REF!</definedName>
    <definedName name="ﾌﾟﾘﾝﾄ">#REF!</definedName>
    <definedName name="ﾌﾟﾘﾝﾄﾏｸﾛ" localSheetId="5">[9]仮設解体!#REF!</definedName>
    <definedName name="ﾌﾟﾘﾝﾄﾏｸﾛ" localSheetId="7">[9]仮設解体!#REF!</definedName>
    <definedName name="ﾌﾟﾘﾝﾄﾏｸﾛ" localSheetId="6">[9]仮設解体!#REF!</definedName>
    <definedName name="ﾌﾟﾘﾝﾄﾏｸﾛ" localSheetId="4">[9]仮設解体!#REF!</definedName>
    <definedName name="ﾌﾟﾘﾝﾄﾏｸﾛ" localSheetId="16">[9]仮設解体!#REF!</definedName>
    <definedName name="ﾌﾟﾘﾝﾄﾏｸﾛ" localSheetId="10">[9]仮設解体!#REF!</definedName>
    <definedName name="ﾌﾟﾘﾝﾄﾏｸﾛ">[9]仮設解体!#REF!</definedName>
    <definedName name="ﾌﾟﾙﾎﾞｯｸｽ__200×200×100" localSheetId="5">[16]複合・ｺﾝｾﾝﾄ電話!#REF!</definedName>
    <definedName name="ﾌﾟﾙﾎﾞｯｸｽ__200×200×100" localSheetId="7">[16]複合・ｺﾝｾﾝﾄ電話!#REF!</definedName>
    <definedName name="ﾌﾟﾙﾎﾞｯｸｽ__200×200×100" localSheetId="6">[16]複合・ｺﾝｾﾝﾄ電話!#REF!</definedName>
    <definedName name="ﾌﾟﾙﾎﾞｯｸｽ__200×200×100" localSheetId="16">[16]複合・ｺﾝｾﾝﾄ電話!#REF!</definedName>
    <definedName name="ﾌﾟﾙﾎﾞｯｸｽ__200×200×100" localSheetId="9">[16]複合・ｺﾝｾﾝﾄ電話!#REF!</definedName>
    <definedName name="ﾌﾟﾙﾎﾞｯｸｽ__200×200×100" localSheetId="11">[16]複合・ｺﾝｾﾝﾄ電話!#REF!</definedName>
    <definedName name="ﾌﾟﾙﾎﾞｯｸｽ__200×200×100">[16]複合・ｺﾝｾﾝﾄ電話!#REF!</definedName>
    <definedName name="ﾌﾟﾙﾎﾞｯｸｽ__200×200×100__SUS" localSheetId="5">[16]複合・ｺﾝｾﾝﾄ電話!#REF!</definedName>
    <definedName name="ﾌﾟﾙﾎﾞｯｸｽ__200×200×100__SUS" localSheetId="7">[16]複合・ｺﾝｾﾝﾄ電話!#REF!</definedName>
    <definedName name="ﾌﾟﾙﾎﾞｯｸｽ__200×200×100__SUS" localSheetId="6">[16]複合・ｺﾝｾﾝﾄ電話!#REF!</definedName>
    <definedName name="ﾌﾟﾙﾎﾞｯｸｽ__200×200×100__SUS" localSheetId="16">[16]複合・ｺﾝｾﾝﾄ電話!#REF!</definedName>
    <definedName name="ﾌﾟﾙﾎﾞｯｸｽ__200×200×100__SUS" localSheetId="9">[16]複合・ｺﾝｾﾝﾄ電話!#REF!</definedName>
    <definedName name="ﾌﾟﾙﾎﾞｯｸｽ__200×200×100__SUS" localSheetId="11">[16]複合・ｺﾝｾﾝﾄ電話!#REF!</definedName>
    <definedName name="ﾌﾟﾙﾎﾞｯｸｽ__200×200×100__SUS">[16]複合・ｺﾝｾﾝﾄ電話!#REF!</definedName>
    <definedName name="ﾌﾟﾙﾎﾞｯｸｽ__250×250×200" localSheetId="5">[16]複合・ｺﾝｾﾝﾄ電話!#REF!</definedName>
    <definedName name="ﾌﾟﾙﾎﾞｯｸｽ__250×250×200" localSheetId="7">[16]複合・ｺﾝｾﾝﾄ電話!#REF!</definedName>
    <definedName name="ﾌﾟﾙﾎﾞｯｸｽ__250×250×200" localSheetId="6">[16]複合・ｺﾝｾﾝﾄ電話!#REF!</definedName>
    <definedName name="ﾌﾟﾙﾎﾞｯｸｽ__250×250×200" localSheetId="16">[16]複合・ｺﾝｾﾝﾄ電話!#REF!</definedName>
    <definedName name="ﾌﾟﾙﾎﾞｯｸｽ__250×250×200" localSheetId="9">[16]複合・ｺﾝｾﾝﾄ電話!#REF!</definedName>
    <definedName name="ﾌﾟﾙﾎﾞｯｸｽ__250×250×200" localSheetId="11">[16]複合・ｺﾝｾﾝﾄ電話!#REF!</definedName>
    <definedName name="ﾌﾟﾙﾎﾞｯｸｽ__250×250×200">[16]複合・ｺﾝｾﾝﾄ電話!#REF!</definedName>
    <definedName name="ﾌﾟﾙﾎﾞｯｸｽ100°×100__SUS" localSheetId="5">#REF!</definedName>
    <definedName name="ﾌﾟﾙﾎﾞｯｸｽ100°×100__SUS" localSheetId="7">#REF!</definedName>
    <definedName name="ﾌﾟﾙﾎﾞｯｸｽ100°×100__SUS" localSheetId="6">#REF!</definedName>
    <definedName name="ﾌﾟﾙﾎﾞｯｸｽ100°×100__SUS" localSheetId="16">#REF!</definedName>
    <definedName name="ﾌﾟﾙﾎﾞｯｸｽ100°×100__SUS" localSheetId="9">#REF!</definedName>
    <definedName name="ﾌﾟﾙﾎﾞｯｸｽ100°×100__SUS" localSheetId="11">#REF!</definedName>
    <definedName name="ﾌﾟﾙﾎﾞｯｸｽ100°×100__SUS">#REF!</definedName>
    <definedName name="ﾌﾟﾙﾎﾞｯｸｽ200°×200__SUS" localSheetId="5">#REF!</definedName>
    <definedName name="ﾌﾟﾙﾎﾞｯｸｽ200°×200__SUS" localSheetId="7">#REF!</definedName>
    <definedName name="ﾌﾟﾙﾎﾞｯｸｽ200°×200__SUS" localSheetId="6">#REF!</definedName>
    <definedName name="ﾌﾟﾙﾎﾞｯｸｽ200°×200__SUS" localSheetId="16">#REF!</definedName>
    <definedName name="ﾌﾟﾙﾎﾞｯｸｽ200°×200__SUS" localSheetId="9">#REF!</definedName>
    <definedName name="ﾌﾟﾙﾎﾞｯｸｽ200°×200__SUS" localSheetId="11">#REF!</definedName>
    <definedName name="ﾌﾟﾙﾎﾞｯｸｽ200°×200__SUS">#REF!</definedName>
    <definedName name="ﾌﾟﾙﾎﾞｯｸｽ300°×300" localSheetId="5">#REF!</definedName>
    <definedName name="ﾌﾟﾙﾎﾞｯｸｽ300°×300" localSheetId="7">#REF!</definedName>
    <definedName name="ﾌﾟﾙﾎﾞｯｸｽ300°×300" localSheetId="6">#REF!</definedName>
    <definedName name="ﾌﾟﾙﾎﾞｯｸｽ300°×300" localSheetId="16">#REF!</definedName>
    <definedName name="ﾌﾟﾙﾎﾞｯｸｽ300°×300" localSheetId="9">#REF!</definedName>
    <definedName name="ﾌﾟﾙﾎﾞｯｸｽ300°×300" localSheetId="11">#REF!</definedName>
    <definedName name="ﾌﾟﾙﾎﾞｯｸｽ300°×300">#REF!</definedName>
    <definedName name="プルボックス800°×300">[10]複合!$AA$10</definedName>
    <definedName name="フロートスイッチ" localSheetId="5">#REF!</definedName>
    <definedName name="フロートスイッチ" localSheetId="7">#REF!</definedName>
    <definedName name="フロートスイッチ" localSheetId="6">#REF!</definedName>
    <definedName name="フロートスイッチ" localSheetId="16">#REF!</definedName>
    <definedName name="フロートスイッチ" localSheetId="9">#REF!</definedName>
    <definedName name="フロートスイッチ" localSheetId="11">#REF!</definedName>
    <definedName name="フロートスイッチ">#REF!</definedName>
    <definedName name="ﾌﾞﾛｯｸ･ﾀｲﾙ工事" localSheetId="5">#REF!</definedName>
    <definedName name="ﾌﾞﾛｯｸ･ﾀｲﾙ工事" localSheetId="7">#REF!</definedName>
    <definedName name="ﾌﾞﾛｯｸ･ﾀｲﾙ工事" localSheetId="6">#REF!</definedName>
    <definedName name="ﾌﾞﾛｯｸ･ﾀｲﾙ工事" localSheetId="16">#REF!</definedName>
    <definedName name="ﾌﾞﾛｯｸ･ﾀｲﾙ工事">#REF!</definedName>
    <definedName name="ﾍﾟｰｼﾞ末" localSheetId="5">#REF!</definedName>
    <definedName name="ﾍﾟｰｼﾞ末" localSheetId="7">#REF!</definedName>
    <definedName name="ﾍﾟｰｼﾞ末" localSheetId="6">#REF!</definedName>
    <definedName name="ﾍﾟｰｼﾞ末" localSheetId="16">#REF!</definedName>
    <definedName name="ﾍﾟｰｼﾞ末">#REF!</definedName>
    <definedName name="ぽＬきＪ" localSheetId="5">[9]仮設解体!#REF!</definedName>
    <definedName name="ぽＬきＪ" localSheetId="7">[9]仮設解体!#REF!</definedName>
    <definedName name="ぽＬきＪ" localSheetId="6">[9]仮設解体!#REF!</definedName>
    <definedName name="ぽＬきＪ" localSheetId="4">[9]仮設解体!#REF!</definedName>
    <definedName name="ぽＬきＪ" localSheetId="16">[9]仮設解体!#REF!</definedName>
    <definedName name="ぽＬきＪ" localSheetId="10">[9]仮設解体!#REF!</definedName>
    <definedName name="ぽＬきＪ">[9]仮設解体!#REF!</definedName>
    <definedName name="ぽぃ" localSheetId="5">[9]仮設解体!#REF!</definedName>
    <definedName name="ぽぃ" localSheetId="7">[9]仮設解体!#REF!</definedName>
    <definedName name="ぽぃ" localSheetId="6">[9]仮設解体!#REF!</definedName>
    <definedName name="ぽぃ" localSheetId="4">[9]仮設解体!#REF!</definedName>
    <definedName name="ぽぃ" localSheetId="16">[9]仮設解体!#REF!</definedName>
    <definedName name="ぽぃ" localSheetId="10">[9]仮設解体!#REF!</definedName>
    <definedName name="ぽぃ">[9]仮設解体!#REF!</definedName>
    <definedName name="ぽい" localSheetId="5">[9]仮設解体!#REF!</definedName>
    <definedName name="ぽい" localSheetId="7">[9]仮設解体!#REF!</definedName>
    <definedName name="ぽい" localSheetId="6">[9]仮設解体!#REF!</definedName>
    <definedName name="ぽい">[9]仮設解体!#REF!</definedName>
    <definedName name="ﾎﾞｲﾗ室受水ﾀﾝｸ拾い" localSheetId="5">'見積単価 '!ﾎﾞｲﾗ室受水ﾀﾝｸ拾い</definedName>
    <definedName name="ﾎﾞｲﾗ室受水ﾀﾝｸ拾い" localSheetId="7">'見積単価 (ｱｽﾍﾞｽﾄ撤去)'!ﾎﾞｲﾗ室受水ﾀﾝｸ拾い</definedName>
    <definedName name="ﾎﾞｲﾗ室受水ﾀﾝｸ拾い" localSheetId="6">'見積単価 (改修)'!ﾎﾞｲﾗ室受水ﾀﾝｸ拾い</definedName>
    <definedName name="ﾎﾞｲﾗ室受水ﾀﾝｸ拾い" localSheetId="4">仕訳横!ﾎﾞｲﾗ室受水ﾀﾝｸ拾い</definedName>
    <definedName name="ﾎﾞｲﾗ室受水ﾀﾝｸ拾い" localSheetId="16">代価表!ﾎﾞｲﾗ室受水ﾀﾝｸ拾い</definedName>
    <definedName name="ﾎﾞｲﾗ室受水ﾀﾝｸ拾い" localSheetId="10">複合!ﾎﾞｲﾗ室受水ﾀﾝｸ拾い</definedName>
    <definedName name="ﾎﾞｲﾗ室受水ﾀﾝｸ拾い">'見積単価 '!ﾎﾞｲﾗ室受水ﾀﾝｸ拾い</definedName>
    <definedName name="ボーリング軟岩１" localSheetId="17">#REF!</definedName>
    <definedName name="ボーリング軟岩１" localSheetId="5">#REF!</definedName>
    <definedName name="ボーリング軟岩１" localSheetId="7">#REF!</definedName>
    <definedName name="ボーリング軟岩１" localSheetId="6">#REF!</definedName>
    <definedName name="ボーリング軟岩１" localSheetId="16">#REF!</definedName>
    <definedName name="ボーリング軟岩１">#REF!</definedName>
    <definedName name="ボーリング粘土" localSheetId="17">#REF!</definedName>
    <definedName name="ボーリング粘土" localSheetId="5">#REF!</definedName>
    <definedName name="ボーリング粘土" localSheetId="7">#REF!</definedName>
    <definedName name="ボーリング粘土" localSheetId="6">#REF!</definedName>
    <definedName name="ボーリング粘土" localSheetId="16">#REF!</definedName>
    <definedName name="ボーリング粘土">#REF!</definedName>
    <definedName name="ボーリング礫混り" localSheetId="17">#REF!</definedName>
    <definedName name="ボーリング礫混り" localSheetId="5">#REF!</definedName>
    <definedName name="ボーリング礫混り" localSheetId="7">#REF!</definedName>
    <definedName name="ボーリング礫混り" localSheetId="6">#REF!</definedName>
    <definedName name="ボーリング礫混り" localSheetId="16">#REF!</definedName>
    <definedName name="ボーリング礫混り">#REF!</definedName>
    <definedName name="ﾎｰﾝｽﾋﾟｰｶ" localSheetId="5">[16]複合・ｺﾝｾﾝﾄ電話!#REF!</definedName>
    <definedName name="ﾎｰﾝｽﾋﾟｰｶ" localSheetId="7">[16]複合・ｺﾝｾﾝﾄ電話!#REF!</definedName>
    <definedName name="ﾎｰﾝｽﾋﾟｰｶ" localSheetId="6">[16]複合・ｺﾝｾﾝﾄ電話!#REF!</definedName>
    <definedName name="ﾎｰﾝｽﾋﾟｰｶ" localSheetId="4">[16]複合・ｺﾝｾﾝﾄ電話!#REF!</definedName>
    <definedName name="ﾎｰﾝｽﾋﾟｰｶ" localSheetId="16">[16]複合・ｺﾝｾﾝﾄ電話!#REF!</definedName>
    <definedName name="ﾎｰﾝｽﾋﾟｰｶ" localSheetId="9">[16]複合・ｺﾝｾﾝﾄ電話!#REF!</definedName>
    <definedName name="ﾎｰﾝｽﾋﾟｰｶ" localSheetId="11">[16]複合・ｺﾝｾﾝﾄ電話!#REF!</definedName>
    <definedName name="ﾎｰﾝｽﾋﾟｰｶ">[16]複合・ｺﾝｾﾝﾄ電話!#REF!</definedName>
    <definedName name="ﾏｸﾛ登録" localSheetId="17">#REF!</definedName>
    <definedName name="ﾏｸﾛ登録" localSheetId="5">#REF!</definedName>
    <definedName name="ﾏｸﾛ登録" localSheetId="7">#REF!</definedName>
    <definedName name="ﾏｸﾛ登録" localSheetId="6">#REF!</definedName>
    <definedName name="ﾏｸﾛ登録" localSheetId="16">#REF!</definedName>
    <definedName name="ﾏｸﾛ登録">#REF!</definedName>
    <definedName name="ﾏﾝﾎｰﾙ" localSheetId="5">[16]複合・ｺﾝｾﾝﾄ電話!#REF!</definedName>
    <definedName name="ﾏﾝﾎｰﾙ" localSheetId="7">[16]複合・ｺﾝｾﾝﾄ電話!#REF!</definedName>
    <definedName name="ﾏﾝﾎｰﾙ" localSheetId="6">[16]複合・ｺﾝｾﾝﾄ電話!#REF!</definedName>
    <definedName name="ﾏﾝﾎｰﾙ" localSheetId="4">[16]複合・ｺﾝｾﾝﾄ電話!#REF!</definedName>
    <definedName name="ﾏﾝﾎｰﾙ" localSheetId="16">[16]複合・ｺﾝｾﾝﾄ電話!#REF!</definedName>
    <definedName name="ﾏﾝﾎｰﾙ" localSheetId="9">[16]複合・ｺﾝｾﾝﾄ電話!#REF!</definedName>
    <definedName name="ﾏﾝﾎｰﾙ" localSheetId="11">[16]複合・ｺﾝｾﾝﾄ電話!#REF!</definedName>
    <definedName name="ﾏﾝﾎｰﾙ">[16]複合・ｺﾝｾﾝﾄ電話!#REF!</definedName>
    <definedName name="み" localSheetId="5">[9]仮設解体!#REF!</definedName>
    <definedName name="み" localSheetId="7">[9]仮設解体!#REF!</definedName>
    <definedName name="み" localSheetId="6">[9]仮設解体!#REF!</definedName>
    <definedName name="み">[9]仮設解体!#REF!</definedName>
    <definedName name="みＬ" localSheetId="5">[9]仮設解体!#REF!</definedName>
    <definedName name="みＬ" localSheetId="7">[9]仮設解体!#REF!</definedName>
    <definedName name="みＬ" localSheetId="6">[9]仮設解体!#REF!</definedName>
    <definedName name="みＬ">[9]仮設解体!#REF!</definedName>
    <definedName name="メインパネル" localSheetId="17">[76]!メインパネル</definedName>
    <definedName name="メインパネル" localSheetId="5">[76]!メインパネル</definedName>
    <definedName name="メインパネル" localSheetId="7">[76]!メインパネル</definedName>
    <definedName name="メインパネル" localSheetId="6">[76]!メインパネル</definedName>
    <definedName name="メインパネル" localSheetId="13">[76]!メインパネル</definedName>
    <definedName name="メインパネル" localSheetId="14">[76]!メインパネル</definedName>
    <definedName name="メインパネル" localSheetId="15">[76]!メインパネル</definedName>
    <definedName name="メインパネル" localSheetId="11">[76]!メインパネル</definedName>
    <definedName name="メインパネル" localSheetId="10">[76]!メインパネル</definedName>
    <definedName name="メインパネル">[76]!メインパネル</definedName>
    <definedName name="ﾒｯｾｰｼﾞ" localSheetId="5">[9]仮設解体!#REF!</definedName>
    <definedName name="ﾒｯｾｰｼﾞ" localSheetId="7">[9]仮設解体!#REF!</definedName>
    <definedName name="ﾒｯｾｰｼﾞ" localSheetId="6">[9]仮設解体!#REF!</definedName>
    <definedName name="ﾒｯｾｰｼﾞ" localSheetId="4">[9]仮設解体!#REF!</definedName>
    <definedName name="ﾒｯｾｰｼﾞ" localSheetId="16">[9]仮設解体!#REF!</definedName>
    <definedName name="ﾒｯｾｰｼﾞ" localSheetId="10">[9]仮設解体!#REF!</definedName>
    <definedName name="ﾒｯｾｰｼﾞ">[9]仮設解体!#REF!</definedName>
    <definedName name="ﾒｯｾｰｼﾞ1" localSheetId="5">#REF!</definedName>
    <definedName name="ﾒｯｾｰｼﾞ1" localSheetId="7">#REF!</definedName>
    <definedName name="ﾒｯｾｰｼﾞ1" localSheetId="6">#REF!</definedName>
    <definedName name="ﾒｯｾｰｼﾞ1" localSheetId="16">#REF!</definedName>
    <definedName name="ﾒｯｾｰｼﾞ1">#REF!</definedName>
    <definedName name="ﾒｯｾｰｼﾞ10" localSheetId="5">[9]仮設解体!#REF!</definedName>
    <definedName name="ﾒｯｾｰｼﾞ10" localSheetId="7">[9]仮設解体!#REF!</definedName>
    <definedName name="ﾒｯｾｰｼﾞ10" localSheetId="6">[9]仮設解体!#REF!</definedName>
    <definedName name="ﾒｯｾｰｼﾞ10" localSheetId="4">[9]仮設解体!#REF!</definedName>
    <definedName name="ﾒｯｾｰｼﾞ10" localSheetId="16">[9]仮設解体!#REF!</definedName>
    <definedName name="ﾒｯｾｰｼﾞ10" localSheetId="10">[9]仮設解体!#REF!</definedName>
    <definedName name="ﾒｯｾｰｼﾞ10">[9]仮設解体!#REF!</definedName>
    <definedName name="ﾒｯｾｰｼﾞ2" localSheetId="5">#REF!</definedName>
    <definedName name="ﾒｯｾｰｼﾞ2" localSheetId="7">#REF!</definedName>
    <definedName name="ﾒｯｾｰｼﾞ2" localSheetId="6">#REF!</definedName>
    <definedName name="ﾒｯｾｰｼﾞ2" localSheetId="16">#REF!</definedName>
    <definedName name="ﾒｯｾｰｼﾞ2">#REF!</definedName>
    <definedName name="ﾒｯｾｰｼﾞ20" localSheetId="5">[9]仮設解体!#REF!</definedName>
    <definedName name="ﾒｯｾｰｼﾞ20" localSheetId="7">[9]仮設解体!#REF!</definedName>
    <definedName name="ﾒｯｾｰｼﾞ20" localSheetId="6">[9]仮設解体!#REF!</definedName>
    <definedName name="ﾒｯｾｰｼﾞ20" localSheetId="4">[9]仮設解体!#REF!</definedName>
    <definedName name="ﾒｯｾｰｼﾞ20" localSheetId="16">[9]仮設解体!#REF!</definedName>
    <definedName name="ﾒｯｾｰｼﾞ20" localSheetId="10">[9]仮設解体!#REF!</definedName>
    <definedName name="ﾒｯｾｰｼﾞ20">[9]仮設解体!#REF!</definedName>
    <definedName name="ﾒｯｾｰｼﾞ3" localSheetId="5">[9]仮設解体!#REF!</definedName>
    <definedName name="ﾒｯｾｰｼﾞ3" localSheetId="7">[9]仮設解体!#REF!</definedName>
    <definedName name="ﾒｯｾｰｼﾞ3" localSheetId="6">[9]仮設解体!#REF!</definedName>
    <definedName name="ﾒｯｾｰｼﾞ3" localSheetId="4">[9]仮設解体!#REF!</definedName>
    <definedName name="ﾒｯｾｰｼﾞ3" localSheetId="16">[9]仮設解体!#REF!</definedName>
    <definedName name="ﾒｯｾｰｼﾞ3" localSheetId="10">[9]仮設解体!#REF!</definedName>
    <definedName name="ﾒｯｾｰｼﾞ3">[9]仮設解体!#REF!</definedName>
    <definedName name="ﾒﾆｭ" localSheetId="5">#REF!</definedName>
    <definedName name="ﾒﾆｭ" localSheetId="7">#REF!</definedName>
    <definedName name="ﾒﾆｭ" localSheetId="6">#REF!</definedName>
    <definedName name="ﾒﾆｭ" localSheetId="4">#REF!</definedName>
    <definedName name="ﾒﾆｭ" localSheetId="16">#REF!</definedName>
    <definedName name="ﾒﾆｭ" localSheetId="10">#REF!</definedName>
    <definedName name="ﾒﾆｭ">#REF!</definedName>
    <definedName name="ﾒﾆｭｰ" localSheetId="17">#REF!</definedName>
    <definedName name="ﾒﾆｭｰ" localSheetId="5">#REF!</definedName>
    <definedName name="ﾒﾆｭｰ" localSheetId="7">#REF!</definedName>
    <definedName name="ﾒﾆｭｰ" localSheetId="6">#REF!</definedName>
    <definedName name="ﾒﾆｭｰ" localSheetId="4">#REF!</definedName>
    <definedName name="ﾒﾆｭｰ" localSheetId="16">#REF!</definedName>
    <definedName name="ﾒﾆｭｰ">#REF!</definedName>
    <definedName name="ﾒﾆｭｰ1" localSheetId="17">#REF!</definedName>
    <definedName name="ﾒﾆｭｰ1" localSheetId="5">#REF!</definedName>
    <definedName name="ﾒﾆｭｰ1" localSheetId="7">#REF!</definedName>
    <definedName name="ﾒﾆｭｰ1" localSheetId="6">#REF!</definedName>
    <definedName name="ﾒﾆｭｰ1" localSheetId="16">#REF!</definedName>
    <definedName name="ﾒﾆｭｰ1">#REF!</definedName>
    <definedName name="ﾒﾆｭｰ10" localSheetId="5">[9]仮設解体!#REF!</definedName>
    <definedName name="ﾒﾆｭｰ10" localSheetId="7">[9]仮設解体!#REF!</definedName>
    <definedName name="ﾒﾆｭｰ10" localSheetId="6">[9]仮設解体!#REF!</definedName>
    <definedName name="ﾒﾆｭｰ10" localSheetId="4">[9]仮設解体!#REF!</definedName>
    <definedName name="ﾒﾆｭｰ10" localSheetId="16">[9]仮設解体!#REF!</definedName>
    <definedName name="ﾒﾆｭｰ10" localSheetId="10">[9]仮設解体!#REF!</definedName>
    <definedName name="ﾒﾆｭｰ10">[9]仮設解体!#REF!</definedName>
    <definedName name="ﾒﾆｭｰ2" localSheetId="17">#REF!</definedName>
    <definedName name="ﾒﾆｭｰ2" localSheetId="5">#REF!</definedName>
    <definedName name="ﾒﾆｭｰ2" localSheetId="7">#REF!</definedName>
    <definedName name="ﾒﾆｭｰ2" localSheetId="6">#REF!</definedName>
    <definedName name="ﾒﾆｭｰ2" localSheetId="16">#REF!</definedName>
    <definedName name="ﾒﾆｭｰ2">#REF!</definedName>
    <definedName name="ﾒﾆｭｰ3" localSheetId="17">#REF!</definedName>
    <definedName name="ﾒﾆｭｰ3" localSheetId="5">#REF!</definedName>
    <definedName name="ﾒﾆｭｰ3" localSheetId="7">#REF!</definedName>
    <definedName name="ﾒﾆｭｰ3" localSheetId="6">#REF!</definedName>
    <definedName name="ﾒﾆｭｰ3" localSheetId="16">#REF!</definedName>
    <definedName name="ﾒﾆｭｰ3">#REF!</definedName>
    <definedName name="モルタル" localSheetId="5">#REF!</definedName>
    <definedName name="モルタル" localSheetId="7">#REF!</definedName>
    <definedName name="モルタル" localSheetId="6">#REF!</definedName>
    <definedName name="モルタル" localSheetId="16">#REF!</definedName>
    <definedName name="モルタル" localSheetId="9">#REF!</definedName>
    <definedName name="モルタル" localSheetId="11">#REF!</definedName>
    <definedName name="モルタル">#REF!</definedName>
    <definedName name="モルタル練工" localSheetId="17">#REF!</definedName>
    <definedName name="モルタル練工" localSheetId="5">#REF!</definedName>
    <definedName name="モルタル練工" localSheetId="7">#REF!</definedName>
    <definedName name="モルタル練工" localSheetId="6">#REF!</definedName>
    <definedName name="モルタル練工" localSheetId="16">#REF!</definedName>
    <definedName name="モルタル練工">#REF!</definedName>
    <definedName name="やり方" localSheetId="17">#REF!</definedName>
    <definedName name="やり方" localSheetId="5">#REF!</definedName>
    <definedName name="やり方" localSheetId="7">#REF!</definedName>
    <definedName name="やり方" localSheetId="6">#REF!</definedName>
    <definedName name="やり方" localSheetId="16">#REF!</definedName>
    <definedName name="やり方">#REF!</definedName>
    <definedName name="ゆ" localSheetId="5">[9]仮設解体!#REF!</definedName>
    <definedName name="ゆ" localSheetId="7">[9]仮設解体!#REF!</definedName>
    <definedName name="ゆ" localSheetId="6">[9]仮設解体!#REF!</definedName>
    <definedName name="ゆ" localSheetId="4">[9]仮設解体!#REF!</definedName>
    <definedName name="ゆ" localSheetId="16">[9]仮設解体!#REF!</definedName>
    <definedName name="ゆ" localSheetId="10">[9]仮設解体!#REF!</definedName>
    <definedName name="ゆ">[9]仮設解体!#REF!</definedName>
    <definedName name="ゆうゆう" localSheetId="5">'見積単価 '!ゆうゆう</definedName>
    <definedName name="ゆうゆう" localSheetId="7">'見積単価 (ｱｽﾍﾞｽﾄ撤去)'!ゆうゆう</definedName>
    <definedName name="ゆうゆう" localSheetId="6">'見積単価 (改修)'!ゆうゆう</definedName>
    <definedName name="ゆうゆう" localSheetId="4">仕訳横!ゆうゆう</definedName>
    <definedName name="ゆうゆう" localSheetId="13">[3]!ゆうゆう</definedName>
    <definedName name="ゆうゆう" localSheetId="14">[3]!ゆうゆう</definedName>
    <definedName name="ゆうゆう" localSheetId="15">[3]!ゆうゆう</definedName>
    <definedName name="ゆうゆう" localSheetId="16">代価表!ゆうゆう</definedName>
    <definedName name="ゆうゆう" localSheetId="11">[3]!ゆうゆう</definedName>
    <definedName name="ゆうゆう" localSheetId="10">複合!ゆうゆう</definedName>
    <definedName name="ゆうゆう">[3]!ゆうゆう</definedName>
    <definedName name="ユニット">[77]ﾕﾆｯﾄ!$C$3:$AC$60</definedName>
    <definedName name="ユニット１" localSheetId="17">#REF!</definedName>
    <definedName name="ユニット１" localSheetId="5">#REF!</definedName>
    <definedName name="ユニット１" localSheetId="7">#REF!</definedName>
    <definedName name="ユニット１" localSheetId="6">#REF!</definedName>
    <definedName name="ユニット１" localSheetId="4">#REF!</definedName>
    <definedName name="ユニット１" localSheetId="16">#REF!</definedName>
    <definedName name="ユニット１">#REF!</definedName>
    <definedName name="ﾖｺ計算" localSheetId="17">#REF!</definedName>
    <definedName name="ﾖｺ計算" localSheetId="5">#REF!</definedName>
    <definedName name="ﾖｺ計算" localSheetId="7">#REF!</definedName>
    <definedName name="ﾖｺ計算" localSheetId="6">#REF!</definedName>
    <definedName name="ﾖｺ計算" localSheetId="4">#REF!</definedName>
    <definedName name="ﾖｺ計算" localSheetId="16">#REF!</definedName>
    <definedName name="ﾖｺ計算">#REF!</definedName>
    <definedName name="ﾖｺ小" localSheetId="17">[15]集計!#REF!</definedName>
    <definedName name="ﾖｺ小" localSheetId="5">[15]集計!#REF!</definedName>
    <definedName name="ﾖｺ小" localSheetId="7">[15]集計!#REF!</definedName>
    <definedName name="ﾖｺ小" localSheetId="6">[15]集計!#REF!</definedName>
    <definedName name="ﾖｺ小" localSheetId="4">[15]集計!#REF!</definedName>
    <definedName name="ﾖｺ小" localSheetId="16">[15]集計!#REF!</definedName>
    <definedName name="ﾖｺ小">[15]集計!#REF!</definedName>
    <definedName name="ﾖｺ大" localSheetId="17">[15]集計!#REF!</definedName>
    <definedName name="ﾖｺ大" localSheetId="5">[15]集計!#REF!</definedName>
    <definedName name="ﾖｺ大" localSheetId="7">[15]集計!#REF!</definedName>
    <definedName name="ﾖｺ大" localSheetId="6">[15]集計!#REF!</definedName>
    <definedName name="ﾖｺ大" localSheetId="4">[15]集計!#REF!</definedName>
    <definedName name="ﾖｺ大" localSheetId="16">[15]集計!#REF!</definedName>
    <definedName name="ﾖｺ大">[15]集計!#REF!</definedName>
    <definedName name="よりき" localSheetId="17">#REF!</definedName>
    <definedName name="よりき" localSheetId="5">#REF!</definedName>
    <definedName name="よりき" localSheetId="7">#REF!</definedName>
    <definedName name="よりき" localSheetId="6">#REF!</definedName>
    <definedName name="よりき" localSheetId="16">#REF!</definedName>
    <definedName name="よりき">#REF!</definedName>
    <definedName name="ﾗｲﾄｺﾝﾄﾛｰﾙ__1000W" localSheetId="5">[16]複合・ｺﾝｾﾝﾄ電話!#REF!</definedName>
    <definedName name="ﾗｲﾄｺﾝﾄﾛｰﾙ__1000W" localSheetId="7">[16]複合・ｺﾝｾﾝﾄ電話!#REF!</definedName>
    <definedName name="ﾗｲﾄｺﾝﾄﾛｰﾙ__1000W" localSheetId="6">[16]複合・ｺﾝｾﾝﾄ電話!#REF!</definedName>
    <definedName name="ﾗｲﾄｺﾝﾄﾛｰﾙ__1000W" localSheetId="4">[16]複合・ｺﾝｾﾝﾄ電話!#REF!</definedName>
    <definedName name="ﾗｲﾄｺﾝﾄﾛｰﾙ__1000W" localSheetId="16">[16]複合・ｺﾝｾﾝﾄ電話!#REF!</definedName>
    <definedName name="ﾗｲﾄｺﾝﾄﾛｰﾙ__1000W" localSheetId="9">[16]複合・ｺﾝｾﾝﾄ電話!#REF!</definedName>
    <definedName name="ﾗｲﾄｺﾝﾄﾛｰﾙ__1000W" localSheetId="11">[16]複合・ｺﾝｾﾝﾄ電話!#REF!</definedName>
    <definedName name="ﾗｲﾄｺﾝﾄﾛｰﾙ__1000W">[16]複合・ｺﾝｾﾝﾄ電話!#REF!</definedName>
    <definedName name="リスト">#N/A</definedName>
    <definedName name="リスト10_Change" localSheetId="5">'見積単価 '!リスト10_Change</definedName>
    <definedName name="リスト10_Change" localSheetId="7">'見積単価 (ｱｽﾍﾞｽﾄ撤去)'!リスト10_Change</definedName>
    <definedName name="リスト10_Change" localSheetId="6">'見積単価 (改修)'!リスト10_Change</definedName>
    <definedName name="リスト10_Change" localSheetId="4">仕訳横!リスト10_Change</definedName>
    <definedName name="リスト10_Change" localSheetId="16">代価表!リスト10_Change</definedName>
    <definedName name="リスト10_Change" localSheetId="10">複合!リスト10_Change</definedName>
    <definedName name="リスト10_Change">'見積単価 '!リスト10_Change</definedName>
    <definedName name="リスト7_Change" localSheetId="5">'見積単価 '!リスト7_Change</definedName>
    <definedName name="リスト7_Change" localSheetId="7">'見積単価 (ｱｽﾍﾞｽﾄ撤去)'!リスト7_Change</definedName>
    <definedName name="リスト7_Change" localSheetId="6">'見積単価 (改修)'!リスト7_Change</definedName>
    <definedName name="リスト7_Change" localSheetId="4">仕訳横!リスト7_Change</definedName>
    <definedName name="リスト7_Change" localSheetId="16">代価表!リスト7_Change</definedName>
    <definedName name="リスト7_Change" localSheetId="10">複合!リスト7_Change</definedName>
    <definedName name="リスト7_Change">'見積単価 '!リスト7_Change</definedName>
    <definedName name="リスト8_Change" localSheetId="5">'見積単価 '!リスト8_Change</definedName>
    <definedName name="リスト8_Change" localSheetId="7">'見積単価 (ｱｽﾍﾞｽﾄ撤去)'!リスト8_Change</definedName>
    <definedName name="リスト8_Change" localSheetId="6">'見積単価 (改修)'!リスト8_Change</definedName>
    <definedName name="リスト8_Change" localSheetId="4">仕訳横!リスト8_Change</definedName>
    <definedName name="リスト8_Change" localSheetId="16">代価表!リスト8_Change</definedName>
    <definedName name="リスト8_Change" localSheetId="10">複合!リスト8_Change</definedName>
    <definedName name="リスト8_Change">'見積単価 '!リスト8_Change</definedName>
    <definedName name="リスト9_Change" localSheetId="5">'見積単価 '!リスト9_Change</definedName>
    <definedName name="リスト9_Change" localSheetId="7">'見積単価 (ｱｽﾍﾞｽﾄ撤去)'!リスト9_Change</definedName>
    <definedName name="リスト9_Change" localSheetId="6">'見積単価 (改修)'!リスト9_Change</definedName>
    <definedName name="リスト9_Change" localSheetId="4">仕訳横!リスト9_Change</definedName>
    <definedName name="リスト9_Change" localSheetId="16">代価表!リスト9_Change</definedName>
    <definedName name="リスト9_Change" localSheetId="10">複合!リスト9_Change</definedName>
    <definedName name="リスト9_Change">'見積単価 '!リスト9_Change</definedName>
    <definedName name="リモートマイク" localSheetId="5">#REF!</definedName>
    <definedName name="リモートマイク" localSheetId="7">#REF!</definedName>
    <definedName name="リモートマイク" localSheetId="6">#REF!</definedName>
    <definedName name="リモートマイク" localSheetId="16">#REF!</definedName>
    <definedName name="リモートマイク" localSheetId="9">#REF!</definedName>
    <definedName name="リモートマイク" localSheetId="11">#REF!</definedName>
    <definedName name="リモートマイク">#REF!</definedName>
    <definedName name="リモコンスイッチ_３Ｌ">[10]複合!$AA$125</definedName>
    <definedName name="るじＫ" localSheetId="5">[9]仮設解体!#REF!</definedName>
    <definedName name="るじＫ" localSheetId="7">[9]仮設解体!#REF!</definedName>
    <definedName name="るじＫ" localSheetId="6">[9]仮設解体!#REF!</definedName>
    <definedName name="るじＫ" localSheetId="4">[9]仮設解体!#REF!</definedName>
    <definedName name="るじＫ" localSheetId="16">[9]仮設解体!#REF!</definedName>
    <definedName name="るじＫ" localSheetId="10">[9]仮設解体!#REF!</definedName>
    <definedName name="るじＫ">[9]仮設解体!#REF!</definedName>
    <definedName name="ﾚｰｽｳｪｲ用J・B__1方出" localSheetId="5">[16]複合・ｺﾝｾﾝﾄ電話!#REF!</definedName>
    <definedName name="ﾚｰｽｳｪｲ用J・B__1方出" localSheetId="7">[16]複合・ｺﾝｾﾝﾄ電話!#REF!</definedName>
    <definedName name="ﾚｰｽｳｪｲ用J・B__1方出" localSheetId="6">[16]複合・ｺﾝｾﾝﾄ電話!#REF!</definedName>
    <definedName name="ﾚｰｽｳｪｲ用J・B__1方出" localSheetId="16">[16]複合・ｺﾝｾﾝﾄ電話!#REF!</definedName>
    <definedName name="ﾚｰｽｳｪｲ用J・B__1方出" localSheetId="9">[16]複合・ｺﾝｾﾝﾄ電話!#REF!</definedName>
    <definedName name="ﾚｰｽｳｪｲ用J・B__1方出" localSheetId="11">[16]複合・ｺﾝｾﾝﾄ電話!#REF!</definedName>
    <definedName name="ﾚｰｽｳｪｲ用J・B__1方出">[16]複合・ｺﾝｾﾝﾄ電話!#REF!</definedName>
    <definedName name="ﾚｰｽｳｪｲ用J・B__2方出" localSheetId="5">[16]複合・ｺﾝｾﾝﾄ電話!#REF!</definedName>
    <definedName name="ﾚｰｽｳｪｲ用J・B__2方出" localSheetId="7">[16]複合・ｺﾝｾﾝﾄ電話!#REF!</definedName>
    <definedName name="ﾚｰｽｳｪｲ用J・B__2方出" localSheetId="6">[16]複合・ｺﾝｾﾝﾄ電話!#REF!</definedName>
    <definedName name="ﾚｰｽｳｪｲ用J・B__2方出" localSheetId="16">[16]複合・ｺﾝｾﾝﾄ電話!#REF!</definedName>
    <definedName name="ﾚｰｽｳｪｲ用J・B__2方出" localSheetId="9">[16]複合・ｺﾝｾﾝﾄ電話!#REF!</definedName>
    <definedName name="ﾚｰｽｳｪｲ用J・B__2方出" localSheetId="11">[16]複合・ｺﾝｾﾝﾄ電話!#REF!</definedName>
    <definedName name="ﾚｰｽｳｪｲ用J・B__2方出">[16]複合・ｺﾝｾﾝﾄ電話!#REF!</definedName>
    <definedName name="ﾚｰｽｳｪｲ用J・B__3方出" localSheetId="5">[16]複合・ｺﾝｾﾝﾄ電話!#REF!</definedName>
    <definedName name="ﾚｰｽｳｪｲ用J・B__3方出" localSheetId="7">[16]複合・ｺﾝｾﾝﾄ電話!#REF!</definedName>
    <definedName name="ﾚｰｽｳｪｲ用J・B__3方出" localSheetId="6">[16]複合・ｺﾝｾﾝﾄ電話!#REF!</definedName>
    <definedName name="ﾚｰｽｳｪｲ用J・B__3方出" localSheetId="16">[16]複合・ｺﾝｾﾝﾄ電話!#REF!</definedName>
    <definedName name="ﾚｰｽｳｪｲ用J・B__3方出" localSheetId="9">[16]複合・ｺﾝｾﾝﾄ電話!#REF!</definedName>
    <definedName name="ﾚｰｽｳｪｲ用J・B__3方出" localSheetId="11">[16]複合・ｺﾝｾﾝﾄ電話!#REF!</definedName>
    <definedName name="ﾚｰｽｳｪｲ用J・B__3方出">[16]複合・ｺﾝｾﾝﾄ電話!#REF!</definedName>
    <definedName name="ﾛｰﾃﾝｼｮﾝｱｳﾄﾚｯﾄ" localSheetId="5">[16]複合・ｺﾝｾﾝﾄ電話!#REF!</definedName>
    <definedName name="ﾛｰﾃﾝｼｮﾝｱｳﾄﾚｯﾄ" localSheetId="7">[16]複合・ｺﾝｾﾝﾄ電話!#REF!</definedName>
    <definedName name="ﾛｰﾃﾝｼｮﾝｱｳﾄﾚｯﾄ" localSheetId="6">[16]複合・ｺﾝｾﾝﾄ電話!#REF!</definedName>
    <definedName name="ﾛｰﾃﾝｼｮﾝｱｳﾄﾚｯﾄ" localSheetId="16">[16]複合・ｺﾝｾﾝﾄ電話!#REF!</definedName>
    <definedName name="ﾛｰﾃﾝｼｮﾝｱｳﾄﾚｯﾄ" localSheetId="9">[16]複合・ｺﾝｾﾝﾄ電話!#REF!</definedName>
    <definedName name="ﾛｰﾃﾝｼｮﾝｱｳﾄﾚｯﾄ" localSheetId="11">[16]複合・ｺﾝｾﾝﾄ電話!#REF!</definedName>
    <definedName name="ﾛｰﾃﾝｼｮﾝｱｳﾄﾚｯﾄ">[16]複合・ｺﾝｾﾝﾄ電話!#REF!</definedName>
    <definedName name="ﾜｲﾄﾞﾎｰﾝｽﾋﾟｰｶ" localSheetId="5">[16]複合・ｺﾝｾﾝﾄ電話!#REF!</definedName>
    <definedName name="ﾜｲﾄﾞﾎｰﾝｽﾋﾟｰｶ" localSheetId="7">[16]複合・ｺﾝｾﾝﾄ電話!#REF!</definedName>
    <definedName name="ﾜｲﾄﾞﾎｰﾝｽﾋﾟｰｶ" localSheetId="6">[16]複合・ｺﾝｾﾝﾄ電話!#REF!</definedName>
    <definedName name="ﾜｲﾄﾞﾎｰﾝｽﾋﾟｰｶ" localSheetId="9">[16]複合・ｺﾝｾﾝﾄ電話!#REF!</definedName>
    <definedName name="ﾜｲﾄﾞﾎｰﾝｽﾋﾟｰｶ" localSheetId="11">[16]複合・ｺﾝｾﾝﾄ電話!#REF!</definedName>
    <definedName name="ﾜｲﾄﾞﾎｰﾝｽﾋﾟｰｶ">[16]複合・ｺﾝｾﾝﾄ電話!#REF!</definedName>
    <definedName name="ﾜｲﾄﾞﾎｰﾝ型ｽﾋﾟｰｶｰ" localSheetId="5">#REF!</definedName>
    <definedName name="ﾜｲﾄﾞﾎｰﾝ型ｽﾋﾟｰｶｰ" localSheetId="7">#REF!</definedName>
    <definedName name="ﾜｲﾄﾞﾎｰﾝ型ｽﾋﾟｰｶｰ" localSheetId="6">#REF!</definedName>
    <definedName name="ﾜｲﾄﾞﾎｰﾝ型ｽﾋﾟｰｶｰ" localSheetId="16">#REF!</definedName>
    <definedName name="ﾜｲﾄﾞﾎｰﾝ型ｽﾋﾟｰｶｰ" localSheetId="9">#REF!</definedName>
    <definedName name="ﾜｲﾄﾞﾎｰﾝ型ｽﾋﾟｰｶｰ" localSheetId="11">#REF!</definedName>
    <definedName name="ﾜｲﾄﾞﾎｰﾝ型ｽﾋﾟｰｶｰ">#REF!</definedName>
    <definedName name="ﾜｲﾔｰﾒｯｼｭ" localSheetId="17">#REF!</definedName>
    <definedName name="ﾜｲﾔｰﾒｯｼｭ" localSheetId="5">#REF!</definedName>
    <definedName name="ﾜｲﾔｰﾒｯｼｭ" localSheetId="7">#REF!</definedName>
    <definedName name="ﾜｲﾔｰﾒｯｼｭ" localSheetId="6">#REF!</definedName>
    <definedName name="ﾜｲﾔｰﾒｯｼｭ" localSheetId="16">#REF!</definedName>
    <definedName name="ﾜｲﾔｰﾒｯｼｭ">#REF!</definedName>
    <definedName name="ん" localSheetId="5">#REF!</definedName>
    <definedName name="ん" localSheetId="7">#REF!</definedName>
    <definedName name="ん" localSheetId="6">#REF!</definedName>
    <definedName name="ん" localSheetId="16">#REF!</definedName>
    <definedName name="ん">#REF!</definedName>
    <definedName name="んＢＶ" localSheetId="17">#REF!</definedName>
    <definedName name="んＢＶ" localSheetId="5">#REF!</definedName>
    <definedName name="んＢＶ" localSheetId="7">#REF!</definedName>
    <definedName name="んＢＶ" localSheetId="6">#REF!</definedName>
    <definedName name="んＢＶ" localSheetId="4">#REF!</definedName>
    <definedName name="んＢＶ" localSheetId="16">#REF!</definedName>
    <definedName name="んＢＶ">#REF!</definedName>
    <definedName name="んＨ" localSheetId="5">[9]仮設解体!#REF!</definedName>
    <definedName name="んＨ" localSheetId="7">[9]仮設解体!#REF!</definedName>
    <definedName name="んＨ" localSheetId="6">[9]仮設解体!#REF!</definedName>
    <definedName name="んＨ" localSheetId="4">[9]仮設解体!#REF!</definedName>
    <definedName name="んＨ" localSheetId="16">[9]仮設解体!#REF!</definedName>
    <definedName name="んＨ" localSheetId="10">[9]仮設解体!#REF!</definedName>
    <definedName name="んＨ">[9]仮設解体!#REF!</definedName>
    <definedName name="んｊｄさｈんｄｊｓｂｊ" localSheetId="17">#REF!</definedName>
    <definedName name="んｊｄさｈんｄｊｓｂｊ" localSheetId="5">#REF!</definedName>
    <definedName name="んｊｄさｈんｄｊｓｂｊ" localSheetId="7">#REF!</definedName>
    <definedName name="んｊｄさｈんｄｊｓｂｊ" localSheetId="6">#REF!</definedName>
    <definedName name="んｊｄさｈんｄｊｓｂｊ" localSheetId="16">#REF!</definedName>
    <definedName name="んｊｄさｈんｄｊｓｂｊ">#REF!</definedName>
    <definedName name="んＪきうＨ" localSheetId="5">[9]金建代価!#REF!</definedName>
    <definedName name="んＪきうＨ" localSheetId="7">[9]金建代価!#REF!</definedName>
    <definedName name="んＪきうＨ" localSheetId="6">[9]金建代価!#REF!</definedName>
    <definedName name="んＪきうＨ" localSheetId="4">[9]金建代価!#REF!</definedName>
    <definedName name="んＪきうＨ" localSheetId="16">[9]金建代価!#REF!</definedName>
    <definedName name="んＪきうＨ" localSheetId="10">[9]金建代価!#REF!</definedName>
    <definedName name="んＪきうＨ">[9]金建代価!#REF!</definedName>
    <definedName name="んＭＫ" localSheetId="17">#REF!</definedName>
    <definedName name="んＭＫ" localSheetId="5">#REF!</definedName>
    <definedName name="んＭＫ" localSheetId="7">#REF!</definedName>
    <definedName name="んＭＫ" localSheetId="6">#REF!</definedName>
    <definedName name="んＭＫ" localSheetId="4">#REF!</definedName>
    <definedName name="んＭＫ" localSheetId="16">#REF!</definedName>
    <definedName name="んＭＫ">#REF!</definedName>
    <definedName name="んＭきい" localSheetId="5">[9]金建代価!#REF!</definedName>
    <definedName name="んＭきい" localSheetId="7">[9]金建代価!#REF!</definedName>
    <definedName name="んＭきい" localSheetId="6">[9]金建代価!#REF!</definedName>
    <definedName name="んＭきい" localSheetId="4">[9]金建代価!#REF!</definedName>
    <definedName name="んＭきい" localSheetId="16">[9]金建代価!#REF!</definedName>
    <definedName name="んＭきい" localSheetId="10">[9]金建代価!#REF!</definedName>
    <definedName name="んＭきい">[9]金建代価!#REF!</definedName>
    <definedName name="んＭこうっＪ" localSheetId="5">[9]仮設解体!#REF!</definedName>
    <definedName name="んＭこうっＪ" localSheetId="7">[9]仮設解体!#REF!</definedName>
    <definedName name="んＭこうっＪ" localSheetId="6">[9]仮設解体!#REF!</definedName>
    <definedName name="んＭこうっＪ" localSheetId="4">[9]仮設解体!#REF!</definedName>
    <definedName name="んＭこうっＪ" localSheetId="16">[9]仮設解体!#REF!</definedName>
    <definedName name="んＭこうっＪ" localSheetId="10">[9]仮設解体!#REF!</definedName>
    <definedName name="んＭこうっＪ">[9]仮設解体!#REF!</definedName>
    <definedName name="んＮ" localSheetId="5">#REF!</definedName>
    <definedName name="んＮ" localSheetId="7">#REF!</definedName>
    <definedName name="んＮ" localSheetId="6">#REF!</definedName>
    <definedName name="んＮ" localSheetId="16">#REF!</definedName>
    <definedName name="んＮ">#REF!</definedName>
    <definedName name="んＲ" localSheetId="5">[9]金建代価!#REF!</definedName>
    <definedName name="んＲ" localSheetId="7">[9]金建代価!#REF!</definedName>
    <definedName name="んＲ" localSheetId="6">[9]金建代価!#REF!</definedName>
    <definedName name="んＲ" localSheetId="4">[9]金建代価!#REF!</definedName>
    <definedName name="んＲ" localSheetId="16">[9]金建代価!#REF!</definedName>
    <definedName name="んＲ" localSheetId="10">[9]金建代価!#REF!</definedName>
    <definedName name="んＲ">[9]金建代価!#REF!</definedName>
    <definedName name="んっきじゅ" localSheetId="5">[9]仮設解体!#REF!</definedName>
    <definedName name="んっきじゅ" localSheetId="7">[9]仮設解体!#REF!</definedName>
    <definedName name="んっきじゅ" localSheetId="6">[9]仮設解体!#REF!</definedName>
    <definedName name="んっきじゅ" localSheetId="4">[9]仮設解体!#REF!</definedName>
    <definedName name="んっきじゅ" localSheetId="16">[9]仮設解体!#REF!</definedName>
    <definedName name="んっきじゅ" localSheetId="10">[9]仮設解体!#REF!</definedName>
    <definedName name="んっきじゅ">[9]仮設解体!#REF!</definedName>
    <definedName name="んんｎ" localSheetId="5">#REF!</definedName>
    <definedName name="んんｎ" localSheetId="7">#REF!</definedName>
    <definedName name="んんｎ" localSheetId="6">#REF!</definedName>
    <definedName name="んんｎ" localSheetId="4">#REF!</definedName>
    <definedName name="んんｎ" localSheetId="16">#REF!</definedName>
    <definedName name="んんｎ" localSheetId="10">#REF!</definedName>
    <definedName name="んんｎ">#REF!</definedName>
    <definedName name="阿ｓ" localSheetId="17">#REF!</definedName>
    <definedName name="阿ｓ" localSheetId="5">#REF!</definedName>
    <definedName name="阿ｓ" localSheetId="7">#REF!</definedName>
    <definedName name="阿ｓ" localSheetId="6">#REF!</definedName>
    <definedName name="阿ｓ" localSheetId="16">#REF!</definedName>
    <definedName name="阿ｓ">#REF!</definedName>
    <definedName name="愛" localSheetId="5">#REF!</definedName>
    <definedName name="愛" localSheetId="7">#REF!</definedName>
    <definedName name="愛" localSheetId="6">#REF!</definedName>
    <definedName name="愛" localSheetId="16">#REF!</definedName>
    <definedName name="愛">#REF!</definedName>
    <definedName name="暗今日" localSheetId="5">'見積単価 '!暗今日</definedName>
    <definedName name="暗今日" localSheetId="7">'見積単価 (ｱｽﾍﾞｽﾄ撤去)'!暗今日</definedName>
    <definedName name="暗今日" localSheetId="6">'見積単価 (改修)'!暗今日</definedName>
    <definedName name="暗今日" localSheetId="4">仕訳横!暗今日</definedName>
    <definedName name="暗今日" localSheetId="16">代価表!暗今日</definedName>
    <definedName name="暗今日" localSheetId="10">複合!暗今日</definedName>
    <definedName name="暗今日">'見積単価 '!暗今日</definedName>
    <definedName name="位置寸法表" localSheetId="17">#REF!</definedName>
    <definedName name="位置寸法表" localSheetId="5">#REF!</definedName>
    <definedName name="位置寸法表" localSheetId="7">#REF!</definedName>
    <definedName name="位置寸法表" localSheetId="6">#REF!</definedName>
    <definedName name="位置寸法表" localSheetId="4">#REF!</definedName>
    <definedName name="位置寸法表" localSheetId="16">#REF!</definedName>
    <definedName name="位置寸法表" localSheetId="9">#REF!</definedName>
    <definedName name="位置寸法表" localSheetId="11">#REF!</definedName>
    <definedName name="位置寸法表">#REF!</definedName>
    <definedName name="移転" localSheetId="17">#REF!</definedName>
    <definedName name="移転" localSheetId="5">#REF!</definedName>
    <definedName name="移転" localSheetId="7">#REF!</definedName>
    <definedName name="移転" localSheetId="6">#REF!</definedName>
    <definedName name="移転" localSheetId="4">#REF!</definedName>
    <definedName name="移転" localSheetId="16">#REF!</definedName>
    <definedName name="移転">#REF!</definedName>
    <definedName name="移転工法" localSheetId="17">#REF!</definedName>
    <definedName name="移転工法" localSheetId="5">#REF!</definedName>
    <definedName name="移転工法" localSheetId="7">#REF!</definedName>
    <definedName name="移転工法" localSheetId="6">#REF!</definedName>
    <definedName name="移転工法" localSheetId="4">#REF!</definedName>
    <definedName name="移転工法" localSheetId="16">#REF!</definedName>
    <definedName name="移転工法">#REF!</definedName>
    <definedName name="移転先" localSheetId="17">#REF!</definedName>
    <definedName name="移転先" localSheetId="5">#REF!</definedName>
    <definedName name="移転先" localSheetId="7">#REF!</definedName>
    <definedName name="移転先" localSheetId="6">#REF!</definedName>
    <definedName name="移転先" localSheetId="4">#REF!</definedName>
    <definedName name="移転先" localSheetId="16">#REF!</definedName>
    <definedName name="移転先">#REF!</definedName>
    <definedName name="移動" localSheetId="17">#REF!</definedName>
    <definedName name="移動" localSheetId="5">#REF!</definedName>
    <definedName name="移動" localSheetId="7">#REF!</definedName>
    <definedName name="移動" localSheetId="6">#REF!</definedName>
    <definedName name="移動" localSheetId="16">#REF!</definedName>
    <definedName name="移動">#REF!</definedName>
    <definedName name="移報器" localSheetId="5">[16]複合・ｺﾝｾﾝﾄ電話!#REF!</definedName>
    <definedName name="移報器" localSheetId="7">[16]複合・ｺﾝｾﾝﾄ電話!#REF!</definedName>
    <definedName name="移報器" localSheetId="6">[16]複合・ｺﾝｾﾝﾄ電話!#REF!</definedName>
    <definedName name="移報器" localSheetId="4">[16]複合・ｺﾝｾﾝﾄ電話!#REF!</definedName>
    <definedName name="移報器" localSheetId="16">[16]複合・ｺﾝｾﾝﾄ電話!#REF!</definedName>
    <definedName name="移報器" localSheetId="9">[16]複合・ｺﾝｾﾝﾄ電話!#REF!</definedName>
    <definedName name="移報器" localSheetId="11">[16]複合・ｺﾝｾﾝﾄ電話!#REF!</definedName>
    <definedName name="移報器">[16]複合・ｺﾝｾﾝﾄ電話!#REF!</definedName>
    <definedName name="一位代価表" localSheetId="17">#REF!</definedName>
    <definedName name="一位代価表" localSheetId="5">#REF!</definedName>
    <definedName name="一位代価表" localSheetId="7">#REF!</definedName>
    <definedName name="一位代価表" localSheetId="6">#REF!</definedName>
    <definedName name="一位代価表" localSheetId="16">#REF!</definedName>
    <definedName name="一位代価表">#REF!</definedName>
    <definedName name="一階面積" localSheetId="17">#REF!</definedName>
    <definedName name="一階面積" localSheetId="5">#REF!</definedName>
    <definedName name="一階面積" localSheetId="7">#REF!</definedName>
    <definedName name="一階面積" localSheetId="6">#REF!</definedName>
    <definedName name="一階面積" localSheetId="4">#REF!</definedName>
    <definedName name="一階面積" localSheetId="16">#REF!</definedName>
    <definedName name="一階面積">#REF!</definedName>
    <definedName name="一般管理費" localSheetId="17">#REF!</definedName>
    <definedName name="一般管理費" localSheetId="5">#REF!</definedName>
    <definedName name="一般管理費" localSheetId="7">#REF!</definedName>
    <definedName name="一般管理費" localSheetId="6">#REF!</definedName>
    <definedName name="一般管理費" localSheetId="4">#REF!</definedName>
    <definedName name="一般管理費" localSheetId="16">#REF!</definedName>
    <definedName name="一般管理費">#REF!</definedName>
    <definedName name="一般管理費合計" localSheetId="17">#REF!</definedName>
    <definedName name="一般管理費合計" localSheetId="5">#REF!</definedName>
    <definedName name="一般管理費合計" localSheetId="7">#REF!</definedName>
    <definedName name="一般管理費合計" localSheetId="6">#REF!</definedName>
    <definedName name="一般管理費合計" localSheetId="4">#REF!</definedName>
    <definedName name="一般管理費合計" localSheetId="16">#REF!</definedName>
    <definedName name="一般管理費合計">#REF!</definedName>
    <definedName name="一般管理費変更" localSheetId="17">#REF!</definedName>
    <definedName name="一般管理費変更" localSheetId="5">#REF!</definedName>
    <definedName name="一般管理費変更" localSheetId="7">#REF!</definedName>
    <definedName name="一般管理費変更" localSheetId="6">#REF!</definedName>
    <definedName name="一般管理費変更" localSheetId="4">#REF!</definedName>
    <definedName name="一般管理費変更" localSheetId="16">#REF!</definedName>
    <definedName name="一般管理費変更">#REF!</definedName>
    <definedName name="一般費" localSheetId="17">[78]内訳書!#REF!</definedName>
    <definedName name="一般費" localSheetId="5">[78]内訳書!#REF!</definedName>
    <definedName name="一般費" localSheetId="7">[78]内訳書!#REF!</definedName>
    <definedName name="一般費" localSheetId="6">[78]内訳書!#REF!</definedName>
    <definedName name="一般費" localSheetId="16">[78]内訳書!#REF!</definedName>
    <definedName name="一般費">[78]内訳書!#REF!</definedName>
    <definedName name="一覧1" localSheetId="5">[27]代価1!#REF!</definedName>
    <definedName name="一覧1" localSheetId="7">[27]代価1!#REF!</definedName>
    <definedName name="一覧1" localSheetId="6">[27]代価1!#REF!</definedName>
    <definedName name="一覧1" localSheetId="16">[27]代価1!#REF!</definedName>
    <definedName name="一覧1" localSheetId="9">[27]代価1!#REF!</definedName>
    <definedName name="一覧1" localSheetId="11">[27]代価1!#REF!</definedName>
    <definedName name="一覧1">[27]代価1!#REF!</definedName>
    <definedName name="印">#N/A</definedName>
    <definedName name="印刷" localSheetId="17">#REF!</definedName>
    <definedName name="印刷" localSheetId="5">#REF!</definedName>
    <definedName name="印刷" localSheetId="7">#REF!</definedName>
    <definedName name="印刷" localSheetId="6">#REF!</definedName>
    <definedName name="印刷" localSheetId="4">#REF!</definedName>
    <definedName name="印刷" localSheetId="16">#REF!</definedName>
    <definedName name="印刷">#REF!</definedName>
    <definedName name="印刷1" localSheetId="17">#REF!</definedName>
    <definedName name="印刷1" localSheetId="5">#REF!</definedName>
    <definedName name="印刷1" localSheetId="7">#REF!</definedName>
    <definedName name="印刷1" localSheetId="6">#REF!</definedName>
    <definedName name="印刷1" localSheetId="16">#REF!</definedName>
    <definedName name="印刷1">#REF!</definedName>
    <definedName name="印刷10" localSheetId="5">[9]仮設解体!#REF!</definedName>
    <definedName name="印刷10" localSheetId="7">[9]仮設解体!#REF!</definedName>
    <definedName name="印刷10" localSheetId="6">[9]仮設解体!#REF!</definedName>
    <definedName name="印刷10" localSheetId="4">[9]仮設解体!#REF!</definedName>
    <definedName name="印刷10" localSheetId="16">[9]仮設解体!#REF!</definedName>
    <definedName name="印刷10" localSheetId="10">[9]仮設解体!#REF!</definedName>
    <definedName name="印刷10">[9]仮設解体!#REF!</definedName>
    <definedName name="印刷2" localSheetId="17">#REF!</definedName>
    <definedName name="印刷2" localSheetId="5">#REF!</definedName>
    <definedName name="印刷2" localSheetId="7">#REF!</definedName>
    <definedName name="印刷2" localSheetId="6">#REF!</definedName>
    <definedName name="印刷2" localSheetId="4">#REF!</definedName>
    <definedName name="印刷2" localSheetId="16">#REF!</definedName>
    <definedName name="印刷2" localSheetId="9">#REF!</definedName>
    <definedName name="印刷2" localSheetId="11">#REF!</definedName>
    <definedName name="印刷2">#REF!</definedName>
    <definedName name="印刷3" localSheetId="17">#REF!</definedName>
    <definedName name="印刷3" localSheetId="5">#REF!</definedName>
    <definedName name="印刷3" localSheetId="7">#REF!</definedName>
    <definedName name="印刷3" localSheetId="6">#REF!</definedName>
    <definedName name="印刷3" localSheetId="16">#REF!</definedName>
    <definedName name="印刷3">#REF!</definedName>
    <definedName name="印刷4" localSheetId="17">#REF!</definedName>
    <definedName name="印刷4" localSheetId="5">#REF!</definedName>
    <definedName name="印刷4" localSheetId="7">#REF!</definedName>
    <definedName name="印刷4" localSheetId="6">#REF!</definedName>
    <definedName name="印刷4" localSheetId="16">#REF!</definedName>
    <definedName name="印刷4">#REF!</definedName>
    <definedName name="印刷マクロ" localSheetId="17">#REF!</definedName>
    <definedName name="印刷マクロ" localSheetId="5">#REF!</definedName>
    <definedName name="印刷マクロ" localSheetId="7">#REF!</definedName>
    <definedName name="印刷マクロ" localSheetId="6">#REF!</definedName>
    <definedName name="印刷マクロ" localSheetId="16">#REF!</definedName>
    <definedName name="印刷マクロ">#REF!</definedName>
    <definedName name="印刷実行マクロ" localSheetId="17">#REF!</definedName>
    <definedName name="印刷実行マクロ" localSheetId="5">#REF!</definedName>
    <definedName name="印刷実行マクロ" localSheetId="7">#REF!</definedName>
    <definedName name="印刷実行マクロ" localSheetId="6">#REF!</definedName>
    <definedName name="印刷実行マクロ" localSheetId="16">#REF!</definedName>
    <definedName name="印刷実行マクロ">#REF!</definedName>
    <definedName name="印刷内訳" localSheetId="17">#REF!</definedName>
    <definedName name="印刷内訳" localSheetId="5">#REF!</definedName>
    <definedName name="印刷内訳" localSheetId="7">#REF!</definedName>
    <definedName name="印刷内訳" localSheetId="6">#REF!</definedName>
    <definedName name="印刷内訳" localSheetId="16">#REF!</definedName>
    <definedName name="印刷内訳">#REF!</definedName>
    <definedName name="印刷範囲" localSheetId="17">#REF!</definedName>
    <definedName name="印刷範囲" localSheetId="5">#REF!</definedName>
    <definedName name="印刷範囲" localSheetId="7">#REF!</definedName>
    <definedName name="印刷範囲" localSheetId="6">#REF!</definedName>
    <definedName name="印刷範囲" localSheetId="16">#REF!</definedName>
    <definedName name="印刷範囲">#REF!</definedName>
    <definedName name="印刷番地" localSheetId="5">[9]仮設解体!#REF!</definedName>
    <definedName name="印刷番地" localSheetId="7">[9]仮設解体!#REF!</definedName>
    <definedName name="印刷番地" localSheetId="6">[9]仮設解体!#REF!</definedName>
    <definedName name="印刷番地" localSheetId="4">[9]仮設解体!#REF!</definedName>
    <definedName name="印刷番地" localSheetId="16">[9]仮設解体!#REF!</definedName>
    <definedName name="印刷番地" localSheetId="10">[9]仮設解体!#REF!</definedName>
    <definedName name="印刷番地">[9]仮設解体!#REF!</definedName>
    <definedName name="印刷番地10" localSheetId="5">[9]仮設解体!#REF!</definedName>
    <definedName name="印刷番地10" localSheetId="7">[9]仮設解体!#REF!</definedName>
    <definedName name="印刷番地10" localSheetId="6">[9]仮設解体!#REF!</definedName>
    <definedName name="印刷番地10" localSheetId="4">[9]仮設解体!#REF!</definedName>
    <definedName name="印刷番地10" localSheetId="16">[9]仮設解体!#REF!</definedName>
    <definedName name="印刷番地10" localSheetId="10">[9]仮設解体!#REF!</definedName>
    <definedName name="印刷番地10">[9]仮設解体!#REF!</definedName>
    <definedName name="印刷分岐" localSheetId="17">#REF!</definedName>
    <definedName name="印刷分岐" localSheetId="5">#REF!</definedName>
    <definedName name="印刷分岐" localSheetId="7">#REF!</definedName>
    <definedName name="印刷分岐" localSheetId="6">#REF!</definedName>
    <definedName name="印刷分岐" localSheetId="16">#REF!</definedName>
    <definedName name="印刷分岐">#REF!</definedName>
    <definedName name="印刷変更" localSheetId="17">#REF!</definedName>
    <definedName name="印刷変更" localSheetId="5">#REF!</definedName>
    <definedName name="印刷変更" localSheetId="7">#REF!</definedName>
    <definedName name="印刷変更" localSheetId="6">#REF!</definedName>
    <definedName name="印刷変更" localSheetId="16">#REF!</definedName>
    <definedName name="印刷変更">#REF!</definedName>
    <definedName name="引込柱12m_19_500kg" localSheetId="5">#REF!</definedName>
    <definedName name="引込柱12m_19_500kg" localSheetId="7">#REF!</definedName>
    <definedName name="引込柱12m_19_500kg" localSheetId="6">#REF!</definedName>
    <definedName name="引込柱12m_19_500kg" localSheetId="16">#REF!</definedName>
    <definedName name="引込柱12m_19_500kg" localSheetId="9">#REF!</definedName>
    <definedName name="引込柱12m_19_500kg" localSheetId="11">#REF!</definedName>
    <definedName name="引込柱12m_19_500kg">#REF!</definedName>
    <definedName name="雨戸仕様書" localSheetId="5">#REF!</definedName>
    <definedName name="雨戸仕様書" localSheetId="7">#REF!</definedName>
    <definedName name="雨戸仕様書" localSheetId="6">#REF!</definedName>
    <definedName name="雨戸仕様書" localSheetId="16">#REF!</definedName>
    <definedName name="雨戸仕様書">#REF!</definedName>
    <definedName name="雨戸内訳２" localSheetId="5">#REF!</definedName>
    <definedName name="雨戸内訳２" localSheetId="7">#REF!</definedName>
    <definedName name="雨戸内訳２" localSheetId="6">#REF!</definedName>
    <definedName name="雨戸内訳２" localSheetId="16">#REF!</definedName>
    <definedName name="雨戸内訳２">#REF!</definedName>
    <definedName name="運搬" localSheetId="17">#REF!</definedName>
    <definedName name="運搬" localSheetId="5">#REF!</definedName>
    <definedName name="運搬" localSheetId="7">#REF!</definedName>
    <definedName name="運搬" localSheetId="6">#REF!</definedName>
    <definedName name="運搬" localSheetId="16">#REF!</definedName>
    <definedName name="運搬">#REF!</definedName>
    <definedName name="営業">#N/A</definedName>
    <definedName name="営業業種" localSheetId="17">#REF!</definedName>
    <definedName name="営業業種" localSheetId="5">#REF!</definedName>
    <definedName name="営業業種" localSheetId="7">#REF!</definedName>
    <definedName name="営業業種" localSheetId="6">#REF!</definedName>
    <definedName name="営業業種" localSheetId="4">#REF!</definedName>
    <definedName name="営業業種" localSheetId="16">#REF!</definedName>
    <definedName name="営業業種">#REF!</definedName>
    <definedName name="営業補償" localSheetId="5">#REF!</definedName>
    <definedName name="営業補償" localSheetId="7">#REF!</definedName>
    <definedName name="営業補償" localSheetId="6">#REF!</definedName>
    <definedName name="営業補償" localSheetId="16">#REF!</definedName>
    <definedName name="営業補償">#REF!</definedName>
    <definedName name="衛生1P" localSheetId="17">#REF!</definedName>
    <definedName name="衛生1P" localSheetId="5">#REF!</definedName>
    <definedName name="衛生1P" localSheetId="7">#REF!</definedName>
    <definedName name="衛生1P" localSheetId="6">#REF!</definedName>
    <definedName name="衛生1P" localSheetId="16">#REF!</definedName>
    <definedName name="衛生1P">#REF!</definedName>
    <definedName name="円÷4" localSheetId="5">#REF!</definedName>
    <definedName name="円÷4" localSheetId="7">#REF!</definedName>
    <definedName name="円÷4" localSheetId="6">#REF!</definedName>
    <definedName name="円÷4" localSheetId="16">#REF!</definedName>
    <definedName name="円÷4">#REF!</definedName>
    <definedName name="円1_2" localSheetId="5">#REF!</definedName>
    <definedName name="円1_2" localSheetId="7">#REF!</definedName>
    <definedName name="円1_2" localSheetId="6">#REF!</definedName>
    <definedName name="円1_2" localSheetId="16">#REF!</definedName>
    <definedName name="円1_2">#REF!</definedName>
    <definedName name="円1_4" localSheetId="5">#REF!</definedName>
    <definedName name="円1_4" localSheetId="7">#REF!</definedName>
    <definedName name="円1_4" localSheetId="6">#REF!</definedName>
    <definedName name="円1_4" localSheetId="16">#REF!</definedName>
    <definedName name="円1_4">#REF!</definedName>
    <definedName name="円形" localSheetId="5">#REF!</definedName>
    <definedName name="円形" localSheetId="7">#REF!</definedName>
    <definedName name="円形" localSheetId="6">#REF!</definedName>
    <definedName name="円形" localSheetId="16">#REF!</definedName>
    <definedName name="円形">#REF!</definedName>
    <definedName name="円形1" localSheetId="5">#REF!</definedName>
    <definedName name="円形1" localSheetId="7">#REF!</definedName>
    <definedName name="円形1" localSheetId="6">#REF!</definedName>
    <definedName name="円形1" localSheetId="16">#REF!</definedName>
    <definedName name="円形1">#REF!</definedName>
    <definedName name="延床面積" localSheetId="17">#REF!</definedName>
    <definedName name="延床面積" localSheetId="5">#REF!</definedName>
    <definedName name="延床面積" localSheetId="7">#REF!</definedName>
    <definedName name="延床面積" localSheetId="6">#REF!</definedName>
    <definedName name="延床面積" localSheetId="4">#REF!</definedName>
    <definedName name="延床面積" localSheetId="16">#REF!</definedName>
    <definedName name="延床面積">#REF!</definedName>
    <definedName name="煙感知器__2種_点検可能型" localSheetId="5">[16]複合・ｺﾝｾﾝﾄ電話!#REF!</definedName>
    <definedName name="煙感知器__2種_点検可能型" localSheetId="7">[16]複合・ｺﾝｾﾝﾄ電話!#REF!</definedName>
    <definedName name="煙感知器__2種_点検可能型" localSheetId="6">[16]複合・ｺﾝｾﾝﾄ電話!#REF!</definedName>
    <definedName name="煙感知器__2種_点検可能型" localSheetId="4">[16]複合・ｺﾝｾﾝﾄ電話!#REF!</definedName>
    <definedName name="煙感知器__2種_点検可能型" localSheetId="16">[16]複合・ｺﾝｾﾝﾄ電話!#REF!</definedName>
    <definedName name="煙感知器__2種_点検可能型" localSheetId="9">[16]複合・ｺﾝｾﾝﾄ電話!#REF!</definedName>
    <definedName name="煙感知器__2種_点検可能型" localSheetId="11">[16]複合・ｺﾝｾﾝﾄ電話!#REF!</definedName>
    <definedName name="煙感知器__2種_点検可能型">[16]複合・ｺﾝｾﾝﾄ電話!#REF!</definedName>
    <definedName name="煙感知器__2信号" localSheetId="5">[16]複合・ｺﾝｾﾝﾄ電話!#REF!</definedName>
    <definedName name="煙感知器__2信号" localSheetId="7">[16]複合・ｺﾝｾﾝﾄ電話!#REF!</definedName>
    <definedName name="煙感知器__2信号" localSheetId="6">[16]複合・ｺﾝｾﾝﾄ電話!#REF!</definedName>
    <definedName name="煙感知器__2信号" localSheetId="16">[16]複合・ｺﾝｾﾝﾄ電話!#REF!</definedName>
    <definedName name="煙感知器__2信号" localSheetId="9">[16]複合・ｺﾝｾﾝﾄ電話!#REF!</definedName>
    <definedName name="煙感知器__2信号" localSheetId="11">[16]複合・ｺﾝｾﾝﾄ電話!#REF!</definedName>
    <definedName name="煙感知器__2信号">[16]複合・ｺﾝｾﾝﾄ電話!#REF!</definedName>
    <definedName name="押し釦" localSheetId="5">[16]複合・ｺﾝｾﾝﾄ電話!#REF!</definedName>
    <definedName name="押し釦" localSheetId="7">[16]複合・ｺﾝｾﾝﾄ電話!#REF!</definedName>
    <definedName name="押し釦" localSheetId="6">[16]複合・ｺﾝｾﾝﾄ電話!#REF!</definedName>
    <definedName name="押し釦" localSheetId="16">[16]複合・ｺﾝｾﾝﾄ電話!#REF!</definedName>
    <definedName name="押し釦" localSheetId="9">[16]複合・ｺﾝｾﾝﾄ電話!#REF!</definedName>
    <definedName name="押し釦" localSheetId="11">[16]複合・ｺﾝｾﾝﾄ電話!#REF!</definedName>
    <definedName name="押し釦">[16]複合・ｺﾝｾﾝﾄ電話!#REF!</definedName>
    <definedName name="横" localSheetId="17">#REF!</definedName>
    <definedName name="横" localSheetId="5">#REF!</definedName>
    <definedName name="横" localSheetId="7">#REF!</definedName>
    <definedName name="横" localSheetId="6">#REF!</definedName>
    <definedName name="横" localSheetId="4">#REF!</definedName>
    <definedName name="横" localSheetId="16">#REF!</definedName>
    <definedName name="横">#REF!</definedName>
    <definedName name="横ｾﾙ" localSheetId="17">#REF!</definedName>
    <definedName name="横ｾﾙ" localSheetId="5">#REF!</definedName>
    <definedName name="横ｾﾙ" localSheetId="7">#REF!</definedName>
    <definedName name="横ｾﾙ" localSheetId="6">#REF!</definedName>
    <definedName name="横ｾﾙ" localSheetId="4">#REF!</definedName>
    <definedName name="横ｾﾙ" localSheetId="16">#REF!</definedName>
    <definedName name="横ｾﾙ">#REF!</definedName>
    <definedName name="音量調整器３０Ｗ" localSheetId="5">#REF!</definedName>
    <definedName name="音量調整器３０Ｗ" localSheetId="7">#REF!</definedName>
    <definedName name="音量調整器３０Ｗ" localSheetId="6">#REF!</definedName>
    <definedName name="音量調整器３０Ｗ" localSheetId="16">#REF!</definedName>
    <definedName name="音量調整器３０Ｗ" localSheetId="9">#REF!</definedName>
    <definedName name="音量調整器３０Ｗ" localSheetId="11">#REF!</definedName>
    <definedName name="音量調整器３０Ｗ">#REF!</definedName>
    <definedName name="音量調整器６Ｗ" localSheetId="5">#REF!</definedName>
    <definedName name="音量調整器６Ｗ" localSheetId="7">#REF!</definedName>
    <definedName name="音量調整器６Ｗ" localSheetId="6">#REF!</definedName>
    <definedName name="音量調整器６Ｗ" localSheetId="16">#REF!</definedName>
    <definedName name="音量調整器６Ｗ" localSheetId="9">#REF!</definedName>
    <definedName name="音量調整器６Ｗ" localSheetId="11">#REF!</definedName>
    <definedName name="音量調整器６Ｗ">#REF!</definedName>
    <definedName name="下60_1" localSheetId="17">[15]集計!#REF!</definedName>
    <definedName name="下60_1" localSheetId="5">[15]集計!#REF!</definedName>
    <definedName name="下60_1" localSheetId="7">[15]集計!#REF!</definedName>
    <definedName name="下60_1" localSheetId="6">[15]集計!#REF!</definedName>
    <definedName name="下60_1" localSheetId="4">[15]集計!#REF!</definedName>
    <definedName name="下60_1" localSheetId="16">[15]集計!#REF!</definedName>
    <definedName name="下60_1">[15]集計!#REF!</definedName>
    <definedName name="下80_1" localSheetId="17">#REF!</definedName>
    <definedName name="下80_1" localSheetId="5">#REF!</definedName>
    <definedName name="下80_1" localSheetId="7">#REF!</definedName>
    <definedName name="下80_1" localSheetId="6">#REF!</definedName>
    <definedName name="下80_1" localSheetId="4">#REF!</definedName>
    <definedName name="下80_1" localSheetId="16">#REF!</definedName>
    <definedName name="下80_1">#REF!</definedName>
    <definedName name="下80_2" localSheetId="17">#REF!</definedName>
    <definedName name="下80_2" localSheetId="5">#REF!</definedName>
    <definedName name="下80_2" localSheetId="7">#REF!</definedName>
    <definedName name="下80_2" localSheetId="6">#REF!</definedName>
    <definedName name="下80_2" localSheetId="4">#REF!</definedName>
    <definedName name="下80_2" localSheetId="16">#REF!</definedName>
    <definedName name="下80_2">#REF!</definedName>
    <definedName name="下80_3" localSheetId="17">#REF!</definedName>
    <definedName name="下80_3" localSheetId="5">#REF!</definedName>
    <definedName name="下80_3" localSheetId="7">#REF!</definedName>
    <definedName name="下80_3" localSheetId="6">#REF!</definedName>
    <definedName name="下80_3" localSheetId="4">#REF!</definedName>
    <definedName name="下80_3" localSheetId="16">#REF!</definedName>
    <definedName name="下80_3">#REF!</definedName>
    <definedName name="下層路盤" localSheetId="5">#REF!</definedName>
    <definedName name="下層路盤" localSheetId="7">#REF!</definedName>
    <definedName name="下層路盤" localSheetId="6">#REF!</definedName>
    <definedName name="下層路盤" localSheetId="16">#REF!</definedName>
    <definedName name="下層路盤" localSheetId="9">#REF!</definedName>
    <definedName name="下層路盤" localSheetId="11">#REF!</definedName>
    <definedName name="下層路盤">#REF!</definedName>
    <definedName name="仮ｾﾙ幅" localSheetId="5">[9]仮設解体!#REF!</definedName>
    <definedName name="仮ｾﾙ幅" localSheetId="7">[9]仮設解体!#REF!</definedName>
    <definedName name="仮ｾﾙ幅" localSheetId="6">[9]仮設解体!#REF!</definedName>
    <definedName name="仮ｾﾙ幅" localSheetId="4">[9]仮設解体!#REF!</definedName>
    <definedName name="仮ｾﾙ幅" localSheetId="16">[9]仮設解体!#REF!</definedName>
    <definedName name="仮ｾﾙ幅" localSheetId="10">[9]仮設解体!#REF!</definedName>
    <definedName name="仮ｾﾙ幅">[9]仮設解体!#REF!</definedName>
    <definedName name="仮住居1">#N/A</definedName>
    <definedName name="仮住居使用料" localSheetId="5">#REF!</definedName>
    <definedName name="仮住居使用料" localSheetId="7">#REF!</definedName>
    <definedName name="仮住居使用料" localSheetId="6">#REF!</definedName>
    <definedName name="仮住居使用料" localSheetId="4">#REF!</definedName>
    <definedName name="仮住居使用料" localSheetId="16">#REF!</definedName>
    <definedName name="仮住居使用料" localSheetId="10">#REF!</definedName>
    <definedName name="仮住居使用料">#REF!</definedName>
    <definedName name="仮設">#N/A</definedName>
    <definedName name="仮設工事" localSheetId="5">#REF!</definedName>
    <definedName name="仮設工事" localSheetId="7">#REF!</definedName>
    <definedName name="仮設工事" localSheetId="6">#REF!</definedName>
    <definedName name="仮設工事" localSheetId="16">#REF!</definedName>
    <definedName name="仮設工事">#REF!</definedName>
    <definedName name="仮設集計２" localSheetId="5">[79]仮設集計!#REF!</definedName>
    <definedName name="仮設集計２" localSheetId="7">[79]仮設集計!#REF!</definedName>
    <definedName name="仮設集計２" localSheetId="6">[79]仮設集計!#REF!</definedName>
    <definedName name="仮設集計２" localSheetId="4">[79]仮設集計!#REF!</definedName>
    <definedName name="仮設集計２" localSheetId="10">[79]仮設集計!#REF!</definedName>
    <definedName name="仮設集計２">[79]仮設集計!#REF!</definedName>
    <definedName name="仮番地" localSheetId="5">#REF!</definedName>
    <definedName name="仮番地" localSheetId="7">#REF!</definedName>
    <definedName name="仮番地" localSheetId="6">#REF!</definedName>
    <definedName name="仮番地" localSheetId="16">#REF!</definedName>
    <definedName name="仮番地">#REF!</definedName>
    <definedName name="仮番地10" localSheetId="5">[9]仮設解体!#REF!</definedName>
    <definedName name="仮番地10" localSheetId="7">[9]仮設解体!#REF!</definedName>
    <definedName name="仮番地10" localSheetId="6">[9]仮設解体!#REF!</definedName>
    <definedName name="仮番地10" localSheetId="4">[9]仮設解体!#REF!</definedName>
    <definedName name="仮番地10" localSheetId="16">[9]仮設解体!#REF!</definedName>
    <definedName name="仮番地10" localSheetId="10">[9]仮設解体!#REF!</definedName>
    <definedName name="仮番地10">[9]仮設解体!#REF!</definedName>
    <definedName name="価" localSheetId="17">[61]立木調!#REF!</definedName>
    <definedName name="価" localSheetId="5">[61]立木調!#REF!</definedName>
    <definedName name="価" localSheetId="7">[61]立木調!#REF!</definedName>
    <definedName name="価" localSheetId="6">[61]立木調!#REF!</definedName>
    <definedName name="価" localSheetId="4">[61]立木調!#REF!</definedName>
    <definedName name="価" localSheetId="16">[61]立木調!#REF!</definedName>
    <definedName name="価">[61]立木調!#REF!</definedName>
    <definedName name="可変据付_600kg以下_50m以上" localSheetId="17">#REF!</definedName>
    <definedName name="可変据付_600kg以下_50m以上" localSheetId="5">#REF!</definedName>
    <definedName name="可変据付_600kg以下_50m以上" localSheetId="7">#REF!</definedName>
    <definedName name="可変据付_600kg以下_50m以上" localSheetId="6">#REF!</definedName>
    <definedName name="可変据付_600kg以下_50m以上" localSheetId="16">#REF!</definedName>
    <definedName name="可変据付_600kg以下_50m以上">#REF!</definedName>
    <definedName name="可変据付_600kg以下_50m未満" localSheetId="17">#REF!</definedName>
    <definedName name="可変据付_600kg以下_50m未満" localSheetId="5">#REF!</definedName>
    <definedName name="可変据付_600kg以下_50m未満" localSheetId="7">#REF!</definedName>
    <definedName name="可変据付_600kg以下_50m未満" localSheetId="6">#REF!</definedName>
    <definedName name="可変据付_600kg以下_50m未満" localSheetId="16">#REF!</definedName>
    <definedName name="可変据付_600kg以下_50m未満">#REF!</definedName>
    <definedName name="可変据付_600kg以上_50m以上" localSheetId="17">#REF!</definedName>
    <definedName name="可変据付_600kg以上_50m以上" localSheetId="5">#REF!</definedName>
    <definedName name="可変据付_600kg以上_50m以上" localSheetId="7">#REF!</definedName>
    <definedName name="可変据付_600kg以上_50m以上" localSheetId="6">#REF!</definedName>
    <definedName name="可変据付_600kg以上_50m以上" localSheetId="16">#REF!</definedName>
    <definedName name="可変据付_600kg以上_50m以上">#REF!</definedName>
    <definedName name="可変据付_600kg以上_50m未満" localSheetId="17">#REF!</definedName>
    <definedName name="可変据付_600kg以上_50m未満" localSheetId="5">#REF!</definedName>
    <definedName name="可変据付_600kg以上_50m未満" localSheetId="7">#REF!</definedName>
    <definedName name="可変据付_600kg以上_50m未満" localSheetId="6">#REF!</definedName>
    <definedName name="可変据付_600kg以上_50m未満" localSheetId="16">#REF!</definedName>
    <definedName name="可変据付_600kg以上_50m未満">#REF!</definedName>
    <definedName name="家賃" localSheetId="17">#REF!</definedName>
    <definedName name="家賃" localSheetId="5">#REF!</definedName>
    <definedName name="家賃" localSheetId="7">#REF!</definedName>
    <definedName name="家賃" localSheetId="6">#REF!</definedName>
    <definedName name="家賃" localSheetId="4">#REF!</definedName>
    <definedName name="家賃" localSheetId="16">#REF!</definedName>
    <definedName name="家賃">#REF!</definedName>
    <definedName name="家賃減1">#N/A</definedName>
    <definedName name="科範囲" localSheetId="17">#REF!</definedName>
    <definedName name="科範囲" localSheetId="5">#REF!</definedName>
    <definedName name="科範囲" localSheetId="7">#REF!</definedName>
    <definedName name="科範囲" localSheetId="6">#REF!</definedName>
    <definedName name="科範囲" localSheetId="16">#REF!</definedName>
    <definedName name="科範囲">#REF!</definedName>
    <definedName name="科目タイトル" localSheetId="17">#REF!</definedName>
    <definedName name="科目タイトル" localSheetId="5">#REF!</definedName>
    <definedName name="科目タイトル" localSheetId="7">#REF!</definedName>
    <definedName name="科目タイトル" localSheetId="6">#REF!</definedName>
    <definedName name="科目タイトル" localSheetId="16">#REF!</definedName>
    <definedName name="科目タイトル">#REF!</definedName>
    <definedName name="花壇" localSheetId="17">#REF!</definedName>
    <definedName name="花壇" localSheetId="5">#REF!</definedName>
    <definedName name="花壇" localSheetId="7">#REF!</definedName>
    <definedName name="花壇" localSheetId="6">#REF!</definedName>
    <definedName name="花壇" localSheetId="4">#REF!</definedName>
    <definedName name="花壇" localSheetId="16">#REF!</definedName>
    <definedName name="花壇">#REF!</definedName>
    <definedName name="解体範囲" localSheetId="17">#REF!</definedName>
    <definedName name="解体範囲" localSheetId="5">#REF!</definedName>
    <definedName name="解体範囲" localSheetId="7">#REF!</definedName>
    <definedName name="解体範囲" localSheetId="6">#REF!</definedName>
    <definedName name="解体範囲" localSheetId="4">#REF!</definedName>
    <definedName name="解体範囲" localSheetId="16">#REF!</definedName>
    <definedName name="解体範囲">#REF!</definedName>
    <definedName name="回数1" localSheetId="17">#REF!</definedName>
    <definedName name="回数1" localSheetId="5">#REF!</definedName>
    <definedName name="回数1" localSheetId="7">#REF!</definedName>
    <definedName name="回数1" localSheetId="6">#REF!</definedName>
    <definedName name="回数1" localSheetId="16">#REF!</definedName>
    <definedName name="回数1">#REF!</definedName>
    <definedName name="回数2" localSheetId="17">#REF!</definedName>
    <definedName name="回数2" localSheetId="5">#REF!</definedName>
    <definedName name="回数2" localSheetId="7">#REF!</definedName>
    <definedName name="回数2" localSheetId="6">#REF!</definedName>
    <definedName name="回数2" localSheetId="16">#REF!</definedName>
    <definedName name="回数2">#REF!</definedName>
    <definedName name="回数3" localSheetId="17">#REF!</definedName>
    <definedName name="回数3" localSheetId="5">#REF!</definedName>
    <definedName name="回数3" localSheetId="7">#REF!</definedName>
    <definedName name="回数3" localSheetId="6">#REF!</definedName>
    <definedName name="回数3" localSheetId="16">#REF!</definedName>
    <definedName name="回数3">#REF!</definedName>
    <definedName name="回数C1" localSheetId="17">#REF!</definedName>
    <definedName name="回数C1" localSheetId="5">#REF!</definedName>
    <definedName name="回数C1" localSheetId="7">#REF!</definedName>
    <definedName name="回数C1" localSheetId="6">#REF!</definedName>
    <definedName name="回数C1" localSheetId="16">#REF!</definedName>
    <definedName name="回数C1">#REF!</definedName>
    <definedName name="回転">'[4]建具廻-1'!$HB$2:$HB$4</definedName>
    <definedName name="悔い" localSheetId="17">#REF!</definedName>
    <definedName name="悔い" localSheetId="5">#REF!</definedName>
    <definedName name="悔い" localSheetId="7">#REF!</definedName>
    <definedName name="悔い" localSheetId="6">#REF!</definedName>
    <definedName name="悔い" localSheetId="16">#REF!</definedName>
    <definedName name="悔い">#REF!</definedName>
    <definedName name="改修採用率" localSheetId="17">#REF!</definedName>
    <definedName name="改修採用率" localSheetId="5">#REF!</definedName>
    <definedName name="改修採用率" localSheetId="7">#REF!</definedName>
    <definedName name="改修採用率" localSheetId="6">#REF!</definedName>
    <definedName name="改修採用率" localSheetId="4">#REF!</definedName>
    <definedName name="改修採用率" localSheetId="16">#REF!</definedName>
    <definedName name="改修採用率">#REF!</definedName>
    <definedName name="改頁" localSheetId="5">#REF!</definedName>
    <definedName name="改頁" localSheetId="7">#REF!</definedName>
    <definedName name="改頁" localSheetId="6">#REF!</definedName>
    <definedName name="改頁" localSheetId="16">#REF!</definedName>
    <definedName name="改頁">#REF!</definedName>
    <definedName name="絵ｆ" localSheetId="17">#REF!</definedName>
    <definedName name="絵ｆ" localSheetId="5">#REF!</definedName>
    <definedName name="絵ｆ" localSheetId="7">#REF!</definedName>
    <definedName name="絵ｆ" localSheetId="6">#REF!</definedName>
    <definedName name="絵ｆ" localSheetId="16">#REF!</definedName>
    <definedName name="絵ｆ">#REF!</definedName>
    <definedName name="開始" localSheetId="17">#REF!</definedName>
    <definedName name="開始" localSheetId="5">#REF!</definedName>
    <definedName name="開始" localSheetId="7">#REF!</definedName>
    <definedName name="開始" localSheetId="6">#REF!</definedName>
    <definedName name="開始" localSheetId="16">#REF!</definedName>
    <definedName name="開始">#REF!</definedName>
    <definedName name="開始1" localSheetId="17">#REF!</definedName>
    <definedName name="開始1" localSheetId="5">#REF!</definedName>
    <definedName name="開始1" localSheetId="7">#REF!</definedName>
    <definedName name="開始1" localSheetId="6">#REF!</definedName>
    <definedName name="開始1" localSheetId="16">#REF!</definedName>
    <definedName name="開始1">#REF!</definedName>
    <definedName name="開始E" localSheetId="17">#REF!</definedName>
    <definedName name="開始E" localSheetId="5">#REF!</definedName>
    <definedName name="開始E" localSheetId="7">#REF!</definedName>
    <definedName name="開始E" localSheetId="6">#REF!</definedName>
    <definedName name="開始E" localSheetId="16">#REF!</definedName>
    <definedName name="開始E">#REF!</definedName>
    <definedName name="開始行" localSheetId="17">#REF!</definedName>
    <definedName name="開始行" localSheetId="5">#REF!</definedName>
    <definedName name="開始行" localSheetId="7">#REF!</definedName>
    <definedName name="開始行" localSheetId="6">#REF!</definedName>
    <definedName name="開始行" localSheetId="16">#REF!</definedName>
    <definedName name="開始行">#REF!</definedName>
    <definedName name="開始頁" localSheetId="17">#REF!</definedName>
    <definedName name="開始頁" localSheetId="5">#REF!</definedName>
    <definedName name="開始頁" localSheetId="7">#REF!</definedName>
    <definedName name="開始頁" localSheetId="6">#REF!</definedName>
    <definedName name="開始頁" localSheetId="16">#REF!</definedName>
    <definedName name="開始頁">#REF!</definedName>
    <definedName name="階層率" localSheetId="17">#REF!</definedName>
    <definedName name="階層率" localSheetId="5">#REF!</definedName>
    <definedName name="階層率" localSheetId="7">#REF!</definedName>
    <definedName name="階層率" localSheetId="6">#REF!</definedName>
    <definedName name="階層率" localSheetId="4">#REF!</definedName>
    <definedName name="階層率" localSheetId="16">#REF!</definedName>
    <definedName name="階層率" localSheetId="9">#REF!</definedName>
    <definedName name="階層率" localSheetId="11">#REF!</definedName>
    <definedName name="階層率">#REF!</definedName>
    <definedName name="外灯_Aﾀｲﾌﾟ">[80]複合!$AA$15</definedName>
    <definedName name="外灯_Bﾀｲﾌﾟ">[80]複合!$AA$16</definedName>
    <definedName name="外灯器具ＨＦ３００Ｗ" localSheetId="5">#REF!</definedName>
    <definedName name="外灯器具ＨＦ３００Ｗ" localSheetId="7">#REF!</definedName>
    <definedName name="外灯器具ＨＦ３００Ｗ" localSheetId="6">#REF!</definedName>
    <definedName name="外灯器具ＨＦ３００Ｗ" localSheetId="16">#REF!</definedName>
    <definedName name="外灯器具ＨＦ３００Ｗ" localSheetId="9">#REF!</definedName>
    <definedName name="外灯器具ＨＦ３００Ｗ" localSheetId="11">#REF!</definedName>
    <definedName name="外灯器具ＨＦ３００Ｗ">#REF!</definedName>
    <definedName name="外灯盤" localSheetId="5">[16]複合・ｺﾝｾﾝﾄ電話!#REF!</definedName>
    <definedName name="外灯盤" localSheetId="7">[16]複合・ｺﾝｾﾝﾄ電話!#REF!</definedName>
    <definedName name="外灯盤" localSheetId="6">[16]複合・ｺﾝｾﾝﾄ電話!#REF!</definedName>
    <definedName name="外灯盤" localSheetId="4">[16]複合・ｺﾝｾﾝﾄ電話!#REF!</definedName>
    <definedName name="外灯盤" localSheetId="16">[16]複合・ｺﾝｾﾝﾄ電話!#REF!</definedName>
    <definedName name="外灯盤" localSheetId="9">[16]複合・ｺﾝｾﾝﾄ電話!#REF!</definedName>
    <definedName name="外灯盤" localSheetId="11">[16]複合・ｺﾝｾﾝﾄ電話!#REF!</definedName>
    <definedName name="外灯盤">[16]複合・ｺﾝｾﾝﾄ電話!#REF!</definedName>
    <definedName name="外壁" localSheetId="5">#REF!</definedName>
    <definedName name="外壁" localSheetId="7">#REF!</definedName>
    <definedName name="外壁" localSheetId="6">#REF!</definedName>
    <definedName name="外壁" localSheetId="16">#REF!</definedName>
    <definedName name="外壁">#REF!</definedName>
    <definedName name="概要1">#N/A</definedName>
    <definedName name="概要2">#N/A</definedName>
    <definedName name="蓋据付40_100" localSheetId="17">#REF!</definedName>
    <definedName name="蓋据付40_100" localSheetId="5">#REF!</definedName>
    <definedName name="蓋据付40_100" localSheetId="7">#REF!</definedName>
    <definedName name="蓋据付40_100" localSheetId="6">#REF!</definedName>
    <definedName name="蓋据付40_100" localSheetId="16">#REF!</definedName>
    <definedName name="蓋据付40_100">#REF!</definedName>
    <definedName name="蓋設置40から100" localSheetId="17">#REF!</definedName>
    <definedName name="蓋設置40から100" localSheetId="5">#REF!</definedName>
    <definedName name="蓋設置40から100" localSheetId="7">#REF!</definedName>
    <definedName name="蓋設置40から100" localSheetId="6">#REF!</definedName>
    <definedName name="蓋設置40から100" localSheetId="16">#REF!</definedName>
    <definedName name="蓋設置40から100">#REF!</definedName>
    <definedName name="蓋版設置100から170" localSheetId="17">#REF!</definedName>
    <definedName name="蓋版設置100から170" localSheetId="5">#REF!</definedName>
    <definedName name="蓋版設置100から170" localSheetId="7">#REF!</definedName>
    <definedName name="蓋版設置100から170" localSheetId="6">#REF!</definedName>
    <definedName name="蓋版設置100から170" localSheetId="16">#REF!</definedName>
    <definedName name="蓋版設置100から170">#REF!</definedName>
    <definedName name="蓋版設置10から40" localSheetId="17">#REF!</definedName>
    <definedName name="蓋版設置10から40" localSheetId="5">#REF!</definedName>
    <definedName name="蓋版設置10から40" localSheetId="7">#REF!</definedName>
    <definedName name="蓋版設置10から40" localSheetId="6">#REF!</definedName>
    <definedName name="蓋版設置10から40" localSheetId="16">#REF!</definedName>
    <definedName name="蓋版設置10から40">#REF!</definedName>
    <definedName name="蓋版設置40から100" localSheetId="17">#REF!</definedName>
    <definedName name="蓋版設置40から100" localSheetId="5">#REF!</definedName>
    <definedName name="蓋版設置40から100" localSheetId="7">#REF!</definedName>
    <definedName name="蓋版設置40から100" localSheetId="6">#REF!</definedName>
    <definedName name="蓋版設置40から100" localSheetId="16">#REF!</definedName>
    <definedName name="蓋版設置40から100">#REF!</definedName>
    <definedName name="各人別補償総括表" localSheetId="17">#REF!</definedName>
    <definedName name="各人別補償総括表" localSheetId="5">#REF!</definedName>
    <definedName name="各人別補償総括表" localSheetId="7">#REF!</definedName>
    <definedName name="各人別補償総括表" localSheetId="6">#REF!</definedName>
    <definedName name="各人別補償総括表" localSheetId="16">#REF!</definedName>
    <definedName name="各人別補償総括表">#REF!</definedName>
    <definedName name="殻処理１" localSheetId="17">[74]代価表!#REF!</definedName>
    <definedName name="殻処理１" localSheetId="5">[74]代価表!#REF!</definedName>
    <definedName name="殻処理１" localSheetId="7">[74]代価表!#REF!</definedName>
    <definedName name="殻処理１" localSheetId="6">[74]代価表!#REF!</definedName>
    <definedName name="殻処理１" localSheetId="16">[74]代価表!#REF!</definedName>
    <definedName name="殻処理１">[74]代価表!#REF!</definedName>
    <definedName name="殻処理２" localSheetId="17">[74]代価表!#REF!</definedName>
    <definedName name="殻処理２" localSheetId="5">[74]代価表!#REF!</definedName>
    <definedName name="殻処理２" localSheetId="7">[74]代価表!#REF!</definedName>
    <definedName name="殻処理２" localSheetId="6">[74]代価表!#REF!</definedName>
    <definedName name="殻処理２" localSheetId="16">[74]代価表!#REF!</definedName>
    <definedName name="殻処理２">[74]代価表!#REF!</definedName>
    <definedName name="確認1" localSheetId="5">#REF!</definedName>
    <definedName name="確認1" localSheetId="7">#REF!</definedName>
    <definedName name="確認1" localSheetId="6">#REF!</definedName>
    <definedName name="確認1" localSheetId="16">#REF!</definedName>
    <definedName name="確認1">#REF!</definedName>
    <definedName name="確認2" localSheetId="5">#REF!</definedName>
    <definedName name="確認2" localSheetId="7">#REF!</definedName>
    <definedName name="確認2" localSheetId="6">#REF!</definedName>
    <definedName name="確認2" localSheetId="16">#REF!</definedName>
    <definedName name="確認2">#REF!</definedName>
    <definedName name="確認3" localSheetId="5">#REF!</definedName>
    <definedName name="確認3" localSheetId="7">#REF!</definedName>
    <definedName name="確認3" localSheetId="6">#REF!</definedName>
    <definedName name="確認3" localSheetId="16">#REF!</definedName>
    <definedName name="確認3">#REF!</definedName>
    <definedName name="環A" localSheetId="17">#REF!</definedName>
    <definedName name="環A" localSheetId="5">#REF!</definedName>
    <definedName name="環A" localSheetId="7">#REF!</definedName>
    <definedName name="環A" localSheetId="6">#REF!</definedName>
    <definedName name="環A" localSheetId="16">#REF!</definedName>
    <definedName name="環A">#REF!</definedName>
    <definedName name="監視盤" localSheetId="5">#REF!</definedName>
    <definedName name="監視盤" localSheetId="7">#REF!</definedName>
    <definedName name="監視盤" localSheetId="6">#REF!</definedName>
    <definedName name="監視盤" localSheetId="16">#REF!</definedName>
    <definedName name="監視盤" localSheetId="9">#REF!</definedName>
    <definedName name="監視盤" localSheetId="11">#REF!</definedName>
    <definedName name="監視盤">#REF!</definedName>
    <definedName name="監理事務所有無" localSheetId="17">#REF!</definedName>
    <definedName name="監理事務所有無" localSheetId="5">#REF!</definedName>
    <definedName name="監理事務所有無" localSheetId="7">#REF!</definedName>
    <definedName name="監理事務所有無" localSheetId="6">#REF!</definedName>
    <definedName name="監理事務所有無" localSheetId="4">#REF!</definedName>
    <definedName name="監理事務所有無" localSheetId="16">#REF!</definedName>
    <definedName name="監理事務所有無">#REF!</definedName>
    <definedName name="管" localSheetId="17">#REF!</definedName>
    <definedName name="管" localSheetId="5">#REF!</definedName>
    <definedName name="管" localSheetId="7">#REF!</definedName>
    <definedName name="管" localSheetId="6">#REF!</definedName>
    <definedName name="管" localSheetId="16">#REF!</definedName>
    <definedName name="管">#REF!</definedName>
    <definedName name="管渠600A" localSheetId="17">[11]代価!#REF!</definedName>
    <definedName name="管渠600A" localSheetId="5">[11]代価!#REF!</definedName>
    <definedName name="管渠600A" localSheetId="7">[11]代価!#REF!</definedName>
    <definedName name="管渠600A" localSheetId="6">[11]代価!#REF!</definedName>
    <definedName name="管渠600A" localSheetId="16">[11]代価!#REF!</definedName>
    <definedName name="管渠600A">[11]代価!#REF!</definedName>
    <definedName name="管渠600AG" localSheetId="17">[11]代価!#REF!</definedName>
    <definedName name="管渠600AG" localSheetId="5">[11]代価!#REF!</definedName>
    <definedName name="管渠600AG" localSheetId="7">[11]代価!#REF!</definedName>
    <definedName name="管渠600AG" localSheetId="6">[11]代価!#REF!</definedName>
    <definedName name="管渠600AG" localSheetId="16">[11]代価!#REF!</definedName>
    <definedName name="管渠600AG">[11]代価!#REF!</definedName>
    <definedName name="管渠型600A" localSheetId="17">#REF!</definedName>
    <definedName name="管渠型600A" localSheetId="5">#REF!</definedName>
    <definedName name="管渠型600A" localSheetId="7">#REF!</definedName>
    <definedName name="管渠型600A" localSheetId="6">#REF!</definedName>
    <definedName name="管渠型600A" localSheetId="16">#REF!</definedName>
    <definedName name="管渠型600A">#REF!</definedName>
    <definedName name="管渠型据付400_1000" localSheetId="17">#REF!</definedName>
    <definedName name="管渠型据付400_1000" localSheetId="5">#REF!</definedName>
    <definedName name="管渠型据付400_1000" localSheetId="7">#REF!</definedName>
    <definedName name="管渠型据付400_1000" localSheetId="6">#REF!</definedName>
    <definedName name="管渠型据付400_1000" localSheetId="16">#REF!</definedName>
    <definedName name="管渠型据付400_1000">#REF!</definedName>
    <definedName name="管渠型側溝据付" localSheetId="17">#REF!</definedName>
    <definedName name="管渠型側溝据付" localSheetId="5">#REF!</definedName>
    <definedName name="管渠型側溝据付" localSheetId="7">#REF!</definedName>
    <definedName name="管渠型側溝据付" localSheetId="6">#REF!</definedName>
    <definedName name="管渠型側溝据付" localSheetId="16">#REF!</definedName>
    <definedName name="管渠型側溝据付">#REF!</definedName>
    <definedName name="管渠型側溝撤去" localSheetId="17">#REF!</definedName>
    <definedName name="管渠型側溝撤去" localSheetId="5">#REF!</definedName>
    <definedName name="管渠型側溝撤去" localSheetId="7">#REF!</definedName>
    <definedName name="管渠型側溝撤去" localSheetId="6">#REF!</definedName>
    <definedName name="管渠型側溝撤去" localSheetId="16">#REF!</definedName>
    <definedName name="管渠型側溝撤去">#REF!</definedName>
    <definedName name="管道①" localSheetId="17">#REF!</definedName>
    <definedName name="管道①" localSheetId="5">#REF!</definedName>
    <definedName name="管道①" localSheetId="7">#REF!</definedName>
    <definedName name="管道①" localSheetId="6">#REF!</definedName>
    <definedName name="管道①" localSheetId="16">#REF!</definedName>
    <definedName name="管道①">#REF!</definedName>
    <definedName name="管道②" localSheetId="17">#REF!</definedName>
    <definedName name="管道②" localSheetId="5">#REF!</definedName>
    <definedName name="管道②" localSheetId="7">#REF!</definedName>
    <definedName name="管道②" localSheetId="6">#REF!</definedName>
    <definedName name="管道②" localSheetId="16">#REF!</definedName>
    <definedName name="管道②">#REF!</definedName>
    <definedName name="管道③" localSheetId="17">#REF!</definedName>
    <definedName name="管道③" localSheetId="5">#REF!</definedName>
    <definedName name="管道③" localSheetId="7">#REF!</definedName>
    <definedName name="管道③" localSheetId="6">#REF!</definedName>
    <definedName name="管道③" localSheetId="16">#REF!</definedName>
    <definedName name="管道③">#REF!</definedName>
    <definedName name="管歩①" localSheetId="17">#REF!</definedName>
    <definedName name="管歩①" localSheetId="5">#REF!</definedName>
    <definedName name="管歩①" localSheetId="7">#REF!</definedName>
    <definedName name="管歩①" localSheetId="6">#REF!</definedName>
    <definedName name="管歩①" localSheetId="16">#REF!</definedName>
    <definedName name="管歩①">#REF!</definedName>
    <definedName name="管歩②" localSheetId="17">#REF!</definedName>
    <definedName name="管歩②" localSheetId="5">#REF!</definedName>
    <definedName name="管歩②" localSheetId="7">#REF!</definedName>
    <definedName name="管歩②" localSheetId="6">#REF!</definedName>
    <definedName name="管歩②" localSheetId="16">#REF!</definedName>
    <definedName name="管歩②">#REF!</definedName>
    <definedName name="管歩③" localSheetId="17">#REF!</definedName>
    <definedName name="管歩③" localSheetId="5">#REF!</definedName>
    <definedName name="管歩③" localSheetId="7">#REF!</definedName>
    <definedName name="管歩③" localSheetId="6">#REF!</definedName>
    <definedName name="管歩③" localSheetId="16">#REF!</definedName>
    <definedName name="管歩③">#REF!</definedName>
    <definedName name="管歩④" localSheetId="17">#REF!</definedName>
    <definedName name="管歩④" localSheetId="5">#REF!</definedName>
    <definedName name="管歩④" localSheetId="7">#REF!</definedName>
    <definedName name="管歩④" localSheetId="6">#REF!</definedName>
    <definedName name="管歩④" localSheetId="16">#REF!</definedName>
    <definedName name="管歩④">#REF!</definedName>
    <definedName name="管理歩道" localSheetId="17">#REF!</definedName>
    <definedName name="管理歩道" localSheetId="5">#REF!</definedName>
    <definedName name="管理歩道" localSheetId="7">#REF!</definedName>
    <definedName name="管理歩道" localSheetId="6">#REF!</definedName>
    <definedName name="管理歩道" localSheetId="16">#REF!</definedName>
    <definedName name="管理歩道">#REF!</definedName>
    <definedName name="管理歩道計" localSheetId="17">#REF!</definedName>
    <definedName name="管理歩道計" localSheetId="5">#REF!</definedName>
    <definedName name="管理歩道計" localSheetId="7">#REF!</definedName>
    <definedName name="管理歩道計" localSheetId="6">#REF!</definedName>
    <definedName name="管理歩道計" localSheetId="16">#REF!</definedName>
    <definedName name="管理歩道計">#REF!</definedName>
    <definedName name="管理用道路" localSheetId="17">#REF!</definedName>
    <definedName name="管理用道路" localSheetId="5">#REF!</definedName>
    <definedName name="管理用道路" localSheetId="7">#REF!</definedName>
    <definedName name="管理用道路" localSheetId="6">#REF!</definedName>
    <definedName name="管理用道路" localSheetId="16">#REF!</definedName>
    <definedName name="管理用道路">#REF!</definedName>
    <definedName name="間詰め工" localSheetId="17">[11]代価!#REF!</definedName>
    <definedName name="間詰め工" localSheetId="5">[11]代価!#REF!</definedName>
    <definedName name="間詰め工" localSheetId="7">[11]代価!#REF!</definedName>
    <definedName name="間詰め工" localSheetId="6">[11]代価!#REF!</definedName>
    <definedName name="間詰め工" localSheetId="16">[11]代価!#REF!</definedName>
    <definedName name="間詰め工">[11]代価!#REF!</definedName>
    <definedName name="間詰め工２" localSheetId="17">[74]代価表!#REF!</definedName>
    <definedName name="間詰め工２" localSheetId="5">[74]代価表!#REF!</definedName>
    <definedName name="間詰め工２" localSheetId="7">[74]代価表!#REF!</definedName>
    <definedName name="間詰め工２" localSheetId="6">[74]代価表!#REF!</definedName>
    <definedName name="間詰め工２" localSheetId="16">[74]代価表!#REF!</definedName>
    <definedName name="間詰め工２">[74]代価表!#REF!</definedName>
    <definedName name="間詰め工３" localSheetId="17">[74]代価表!#REF!</definedName>
    <definedName name="間詰め工３" localSheetId="5">[74]代価表!#REF!</definedName>
    <definedName name="間詰め工３" localSheetId="7">[74]代価表!#REF!</definedName>
    <definedName name="間詰め工３" localSheetId="6">[74]代価表!#REF!</definedName>
    <definedName name="間詰め工３" localSheetId="16">[74]代価表!#REF!</definedName>
    <definedName name="間詰め工３">[74]代価表!#REF!</definedName>
    <definedName name="間詰工2" localSheetId="17">[11]代価!#REF!</definedName>
    <definedName name="間詰工2" localSheetId="5">[11]代価!#REF!</definedName>
    <definedName name="間詰工2" localSheetId="7">[11]代価!#REF!</definedName>
    <definedName name="間詰工2" localSheetId="6">[11]代価!#REF!</definedName>
    <definedName name="間詰工2" localSheetId="16">[11]代価!#REF!</definedName>
    <definedName name="間詰工2">[11]代価!#REF!</definedName>
    <definedName name="岩" localSheetId="5">'見積単価 '!岩</definedName>
    <definedName name="岩" localSheetId="7">'見積単価 (ｱｽﾍﾞｽﾄ撤去)'!岩</definedName>
    <definedName name="岩" localSheetId="6">'見積単価 (改修)'!岩</definedName>
    <definedName name="岩" localSheetId="4">仕訳横!岩</definedName>
    <definedName name="岩" localSheetId="16">代価表!岩</definedName>
    <definedName name="岩" localSheetId="10">複合!岩</definedName>
    <definedName name="岩">'見積単価 '!岩</definedName>
    <definedName name="基礎栗石工" localSheetId="5">#REF!</definedName>
    <definedName name="基礎栗石工" localSheetId="7">#REF!</definedName>
    <definedName name="基礎栗石工" localSheetId="6">#REF!</definedName>
    <definedName name="基礎栗石工" localSheetId="16">#REF!</definedName>
    <definedName name="基礎栗石工" localSheetId="9">#REF!</definedName>
    <definedName name="基礎栗石工" localSheetId="11">#REF!</definedName>
    <definedName name="基礎栗石工">#REF!</definedName>
    <definedName name="基礎済">[75]数量総括!$P$19</definedName>
    <definedName name="基礎砕石工" localSheetId="5">#REF!</definedName>
    <definedName name="基礎砕石工" localSheetId="7">#REF!</definedName>
    <definedName name="基礎砕石工" localSheetId="6">#REF!</definedName>
    <definedName name="基礎砕石工" localSheetId="16">#REF!</definedName>
    <definedName name="基礎砕石工" localSheetId="9">#REF!</definedName>
    <definedName name="基礎砕石工" localSheetId="11">#REF!</definedName>
    <definedName name="基礎砕石工">#REF!</definedName>
    <definedName name="基礎砕石工１０" localSheetId="17">#REF!</definedName>
    <definedName name="基礎砕石工１０" localSheetId="5">#REF!</definedName>
    <definedName name="基礎砕石工１０" localSheetId="7">#REF!</definedName>
    <definedName name="基礎砕石工１０" localSheetId="6">#REF!</definedName>
    <definedName name="基礎砕石工１０" localSheetId="16">#REF!</definedName>
    <definedName name="基礎砕石工１０">#REF!</definedName>
    <definedName name="基礎砕石工１５" localSheetId="17">#REF!</definedName>
    <definedName name="基礎砕石工１５" localSheetId="5">#REF!</definedName>
    <definedName name="基礎砕石工１５" localSheetId="7">#REF!</definedName>
    <definedName name="基礎砕石工１５" localSheetId="6">#REF!</definedName>
    <definedName name="基礎砕石工１５" localSheetId="16">#REF!</definedName>
    <definedName name="基礎砕石工１５">#REF!</definedName>
    <definedName name="既製コンクリート工事" localSheetId="5">#REF!</definedName>
    <definedName name="既製コンクリート工事" localSheetId="7">#REF!</definedName>
    <definedName name="既製コンクリート工事" localSheetId="6">#REF!</definedName>
    <definedName name="既製コンクリート工事" localSheetId="16">#REF!</definedName>
    <definedName name="既製コンクリート工事">#REF!</definedName>
    <definedName name="機械1P" localSheetId="17">#REF!</definedName>
    <definedName name="機械1P" localSheetId="5">#REF!</definedName>
    <definedName name="機械1P" localSheetId="7">#REF!</definedName>
    <definedName name="機械1P" localSheetId="6">#REF!</definedName>
    <definedName name="機械1P" localSheetId="16">#REF!</definedName>
    <definedName name="機械1P">#REF!</definedName>
    <definedName name="機械原価" localSheetId="17">#REF!</definedName>
    <definedName name="機械原価" localSheetId="5">#REF!</definedName>
    <definedName name="機械原価" localSheetId="7">#REF!</definedName>
    <definedName name="機械原価" localSheetId="6">#REF!</definedName>
    <definedName name="機械原価" localSheetId="4">#REF!</definedName>
    <definedName name="機械原価" localSheetId="16">#REF!</definedName>
    <definedName name="機械原価">#REF!</definedName>
    <definedName name="機械原価合計" localSheetId="17">#REF!</definedName>
    <definedName name="機械原価合計" localSheetId="5">#REF!</definedName>
    <definedName name="機械原価合計" localSheetId="7">#REF!</definedName>
    <definedName name="機械原価合計" localSheetId="6">#REF!</definedName>
    <definedName name="機械原価合計" localSheetId="4">#REF!</definedName>
    <definedName name="機械原価合計" localSheetId="16">#REF!</definedName>
    <definedName name="機械原価合計">#REF!</definedName>
    <definedName name="機械現場経費" localSheetId="17">#REF!</definedName>
    <definedName name="機械現場経費" localSheetId="5">#REF!</definedName>
    <definedName name="機械現場経費" localSheetId="7">#REF!</definedName>
    <definedName name="機械現場経費" localSheetId="6">#REF!</definedName>
    <definedName name="機械現場経費" localSheetId="4">#REF!</definedName>
    <definedName name="機械現場経費" localSheetId="16">#REF!</definedName>
    <definedName name="機械現場経費">#REF!</definedName>
    <definedName name="機械現場経費合計" localSheetId="17">#REF!</definedName>
    <definedName name="機械現場経費合計" localSheetId="5">#REF!</definedName>
    <definedName name="機械現場経費合計" localSheetId="7">#REF!</definedName>
    <definedName name="機械現場経費合計" localSheetId="6">#REF!</definedName>
    <definedName name="機械現場経費合計" localSheetId="4">#REF!</definedName>
    <definedName name="機械現場経費合計" localSheetId="16">#REF!</definedName>
    <definedName name="機械現場経費合計">#REF!</definedName>
    <definedName name="機械工事原価" localSheetId="17">#REF!</definedName>
    <definedName name="機械工事原価" localSheetId="5">#REF!</definedName>
    <definedName name="機械工事原価" localSheetId="7">#REF!</definedName>
    <definedName name="機械工事原価" localSheetId="6">#REF!</definedName>
    <definedName name="機械工事原価" localSheetId="4">#REF!</definedName>
    <definedName name="機械工事原価" localSheetId="16">#REF!</definedName>
    <definedName name="機械工事原価">#REF!</definedName>
    <definedName name="機械工事原価合計" localSheetId="17">#REF!</definedName>
    <definedName name="機械工事原価合計" localSheetId="5">#REF!</definedName>
    <definedName name="機械工事原価合計" localSheetId="7">#REF!</definedName>
    <definedName name="機械工事原価合計" localSheetId="6">#REF!</definedName>
    <definedName name="機械工事原価合計" localSheetId="4">#REF!</definedName>
    <definedName name="機械工事原価合計" localSheetId="16">#REF!</definedName>
    <definedName name="機械工事原価合計">#REF!</definedName>
    <definedName name="機械主要機器現場経費" localSheetId="17">#REF!</definedName>
    <definedName name="機械主要機器現場経費" localSheetId="5">#REF!</definedName>
    <definedName name="機械主要機器現場経費" localSheetId="7">#REF!</definedName>
    <definedName name="機械主要機器現場経費" localSheetId="6">#REF!</definedName>
    <definedName name="機械主要機器現場経費" localSheetId="4">#REF!</definedName>
    <definedName name="機械主要機器現場経費" localSheetId="16">#REF!</definedName>
    <definedName name="機械主要機器現場経費">#REF!</definedName>
    <definedName name="機械主要機器現場経費合計" localSheetId="17">#REF!</definedName>
    <definedName name="機械主要機器現場経費合計" localSheetId="5">#REF!</definedName>
    <definedName name="機械主要機器現場経費合計" localSheetId="7">#REF!</definedName>
    <definedName name="機械主要機器現場経費合計" localSheetId="6">#REF!</definedName>
    <definedName name="機械主要機器現場経費合計" localSheetId="4">#REF!</definedName>
    <definedName name="機械主要機器現場経費合計" localSheetId="16">#REF!</definedName>
    <definedName name="機械主要機器現場経費合計">#REF!</definedName>
    <definedName name="機械主要機器工事原価" localSheetId="17">#REF!</definedName>
    <definedName name="機械主要機器工事原価" localSheetId="5">#REF!</definedName>
    <definedName name="機械主要機器工事原価" localSheetId="7">#REF!</definedName>
    <definedName name="機械主要機器工事原価" localSheetId="6">#REF!</definedName>
    <definedName name="機械主要機器工事原価" localSheetId="4">#REF!</definedName>
    <definedName name="機械主要機器工事原価" localSheetId="16">#REF!</definedName>
    <definedName name="機械主要機器工事原価">#REF!</definedName>
    <definedName name="機械主要機器工事原価合計" localSheetId="17">#REF!</definedName>
    <definedName name="機械主要機器工事原価合計" localSheetId="5">#REF!</definedName>
    <definedName name="機械主要機器工事原価合計" localSheetId="7">#REF!</definedName>
    <definedName name="機械主要機器工事原価合計" localSheetId="6">#REF!</definedName>
    <definedName name="機械主要機器工事原価合計" localSheetId="4">#REF!</definedName>
    <definedName name="機械主要機器工事原価合計" localSheetId="16">#REF!</definedName>
    <definedName name="機械主要機器工事原価合計">#REF!</definedName>
    <definedName name="機械主要機器純工" localSheetId="17">#REF!</definedName>
    <definedName name="機械主要機器純工" localSheetId="5">#REF!</definedName>
    <definedName name="機械主要機器純工" localSheetId="7">#REF!</definedName>
    <definedName name="機械主要機器純工" localSheetId="6">#REF!</definedName>
    <definedName name="機械主要機器純工" localSheetId="4">#REF!</definedName>
    <definedName name="機械主要機器純工" localSheetId="16">#REF!</definedName>
    <definedName name="機械主要機器純工">#REF!</definedName>
    <definedName name="機械主要機器純工合計" localSheetId="17">#REF!</definedName>
    <definedName name="機械主要機器純工合計" localSheetId="5">#REF!</definedName>
    <definedName name="機械主要機器純工合計" localSheetId="7">#REF!</definedName>
    <definedName name="機械主要機器純工合計" localSheetId="6">#REF!</definedName>
    <definedName name="機械主要機器純工合計" localSheetId="4">#REF!</definedName>
    <definedName name="機械主要機器純工合計" localSheetId="16">#REF!</definedName>
    <definedName name="機械主要機器純工合計">#REF!</definedName>
    <definedName name="機械主要機器直工" localSheetId="17">#REF!</definedName>
    <definedName name="機械主要機器直工" localSheetId="5">#REF!</definedName>
    <definedName name="機械主要機器直工" localSheetId="7">#REF!</definedName>
    <definedName name="機械主要機器直工" localSheetId="6">#REF!</definedName>
    <definedName name="機械主要機器直工" localSheetId="4">#REF!</definedName>
    <definedName name="機械主要機器直工" localSheetId="16">#REF!</definedName>
    <definedName name="機械主要機器直工">#REF!</definedName>
    <definedName name="機械主要機器直工２" localSheetId="17">#REF!</definedName>
    <definedName name="機械主要機器直工２" localSheetId="5">#REF!</definedName>
    <definedName name="機械主要機器直工２" localSheetId="7">#REF!</definedName>
    <definedName name="機械主要機器直工２" localSheetId="6">#REF!</definedName>
    <definedName name="機械主要機器直工２" localSheetId="4">#REF!</definedName>
    <definedName name="機械主要機器直工２" localSheetId="16">#REF!</definedName>
    <definedName name="機械主要機器直工２">#REF!</definedName>
    <definedName name="機械主要機器直工合計" localSheetId="17">#REF!</definedName>
    <definedName name="機械主要機器直工合計" localSheetId="5">#REF!</definedName>
    <definedName name="機械主要機器直工合計" localSheetId="7">#REF!</definedName>
    <definedName name="機械主要機器直工合計" localSheetId="6">#REF!</definedName>
    <definedName name="機械主要機器直工合計" localSheetId="4">#REF!</definedName>
    <definedName name="機械主要機器直工合計" localSheetId="16">#REF!</definedName>
    <definedName name="機械主要機器直工合計">#REF!</definedName>
    <definedName name="機械主要機器直工合計２" localSheetId="17">#REF!</definedName>
    <definedName name="機械主要機器直工合計２" localSheetId="5">#REF!</definedName>
    <definedName name="機械主要機器直工合計２" localSheetId="7">#REF!</definedName>
    <definedName name="機械主要機器直工合計２" localSheetId="6">#REF!</definedName>
    <definedName name="機械主要機器直工合計２" localSheetId="4">#REF!</definedName>
    <definedName name="機械主要機器直工合計２" localSheetId="16">#REF!</definedName>
    <definedName name="機械主要機器直工合計２">#REF!</definedName>
    <definedName name="機械主要機器変更直工" localSheetId="17">#REF!</definedName>
    <definedName name="機械主要機器変更直工" localSheetId="5">#REF!</definedName>
    <definedName name="機械主要機器変更直工" localSheetId="7">#REF!</definedName>
    <definedName name="機械主要機器変更直工" localSheetId="6">#REF!</definedName>
    <definedName name="機械主要機器変更直工" localSheetId="4">#REF!</definedName>
    <definedName name="機械主要機器変更直工" localSheetId="16">#REF!</definedName>
    <definedName name="機械主要機器変更直工">#REF!</definedName>
    <definedName name="機械純工" localSheetId="17">#REF!</definedName>
    <definedName name="機械純工" localSheetId="5">#REF!</definedName>
    <definedName name="機械純工" localSheetId="7">#REF!</definedName>
    <definedName name="機械純工" localSheetId="6">#REF!</definedName>
    <definedName name="機械純工" localSheetId="4">#REF!</definedName>
    <definedName name="機械純工" localSheetId="16">#REF!</definedName>
    <definedName name="機械純工">#REF!</definedName>
    <definedName name="機械純工合計" localSheetId="17">#REF!</definedName>
    <definedName name="機械純工合計" localSheetId="5">#REF!</definedName>
    <definedName name="機械純工合計" localSheetId="7">#REF!</definedName>
    <definedName name="機械純工合計" localSheetId="6">#REF!</definedName>
    <definedName name="機械純工合計" localSheetId="4">#REF!</definedName>
    <definedName name="機械純工合計" localSheetId="16">#REF!</definedName>
    <definedName name="機械純工合計">#REF!</definedName>
    <definedName name="機械単価" localSheetId="17">#REF!</definedName>
    <definedName name="機械単価" localSheetId="5">#REF!</definedName>
    <definedName name="機械単価" localSheetId="7">#REF!</definedName>
    <definedName name="機械単価" localSheetId="6">#REF!</definedName>
    <definedName name="機械単価" localSheetId="16">#REF!</definedName>
    <definedName name="機械単価">#REF!</definedName>
    <definedName name="機械直工" localSheetId="17">#REF!</definedName>
    <definedName name="機械直工" localSheetId="5">#REF!</definedName>
    <definedName name="機械直工" localSheetId="7">#REF!</definedName>
    <definedName name="機械直工" localSheetId="6">#REF!</definedName>
    <definedName name="機械直工" localSheetId="4">#REF!</definedName>
    <definedName name="機械直工" localSheetId="16">#REF!</definedName>
    <definedName name="機械直工">#REF!</definedName>
    <definedName name="機械直工２" localSheetId="17">#REF!</definedName>
    <definedName name="機械直工２" localSheetId="5">#REF!</definedName>
    <definedName name="機械直工２" localSheetId="7">#REF!</definedName>
    <definedName name="機械直工２" localSheetId="6">#REF!</definedName>
    <definedName name="機械直工２" localSheetId="4">#REF!</definedName>
    <definedName name="機械直工２" localSheetId="16">#REF!</definedName>
    <definedName name="機械直工２">#REF!</definedName>
    <definedName name="機械直工合計" localSheetId="17">#REF!</definedName>
    <definedName name="機械直工合計" localSheetId="5">#REF!</definedName>
    <definedName name="機械直工合計" localSheetId="7">#REF!</definedName>
    <definedName name="機械直工合計" localSheetId="6">#REF!</definedName>
    <definedName name="機械直工合計" localSheetId="4">#REF!</definedName>
    <definedName name="機械直工合計" localSheetId="16">#REF!</definedName>
    <definedName name="機械直工合計">#REF!</definedName>
    <definedName name="機械直工合計２" localSheetId="17">#REF!</definedName>
    <definedName name="機械直工合計２" localSheetId="5">#REF!</definedName>
    <definedName name="機械直工合計２" localSheetId="7">#REF!</definedName>
    <definedName name="機械直工合計２" localSheetId="6">#REF!</definedName>
    <definedName name="機械直工合計２" localSheetId="4">#REF!</definedName>
    <definedName name="機械直工合計２" localSheetId="16">#REF!</definedName>
    <definedName name="機械直工合計２">#REF!</definedName>
    <definedName name="機械排出">'[81]単価一覧(排出ｶﾞｽ)'!$A$6:$F$119</definedName>
    <definedName name="機械普通">'[81]単価一覧(普通)'!$A$6:$F$297</definedName>
    <definedName name="機械変更直工" localSheetId="17">#REF!</definedName>
    <definedName name="機械変更直工" localSheetId="5">#REF!</definedName>
    <definedName name="機械変更直工" localSheetId="7">#REF!</definedName>
    <definedName name="機械変更直工" localSheetId="6">#REF!</definedName>
    <definedName name="機械変更直工" localSheetId="4">#REF!</definedName>
    <definedName name="機械変更直工" localSheetId="16">#REF!</definedName>
    <definedName name="機械変更直工">#REF!</definedName>
    <definedName name="気中開閉器7.2KV_200A" localSheetId="5">#REF!</definedName>
    <definedName name="気中開閉器7.2KV_200A" localSheetId="7">#REF!</definedName>
    <definedName name="気中開閉器7.2KV_200A" localSheetId="6">#REF!</definedName>
    <definedName name="気中開閉器7.2KV_200A" localSheetId="16">#REF!</definedName>
    <definedName name="気中開閉器7.2KV_200A" localSheetId="9">#REF!</definedName>
    <definedName name="気中開閉器7.2KV_200A" localSheetId="11">#REF!</definedName>
    <definedName name="気中開閉器7.2KV_200A">#REF!</definedName>
    <definedName name="起動押しﾎﾞﾀﾝ__FP用" localSheetId="5">[16]複合・ｺﾝｾﾝﾄ電話!#REF!</definedName>
    <definedName name="起動押しﾎﾞﾀﾝ__FP用" localSheetId="7">[16]複合・ｺﾝｾﾝﾄ電話!#REF!</definedName>
    <definedName name="起動押しﾎﾞﾀﾝ__FP用" localSheetId="6">[16]複合・ｺﾝｾﾝﾄ電話!#REF!</definedName>
    <definedName name="起動押しﾎﾞﾀﾝ__FP用" localSheetId="4">[16]複合・ｺﾝｾﾝﾄ電話!#REF!</definedName>
    <definedName name="起動押しﾎﾞﾀﾝ__FP用" localSheetId="16">[16]複合・ｺﾝｾﾝﾄ電話!#REF!</definedName>
    <definedName name="起動押しﾎﾞﾀﾝ__FP用" localSheetId="9">[16]複合・ｺﾝｾﾝﾄ電話!#REF!</definedName>
    <definedName name="起動押しﾎﾞﾀﾝ__FP用" localSheetId="11">[16]複合・ｺﾝｾﾝﾄ電話!#REF!</definedName>
    <definedName name="起動押しﾎﾞﾀﾝ__FP用">[16]複合・ｺﾝｾﾝﾄ電話!#REF!</definedName>
    <definedName name="吸出防止" localSheetId="5">#REF!</definedName>
    <definedName name="吸出防止" localSheetId="7">#REF!</definedName>
    <definedName name="吸出防止" localSheetId="6">#REF!</definedName>
    <definedName name="吸出防止" localSheetId="16">#REF!</definedName>
    <definedName name="吸出防止" localSheetId="9">#REF!</definedName>
    <definedName name="吸出防止" localSheetId="11">#REF!</definedName>
    <definedName name="吸出防止">#REF!</definedName>
    <definedName name="給水設備" localSheetId="17">[17]!'[ボタン処理1].根廻入力'</definedName>
    <definedName name="給水設備" localSheetId="5">[17]!'[ボタン処理1].根廻入力'</definedName>
    <definedName name="給水設備" localSheetId="7">[17]!'[ボタン処理1].根廻入力'</definedName>
    <definedName name="給水設備" localSheetId="6">[17]!'[ボタン処理1].根廻入力'</definedName>
    <definedName name="給水設備" localSheetId="13">[17]!'[ボタン処理1].根廻入力'</definedName>
    <definedName name="給水設備" localSheetId="14">[17]!'[ボタン処理1].根廻入力'</definedName>
    <definedName name="給水設備" localSheetId="15">[17]!'[ボタン処理1].根廻入力'</definedName>
    <definedName name="給水設備" localSheetId="11">[17]!'[ボタン処理1].根廻入力'</definedName>
    <definedName name="給水設備" localSheetId="10">[17]!'[ボタン処理1].根廻入力'</definedName>
    <definedName name="給水設備">[17]!'[ボタン処理1].根廻入力'</definedName>
    <definedName name="居" localSheetId="5">#REF!</definedName>
    <definedName name="居" localSheetId="7">#REF!</definedName>
    <definedName name="居" localSheetId="6">#REF!</definedName>
    <definedName name="居" localSheetId="4">#REF!</definedName>
    <definedName name="居" localSheetId="16">#REF!</definedName>
    <definedName name="居" localSheetId="10">#REF!</definedName>
    <definedName name="居">#REF!</definedName>
    <definedName name="居住者" localSheetId="5">#REF!</definedName>
    <definedName name="居住者" localSheetId="7">#REF!</definedName>
    <definedName name="居住者" localSheetId="6">#REF!</definedName>
    <definedName name="居住者" localSheetId="16">#REF!</definedName>
    <definedName name="居住者">#REF!</definedName>
    <definedName name="共通仮設費" localSheetId="17">#REF!</definedName>
    <definedName name="共通仮設費" localSheetId="5">#REF!</definedName>
    <definedName name="共通仮設費" localSheetId="7">#REF!</definedName>
    <definedName name="共通仮設費" localSheetId="6">#REF!</definedName>
    <definedName name="共通仮設費" localSheetId="4">#REF!</definedName>
    <definedName name="共通仮設費" localSheetId="16">#REF!</definedName>
    <definedName name="共通仮設費">#REF!</definedName>
    <definedName name="共通仮設費合計" localSheetId="17">#REF!</definedName>
    <definedName name="共通仮設費合計" localSheetId="5">#REF!</definedName>
    <definedName name="共通仮設費合計" localSheetId="7">#REF!</definedName>
    <definedName name="共通仮設費合計" localSheetId="6">#REF!</definedName>
    <definedName name="共通仮設費合計" localSheetId="4">#REF!</definedName>
    <definedName name="共通仮設費合計" localSheetId="16">#REF!</definedName>
    <definedName name="共通仮設費合計">#REF!</definedName>
    <definedName name="共通仮設費変更" localSheetId="17">#REF!</definedName>
    <definedName name="共通仮設費変更" localSheetId="5">#REF!</definedName>
    <definedName name="共通仮設費変更" localSheetId="7">#REF!</definedName>
    <definedName name="共通仮設費変更" localSheetId="6">#REF!</definedName>
    <definedName name="共通仮設費変更" localSheetId="4">#REF!</definedName>
    <definedName name="共通仮設費変更" localSheetId="16">#REF!</definedName>
    <definedName name="共通仮設費変更">#REF!</definedName>
    <definedName name="共通仮設費率表" localSheetId="17">#REF!</definedName>
    <definedName name="共通仮設費率表" localSheetId="5">#REF!</definedName>
    <definedName name="共通仮設費率表" localSheetId="7">#REF!</definedName>
    <definedName name="共通仮設費率表" localSheetId="6">#REF!</definedName>
    <definedName name="共通仮設費率表" localSheetId="4">#REF!</definedName>
    <definedName name="共通仮設費率表" localSheetId="16">#REF!</definedName>
    <definedName name="共通仮設費率表">#REF!</definedName>
    <definedName name="鏡印刷">#N/A</definedName>
    <definedName name="業務名1" localSheetId="4">#REF!</definedName>
    <definedName name="業務名1" localSheetId="16">#REF!</definedName>
    <definedName name="業務名1" localSheetId="9">#REF!</definedName>
    <definedName name="業務名1" localSheetId="11">#REF!</definedName>
    <definedName name="業務名1">[24]共通仮設･諸経費率!$B$7</definedName>
    <definedName name="業務名2" localSheetId="17">#REF!</definedName>
    <definedName name="業務名2" localSheetId="5">#REF!</definedName>
    <definedName name="業務名2" localSheetId="7">#REF!</definedName>
    <definedName name="業務名2" localSheetId="6">#REF!</definedName>
    <definedName name="業務名2" localSheetId="4">#REF!</definedName>
    <definedName name="業務名2" localSheetId="16">#REF!</definedName>
    <definedName name="業務名2">#REF!</definedName>
    <definedName name="均しコン" localSheetId="5">#REF!</definedName>
    <definedName name="均しコン" localSheetId="7">#REF!</definedName>
    <definedName name="均しコン" localSheetId="6">#REF!</definedName>
    <definedName name="均しコン" localSheetId="16">#REF!</definedName>
    <definedName name="均しコン" localSheetId="9">#REF!</definedName>
    <definedName name="均しコン" localSheetId="11">#REF!</definedName>
    <definedName name="均しコン">#REF!</definedName>
    <definedName name="均し基礎型枠" localSheetId="17">[50]基礎単価!#REF!</definedName>
    <definedName name="均し基礎型枠" localSheetId="5">[50]基礎単価!#REF!</definedName>
    <definedName name="均し基礎型枠" localSheetId="7">[50]基礎単価!#REF!</definedName>
    <definedName name="均し基礎型枠" localSheetId="6">[50]基礎単価!#REF!</definedName>
    <definedName name="均し基礎型枠" localSheetId="16">[50]基礎単価!#REF!</definedName>
    <definedName name="均し基礎型枠">[50]基礎単価!#REF!</definedName>
    <definedName name="金建具集計" localSheetId="17">#REF!</definedName>
    <definedName name="金建具集計" localSheetId="5">#REF!</definedName>
    <definedName name="金建具集計" localSheetId="7">#REF!</definedName>
    <definedName name="金建具集計" localSheetId="6">#REF!</definedName>
    <definedName name="金建具集計" localSheetId="4">#REF!</definedName>
    <definedName name="金建具集計" localSheetId="16">#REF!</definedName>
    <definedName name="金建具集計">#REF!</definedName>
    <definedName name="金属工事" localSheetId="5">#REF!</definedName>
    <definedName name="金属工事" localSheetId="7">#REF!</definedName>
    <definedName name="金属工事" localSheetId="6">#REF!</definedName>
    <definedName name="金属工事" localSheetId="16">#REF!</definedName>
    <definedName name="金属工事">#REF!</definedName>
    <definedName name="金属製建具" localSheetId="17">#REF!</definedName>
    <definedName name="金属製建具" localSheetId="5">#REF!</definedName>
    <definedName name="金属製建具" localSheetId="7">#REF!</definedName>
    <definedName name="金属製建具" localSheetId="6">#REF!</definedName>
    <definedName name="金属製建具" localSheetId="4">#REF!</definedName>
    <definedName name="金属製建具" localSheetId="16">#REF!</definedName>
    <definedName name="金属製建具">#REF!</definedName>
    <definedName name="金属製建具１" localSheetId="5">#REF!</definedName>
    <definedName name="金属製建具１" localSheetId="7">#REF!</definedName>
    <definedName name="金属製建具１" localSheetId="6">#REF!</definedName>
    <definedName name="金属製建具１" localSheetId="16">#REF!</definedName>
    <definedName name="金属製建具１" localSheetId="9">#REF!</definedName>
    <definedName name="金属製建具１" localSheetId="11">#REF!</definedName>
    <definedName name="金属製建具１">#REF!</definedName>
    <definedName name="金属製建具工事" localSheetId="5">#REF!</definedName>
    <definedName name="金属製建具工事" localSheetId="7">#REF!</definedName>
    <definedName name="金属製建具工事" localSheetId="6">#REF!</definedName>
    <definedName name="金属製建具工事" localSheetId="16">#REF!</definedName>
    <definedName name="金属製建具工事">#REF!</definedName>
    <definedName name="空調" localSheetId="13">[82]!工作物2枚目</definedName>
    <definedName name="空調" localSheetId="14">[82]!工作物2枚目</definedName>
    <definedName name="空調" localSheetId="15">[82]!工作物2枚目</definedName>
    <definedName name="空調" localSheetId="11">[82]!工作物2枚目</definedName>
    <definedName name="空調" localSheetId="10">[82]!工作物2枚目</definedName>
    <definedName name="空調">[82]!工作物2枚目</definedName>
    <definedName name="空調1P" localSheetId="17">#REF!</definedName>
    <definedName name="空調1P" localSheetId="5">#REF!</definedName>
    <definedName name="空調1P" localSheetId="7">#REF!</definedName>
    <definedName name="空調1P" localSheetId="6">#REF!</definedName>
    <definedName name="空調1P" localSheetId="16">#REF!</definedName>
    <definedName name="空調1P">#REF!</definedName>
    <definedName name="空調設備" localSheetId="5">#REF!</definedName>
    <definedName name="空調設備" localSheetId="7">#REF!</definedName>
    <definedName name="空調設備" localSheetId="6">#REF!</definedName>
    <definedName name="空調設備" localSheetId="16">#REF!</definedName>
    <definedName name="空調設備">#REF!</definedName>
    <definedName name="型板ｰ6" localSheetId="17">#REF!</definedName>
    <definedName name="型板ｰ6" localSheetId="5">#REF!</definedName>
    <definedName name="型板ｰ6" localSheetId="7">#REF!</definedName>
    <definedName name="型板ｰ6" localSheetId="6">#REF!</definedName>
    <definedName name="型板ｰ6" localSheetId="16">#REF!</definedName>
    <definedName name="型板ｰ6">#REF!</definedName>
    <definedName name="型枠均し" localSheetId="5">#REF!</definedName>
    <definedName name="型枠均し" localSheetId="7">#REF!</definedName>
    <definedName name="型枠均し" localSheetId="6">#REF!</definedName>
    <definedName name="型枠均し" localSheetId="16">#REF!</definedName>
    <definedName name="型枠均し" localSheetId="9">#REF!</definedName>
    <definedName name="型枠均し" localSheetId="11">#REF!</definedName>
    <definedName name="型枠均し">#REF!</definedName>
    <definedName name="型枠工事" localSheetId="5">#REF!</definedName>
    <definedName name="型枠工事" localSheetId="7">#REF!</definedName>
    <definedName name="型枠工事" localSheetId="6">#REF!</definedName>
    <definedName name="型枠工事" localSheetId="16">#REF!</definedName>
    <definedName name="型枠工事">#REF!</definedName>
    <definedName name="型枠小型１" localSheetId="17">[50]基礎単価!#REF!</definedName>
    <definedName name="型枠小型１" localSheetId="5">[50]基礎単価!#REF!</definedName>
    <definedName name="型枠小型１" localSheetId="7">[50]基礎単価!#REF!</definedName>
    <definedName name="型枠小型１" localSheetId="6">[50]基礎単価!#REF!</definedName>
    <definedName name="型枠小型１" localSheetId="16">[50]基礎単価!#REF!</definedName>
    <definedName name="型枠小型１">[50]基礎単価!#REF!</definedName>
    <definedName name="型枠小型２" localSheetId="17">[50]基礎単価!#REF!</definedName>
    <definedName name="型枠小型２" localSheetId="5">[50]基礎単価!#REF!</definedName>
    <definedName name="型枠小型２" localSheetId="7">[50]基礎単価!#REF!</definedName>
    <definedName name="型枠小型２" localSheetId="6">[50]基礎単価!#REF!</definedName>
    <definedName name="型枠小型２" localSheetId="16">[50]基礎単価!#REF!</definedName>
    <definedName name="型枠小型２">[50]基礎単価!#REF!</definedName>
    <definedName name="型枠鉄無" localSheetId="5">#REF!</definedName>
    <definedName name="型枠鉄無" localSheetId="7">#REF!</definedName>
    <definedName name="型枠鉄無" localSheetId="6">#REF!</definedName>
    <definedName name="型枠鉄無" localSheetId="16">#REF!</definedName>
    <definedName name="型枠鉄無" localSheetId="9">#REF!</definedName>
    <definedName name="型枠鉄無" localSheetId="11">#REF!</definedName>
    <definedName name="型枠鉄無">#REF!</definedName>
    <definedName name="型枠無筋４ｍ未満" localSheetId="17">#REF!</definedName>
    <definedName name="型枠無筋４ｍ未満" localSheetId="5">#REF!</definedName>
    <definedName name="型枠無筋４ｍ未満" localSheetId="7">#REF!</definedName>
    <definedName name="型枠無筋４ｍ未満" localSheetId="6">#REF!</definedName>
    <definedName name="型枠無筋４ｍ未満" localSheetId="16">#REF!</definedName>
    <definedName name="型枠無筋４ｍ未満">#REF!</definedName>
    <definedName name="契約期間" localSheetId="17">#REF!</definedName>
    <definedName name="契約期間" localSheetId="5">#REF!</definedName>
    <definedName name="契約期間" localSheetId="7">#REF!</definedName>
    <definedName name="契約期間" localSheetId="6">#REF!</definedName>
    <definedName name="契約期間" localSheetId="4">#REF!</definedName>
    <definedName name="契約期間" localSheetId="16">#REF!</definedName>
    <definedName name="契約期間">#REF!</definedName>
    <definedName name="契約書の有無" localSheetId="17">#REF!</definedName>
    <definedName name="契約書の有無" localSheetId="5">#REF!</definedName>
    <definedName name="契約書の有無" localSheetId="7">#REF!</definedName>
    <definedName name="契約書の有無" localSheetId="6">#REF!</definedName>
    <definedName name="契約書の有無" localSheetId="4">#REF!</definedName>
    <definedName name="契約書の有無" localSheetId="16">#REF!</definedName>
    <definedName name="契約書の有無">#REF!</definedName>
    <definedName name="契約年月日" localSheetId="17">#REF!</definedName>
    <definedName name="契約年月日" localSheetId="5">#REF!</definedName>
    <definedName name="契約年月日" localSheetId="7">#REF!</definedName>
    <definedName name="契約年月日" localSheetId="6">#REF!</definedName>
    <definedName name="契約年月日" localSheetId="4">#REF!</definedName>
    <definedName name="契約年月日" localSheetId="16">#REF!</definedName>
    <definedName name="契約年月日">#REF!</definedName>
    <definedName name="経済" localSheetId="17">[83]仕訳書!#REF!</definedName>
    <definedName name="経済" localSheetId="5">[83]仕訳書!#REF!</definedName>
    <definedName name="経済" localSheetId="7">[83]仕訳書!#REF!</definedName>
    <definedName name="経済" localSheetId="6">[83]仕訳書!#REF!</definedName>
    <definedName name="経済" localSheetId="4">[84]仕訳書!#REF!</definedName>
    <definedName name="経済" localSheetId="16">[83]仕訳書!#REF!</definedName>
    <definedName name="経済">[83]仕訳書!#REF!</definedName>
    <definedName name="経済比較" localSheetId="17">[85]立木調査!#REF!</definedName>
    <definedName name="経済比較" localSheetId="5">[85]立木調査!#REF!</definedName>
    <definedName name="経済比較" localSheetId="7">[85]立木調査!#REF!</definedName>
    <definedName name="経済比較" localSheetId="6">[85]立木調査!#REF!</definedName>
    <definedName name="経済比較" localSheetId="4">[86]立木調査!#REF!</definedName>
    <definedName name="経済比較" localSheetId="16">[85]立木調査!#REF!</definedName>
    <definedName name="経済比較">[85]立木調査!#REF!</definedName>
    <definedName name="経済比較表" localSheetId="17">[85]立木調査!#REF!</definedName>
    <definedName name="経済比較表" localSheetId="5">[85]立木調査!#REF!</definedName>
    <definedName name="経済比較表" localSheetId="7">[85]立木調査!#REF!</definedName>
    <definedName name="経済比較表" localSheetId="6">[85]立木調査!#REF!</definedName>
    <definedName name="経済比較表" localSheetId="4">[86]立木調査!#REF!</definedName>
    <definedName name="経済比較表" localSheetId="16">[85]立木調査!#REF!</definedName>
    <definedName name="経済比較表">[85]立木調査!#REF!</definedName>
    <definedName name="罫仕" localSheetId="17">#REF!</definedName>
    <definedName name="罫仕" localSheetId="5">#REF!</definedName>
    <definedName name="罫仕" localSheetId="7">#REF!</definedName>
    <definedName name="罫仕" localSheetId="6">#REF!</definedName>
    <definedName name="罫仕" localSheetId="4">#REF!</definedName>
    <definedName name="罫仕" localSheetId="16">#REF!</definedName>
    <definedName name="罫仕">#REF!</definedName>
    <definedName name="罫集計" localSheetId="17">[15]集計!#REF!</definedName>
    <definedName name="罫集計" localSheetId="5">[15]集計!#REF!</definedName>
    <definedName name="罫集計" localSheetId="7">[15]集計!#REF!</definedName>
    <definedName name="罫集計" localSheetId="6">[15]集計!#REF!</definedName>
    <definedName name="罫集計" localSheetId="4">[15]集計!#REF!</definedName>
    <definedName name="罫集計" localSheetId="16">[15]集計!#REF!</definedName>
    <definedName name="罫集計">[15]集計!#REF!</definedName>
    <definedName name="罫線" localSheetId="4">#REF!</definedName>
    <definedName name="罫線">#N/A</definedName>
    <definedName name="罫線_実線で格子" localSheetId="17">#REF!</definedName>
    <definedName name="罫線_実線で格子" localSheetId="5">#REF!</definedName>
    <definedName name="罫線_実線で格子" localSheetId="7">#REF!</definedName>
    <definedName name="罫線_実線で格子" localSheetId="6">#REF!</definedName>
    <definedName name="罫線_実線で格子" localSheetId="16">#REF!</definedName>
    <definedName name="罫線_実線で格子">#REF!</definedName>
    <definedName name="罫線2" localSheetId="17">#REF!</definedName>
    <definedName name="罫線2" localSheetId="5">#REF!</definedName>
    <definedName name="罫線2" localSheetId="7">#REF!</definedName>
    <definedName name="罫線2" localSheetId="6">#REF!</definedName>
    <definedName name="罫線2" localSheetId="4">#REF!</definedName>
    <definedName name="罫線2" localSheetId="16">#REF!</definedName>
    <definedName name="罫線2">#REF!</definedName>
    <definedName name="罫線3" localSheetId="17">#REF!</definedName>
    <definedName name="罫線3" localSheetId="5">#REF!</definedName>
    <definedName name="罫線3" localSheetId="7">#REF!</definedName>
    <definedName name="罫線3" localSheetId="6">#REF!</definedName>
    <definedName name="罫線3" localSheetId="4">#REF!</definedName>
    <definedName name="罫線3" localSheetId="16">#REF!</definedName>
    <definedName name="罫線3">#REF!</definedName>
    <definedName name="罫線4" localSheetId="17">#REF!</definedName>
    <definedName name="罫線4" localSheetId="5">#REF!</definedName>
    <definedName name="罫線4" localSheetId="7">#REF!</definedName>
    <definedName name="罫線4" localSheetId="6">#REF!</definedName>
    <definedName name="罫線4" localSheetId="4">#REF!</definedName>
    <definedName name="罫線4" localSheetId="16">#REF!</definedName>
    <definedName name="罫線4">#REF!</definedName>
    <definedName name="罫線の複写" localSheetId="17">#REF!</definedName>
    <definedName name="罫線の複写" localSheetId="5">#REF!</definedName>
    <definedName name="罫線の複写" localSheetId="7">#REF!</definedName>
    <definedName name="罫線の複写" localSheetId="6">#REF!</definedName>
    <definedName name="罫線の複写" localSheetId="16">#REF!</definedName>
    <definedName name="罫線の複写">#REF!</definedName>
    <definedName name="罫代" localSheetId="17">#REF!</definedName>
    <definedName name="罫代" localSheetId="5">#REF!</definedName>
    <definedName name="罫代" localSheetId="7">#REF!</definedName>
    <definedName name="罫代" localSheetId="6">#REF!</definedName>
    <definedName name="罫代" localSheetId="4">#REF!</definedName>
    <definedName name="罫代" localSheetId="16">#REF!</definedName>
    <definedName name="罫代">#REF!</definedName>
    <definedName name="罫内" localSheetId="17">#REF!</definedName>
    <definedName name="罫内" localSheetId="5">#REF!</definedName>
    <definedName name="罫内" localSheetId="7">#REF!</definedName>
    <definedName name="罫内" localSheetId="6">#REF!</definedName>
    <definedName name="罫内" localSheetId="4">#REF!</definedName>
    <definedName name="罫内" localSheetId="16">#REF!</definedName>
    <definedName name="罫内">#REF!</definedName>
    <definedName name="計1" localSheetId="17">#REF!</definedName>
    <definedName name="計1" localSheetId="5">#REF!</definedName>
    <definedName name="計1" localSheetId="7">#REF!</definedName>
    <definedName name="計1" localSheetId="6">#REF!</definedName>
    <definedName name="計1" localSheetId="16">#REF!</definedName>
    <definedName name="計1">#REF!</definedName>
    <definedName name="計①1" localSheetId="17">#REF!</definedName>
    <definedName name="計①1" localSheetId="5">#REF!</definedName>
    <definedName name="計①1" localSheetId="7">#REF!</definedName>
    <definedName name="計①1" localSheetId="6">#REF!</definedName>
    <definedName name="計①1" localSheetId="16">#REF!</definedName>
    <definedName name="計①1">#REF!</definedName>
    <definedName name="計①2" localSheetId="17">#REF!</definedName>
    <definedName name="計①2" localSheetId="5">#REF!</definedName>
    <definedName name="計①2" localSheetId="7">#REF!</definedName>
    <definedName name="計①2" localSheetId="6">#REF!</definedName>
    <definedName name="計①2" localSheetId="16">#REF!</definedName>
    <definedName name="計①2">#REF!</definedName>
    <definedName name="計①3" localSheetId="17">#REF!</definedName>
    <definedName name="計①3" localSheetId="5">#REF!</definedName>
    <definedName name="計①3" localSheetId="7">#REF!</definedName>
    <definedName name="計①3" localSheetId="6">#REF!</definedName>
    <definedName name="計①3" localSheetId="16">#REF!</definedName>
    <definedName name="計①3">#REF!</definedName>
    <definedName name="計2">[87]内訳書!$AP$2</definedName>
    <definedName name="計②1" localSheetId="17">#REF!</definedName>
    <definedName name="計②1" localSheetId="5">#REF!</definedName>
    <definedName name="計②1" localSheetId="7">#REF!</definedName>
    <definedName name="計②1" localSheetId="6">#REF!</definedName>
    <definedName name="計②1" localSheetId="16">#REF!</definedName>
    <definedName name="計②1">#REF!</definedName>
    <definedName name="計②2" localSheetId="17">#REF!</definedName>
    <definedName name="計②2" localSheetId="5">#REF!</definedName>
    <definedName name="計②2" localSheetId="7">#REF!</definedName>
    <definedName name="計②2" localSheetId="6">#REF!</definedName>
    <definedName name="計②2" localSheetId="16">#REF!</definedName>
    <definedName name="計②2">#REF!</definedName>
    <definedName name="計②3" localSheetId="17">#REF!</definedName>
    <definedName name="計②3" localSheetId="5">#REF!</definedName>
    <definedName name="計②3" localSheetId="7">#REF!</definedName>
    <definedName name="計②3" localSheetId="6">#REF!</definedName>
    <definedName name="計②3" localSheetId="16">#REF!</definedName>
    <definedName name="計②3">#REF!</definedName>
    <definedName name="計③1" localSheetId="17">#REF!</definedName>
    <definedName name="計③1" localSheetId="5">#REF!</definedName>
    <definedName name="計③1" localSheetId="7">#REF!</definedName>
    <definedName name="計③1" localSheetId="6">#REF!</definedName>
    <definedName name="計③1" localSheetId="16">#REF!</definedName>
    <definedName name="計③1">#REF!</definedName>
    <definedName name="計③2" localSheetId="17">#REF!</definedName>
    <definedName name="計③2" localSheetId="5">#REF!</definedName>
    <definedName name="計③2" localSheetId="7">#REF!</definedName>
    <definedName name="計③2" localSheetId="6">#REF!</definedName>
    <definedName name="計③2" localSheetId="16">#REF!</definedName>
    <definedName name="計③2">#REF!</definedName>
    <definedName name="計③3" localSheetId="17">#REF!</definedName>
    <definedName name="計③3" localSheetId="5">#REF!</definedName>
    <definedName name="計③3" localSheetId="7">#REF!</definedName>
    <definedName name="計③3" localSheetId="6">#REF!</definedName>
    <definedName name="計③3" localSheetId="16">#REF!</definedName>
    <definedName name="計③3">#REF!</definedName>
    <definedName name="計④1" localSheetId="17">#REF!</definedName>
    <definedName name="計④1" localSheetId="5">#REF!</definedName>
    <definedName name="計④1" localSheetId="7">#REF!</definedName>
    <definedName name="計④1" localSheetId="6">#REF!</definedName>
    <definedName name="計④1" localSheetId="16">#REF!</definedName>
    <definedName name="計④1">#REF!</definedName>
    <definedName name="計④2" localSheetId="17">#REF!</definedName>
    <definedName name="計④2" localSheetId="5">#REF!</definedName>
    <definedName name="計④2" localSheetId="7">#REF!</definedName>
    <definedName name="計④2" localSheetId="6">#REF!</definedName>
    <definedName name="計④2" localSheetId="16">#REF!</definedName>
    <definedName name="計④2">#REF!</definedName>
    <definedName name="計④3" localSheetId="17">#REF!</definedName>
    <definedName name="計④3" localSheetId="5">#REF!</definedName>
    <definedName name="計④3" localSheetId="7">#REF!</definedName>
    <definedName name="計④3" localSheetId="6">#REF!</definedName>
    <definedName name="計④3" localSheetId="16">#REF!</definedName>
    <definedName name="計④3">#REF!</definedName>
    <definedName name="計⑤1" localSheetId="17">#REF!</definedName>
    <definedName name="計⑤1" localSheetId="5">#REF!</definedName>
    <definedName name="計⑤1" localSheetId="7">#REF!</definedName>
    <definedName name="計⑤1" localSheetId="6">#REF!</definedName>
    <definedName name="計⑤1" localSheetId="16">#REF!</definedName>
    <definedName name="計⑤1">#REF!</definedName>
    <definedName name="計⑤2" localSheetId="17">#REF!</definedName>
    <definedName name="計⑤2" localSheetId="5">#REF!</definedName>
    <definedName name="計⑤2" localSheetId="7">#REF!</definedName>
    <definedName name="計⑤2" localSheetId="6">#REF!</definedName>
    <definedName name="計⑤2" localSheetId="16">#REF!</definedName>
    <definedName name="計⑤2">#REF!</definedName>
    <definedName name="計⑤3" localSheetId="17">#REF!</definedName>
    <definedName name="計⑤3" localSheetId="5">#REF!</definedName>
    <definedName name="計⑤3" localSheetId="7">#REF!</definedName>
    <definedName name="計⑤3" localSheetId="6">#REF!</definedName>
    <definedName name="計⑤3" localSheetId="16">#REF!</definedName>
    <definedName name="計⑤3">#REF!</definedName>
    <definedName name="計⑥1" localSheetId="17">#REF!</definedName>
    <definedName name="計⑥1" localSheetId="5">#REF!</definedName>
    <definedName name="計⑥1" localSheetId="7">#REF!</definedName>
    <definedName name="計⑥1" localSheetId="6">#REF!</definedName>
    <definedName name="計⑥1" localSheetId="16">#REF!</definedName>
    <definedName name="計⑥1">#REF!</definedName>
    <definedName name="計⑥2" localSheetId="17">#REF!</definedName>
    <definedName name="計⑥2" localSheetId="5">#REF!</definedName>
    <definedName name="計⑥2" localSheetId="7">#REF!</definedName>
    <definedName name="計⑥2" localSheetId="6">#REF!</definedName>
    <definedName name="計⑥2" localSheetId="16">#REF!</definedName>
    <definedName name="計⑥2">#REF!</definedName>
    <definedName name="計⑥3" localSheetId="17">#REF!</definedName>
    <definedName name="計⑥3" localSheetId="5">#REF!</definedName>
    <definedName name="計⑥3" localSheetId="7">#REF!</definedName>
    <definedName name="計⑥3" localSheetId="6">#REF!</definedName>
    <definedName name="計⑥3" localSheetId="16">#REF!</definedName>
    <definedName name="計⑥3">#REF!</definedName>
    <definedName name="計⑦1" localSheetId="17">#REF!</definedName>
    <definedName name="計⑦1" localSheetId="5">#REF!</definedName>
    <definedName name="計⑦1" localSheetId="7">#REF!</definedName>
    <definedName name="計⑦1" localSheetId="6">#REF!</definedName>
    <definedName name="計⑦1" localSheetId="16">#REF!</definedName>
    <definedName name="計⑦1">#REF!</definedName>
    <definedName name="計⑦2" localSheetId="17">#REF!</definedName>
    <definedName name="計⑦2" localSheetId="5">#REF!</definedName>
    <definedName name="計⑦2" localSheetId="7">#REF!</definedName>
    <definedName name="計⑦2" localSheetId="6">#REF!</definedName>
    <definedName name="計⑦2" localSheetId="16">#REF!</definedName>
    <definedName name="計⑦2">#REF!</definedName>
    <definedName name="計⑦3" localSheetId="17">#REF!</definedName>
    <definedName name="計⑦3" localSheetId="5">#REF!</definedName>
    <definedName name="計⑦3" localSheetId="7">#REF!</definedName>
    <definedName name="計⑦3" localSheetId="6">#REF!</definedName>
    <definedName name="計⑦3" localSheetId="16">#REF!</definedName>
    <definedName name="計⑦3">#REF!</definedName>
    <definedName name="計⑧1" localSheetId="17">#REF!</definedName>
    <definedName name="計⑧1" localSheetId="5">#REF!</definedName>
    <definedName name="計⑧1" localSheetId="7">#REF!</definedName>
    <definedName name="計⑧1" localSheetId="6">#REF!</definedName>
    <definedName name="計⑧1" localSheetId="16">#REF!</definedName>
    <definedName name="計⑧1">#REF!</definedName>
    <definedName name="計⑧2" localSheetId="17">#REF!</definedName>
    <definedName name="計⑧2" localSheetId="5">#REF!</definedName>
    <definedName name="計⑧2" localSheetId="7">#REF!</definedName>
    <definedName name="計⑧2" localSheetId="6">#REF!</definedName>
    <definedName name="計⑧2" localSheetId="16">#REF!</definedName>
    <definedName name="計⑧2">#REF!</definedName>
    <definedName name="計⑧3" localSheetId="17">#REF!</definedName>
    <definedName name="計⑧3" localSheetId="5">#REF!</definedName>
    <definedName name="計⑧3" localSheetId="7">#REF!</definedName>
    <definedName name="計⑧3" localSheetId="6">#REF!</definedName>
    <definedName name="計⑧3" localSheetId="16">#REF!</definedName>
    <definedName name="計⑧3">#REF!</definedName>
    <definedName name="計⑨1" localSheetId="17">#REF!</definedName>
    <definedName name="計⑨1" localSheetId="5">#REF!</definedName>
    <definedName name="計⑨1" localSheetId="7">#REF!</definedName>
    <definedName name="計⑨1" localSheetId="6">#REF!</definedName>
    <definedName name="計⑨1" localSheetId="16">#REF!</definedName>
    <definedName name="計⑨1">#REF!</definedName>
    <definedName name="計⑨2" localSheetId="17">#REF!</definedName>
    <definedName name="計⑨2" localSheetId="5">#REF!</definedName>
    <definedName name="計⑨2" localSheetId="7">#REF!</definedName>
    <definedName name="計⑨2" localSheetId="6">#REF!</definedName>
    <definedName name="計⑨2" localSheetId="16">#REF!</definedName>
    <definedName name="計⑨2">#REF!</definedName>
    <definedName name="計⑨3" localSheetId="17">#REF!</definedName>
    <definedName name="計⑨3" localSheetId="5">#REF!</definedName>
    <definedName name="計⑨3" localSheetId="7">#REF!</definedName>
    <definedName name="計⑨3" localSheetId="6">#REF!</definedName>
    <definedName name="計⑨3" localSheetId="16">#REF!</definedName>
    <definedName name="計⑨3">#REF!</definedName>
    <definedName name="計⑩1" localSheetId="17">#REF!</definedName>
    <definedName name="計⑩1" localSheetId="5">#REF!</definedName>
    <definedName name="計⑩1" localSheetId="7">#REF!</definedName>
    <definedName name="計⑩1" localSheetId="6">#REF!</definedName>
    <definedName name="計⑩1" localSheetId="16">#REF!</definedName>
    <definedName name="計⑩1">#REF!</definedName>
    <definedName name="計⑩2" localSheetId="17">#REF!</definedName>
    <definedName name="計⑩2" localSheetId="5">#REF!</definedName>
    <definedName name="計⑩2" localSheetId="7">#REF!</definedName>
    <definedName name="計⑩2" localSheetId="6">#REF!</definedName>
    <definedName name="計⑩2" localSheetId="16">#REF!</definedName>
    <definedName name="計⑩2">#REF!</definedName>
    <definedName name="計⑩3" localSheetId="17">#REF!</definedName>
    <definedName name="計⑩3" localSheetId="5">#REF!</definedName>
    <definedName name="計⑩3" localSheetId="7">#REF!</definedName>
    <definedName name="計⑩3" localSheetId="6">#REF!</definedName>
    <definedName name="計⑩3" localSheetId="16">#REF!</definedName>
    <definedName name="計⑩3">#REF!</definedName>
    <definedName name="計⑪1" localSheetId="17">#REF!</definedName>
    <definedName name="計⑪1" localSheetId="5">#REF!</definedName>
    <definedName name="計⑪1" localSheetId="7">#REF!</definedName>
    <definedName name="計⑪1" localSheetId="6">#REF!</definedName>
    <definedName name="計⑪1" localSheetId="16">#REF!</definedName>
    <definedName name="計⑪1">#REF!</definedName>
    <definedName name="計⑪2" localSheetId="17">#REF!</definedName>
    <definedName name="計⑪2" localSheetId="5">#REF!</definedName>
    <definedName name="計⑪2" localSheetId="7">#REF!</definedName>
    <definedName name="計⑪2" localSheetId="6">#REF!</definedName>
    <definedName name="計⑪2" localSheetId="16">#REF!</definedName>
    <definedName name="計⑪2">#REF!</definedName>
    <definedName name="計⑪3" localSheetId="17">#REF!</definedName>
    <definedName name="計⑪3" localSheetId="5">#REF!</definedName>
    <definedName name="計⑪3" localSheetId="7">#REF!</definedName>
    <definedName name="計⑪3" localSheetId="6">#REF!</definedName>
    <definedName name="計⑪3" localSheetId="16">#REF!</definedName>
    <definedName name="計⑪3">#REF!</definedName>
    <definedName name="計⑫1" localSheetId="17">#REF!</definedName>
    <definedName name="計⑫1" localSheetId="5">#REF!</definedName>
    <definedName name="計⑫1" localSheetId="7">#REF!</definedName>
    <definedName name="計⑫1" localSheetId="6">#REF!</definedName>
    <definedName name="計⑫1" localSheetId="16">#REF!</definedName>
    <definedName name="計⑫1">#REF!</definedName>
    <definedName name="計⑫2" localSheetId="17">#REF!</definedName>
    <definedName name="計⑫2" localSheetId="5">#REF!</definedName>
    <definedName name="計⑫2" localSheetId="7">#REF!</definedName>
    <definedName name="計⑫2" localSheetId="6">#REF!</definedName>
    <definedName name="計⑫2" localSheetId="16">#REF!</definedName>
    <definedName name="計⑫2">#REF!</definedName>
    <definedName name="計⑫3" localSheetId="17">#REF!</definedName>
    <definedName name="計⑫3" localSheetId="5">#REF!</definedName>
    <definedName name="計⑫3" localSheetId="7">#REF!</definedName>
    <definedName name="計⑫3" localSheetId="6">#REF!</definedName>
    <definedName name="計⑫3" localSheetId="16">#REF!</definedName>
    <definedName name="計⑫3">#REF!</definedName>
    <definedName name="計⑬1" localSheetId="17">#REF!</definedName>
    <definedName name="計⑬1" localSheetId="5">#REF!</definedName>
    <definedName name="計⑬1" localSheetId="7">#REF!</definedName>
    <definedName name="計⑬1" localSheetId="6">#REF!</definedName>
    <definedName name="計⑬1" localSheetId="16">#REF!</definedName>
    <definedName name="計⑬1">#REF!</definedName>
    <definedName name="計⑬2" localSheetId="17">#REF!</definedName>
    <definedName name="計⑬2" localSheetId="5">#REF!</definedName>
    <definedName name="計⑬2" localSheetId="7">#REF!</definedName>
    <definedName name="計⑬2" localSheetId="6">#REF!</definedName>
    <definedName name="計⑬2" localSheetId="16">#REF!</definedName>
    <definedName name="計⑬2">#REF!</definedName>
    <definedName name="計⑬3" localSheetId="17">#REF!</definedName>
    <definedName name="計⑬3" localSheetId="5">#REF!</definedName>
    <definedName name="計⑬3" localSheetId="7">#REF!</definedName>
    <definedName name="計⑬3" localSheetId="6">#REF!</definedName>
    <definedName name="計⑬3" localSheetId="16">#REF!</definedName>
    <definedName name="計⑬3">#REF!</definedName>
    <definedName name="計⑭1" localSheetId="17">#REF!</definedName>
    <definedName name="計⑭1" localSheetId="5">#REF!</definedName>
    <definedName name="計⑭1" localSheetId="7">#REF!</definedName>
    <definedName name="計⑭1" localSheetId="6">#REF!</definedName>
    <definedName name="計⑭1" localSheetId="16">#REF!</definedName>
    <definedName name="計⑭1">#REF!</definedName>
    <definedName name="計⑭2" localSheetId="17">#REF!</definedName>
    <definedName name="計⑭2" localSheetId="5">#REF!</definedName>
    <definedName name="計⑭2" localSheetId="7">#REF!</definedName>
    <definedName name="計⑭2" localSheetId="6">#REF!</definedName>
    <definedName name="計⑭2" localSheetId="16">#REF!</definedName>
    <definedName name="計⑭2">#REF!</definedName>
    <definedName name="計⑭3" localSheetId="17">#REF!</definedName>
    <definedName name="計⑭3" localSheetId="5">#REF!</definedName>
    <definedName name="計⑭3" localSheetId="7">#REF!</definedName>
    <definedName name="計⑭3" localSheetId="6">#REF!</definedName>
    <definedName name="計⑭3" localSheetId="16">#REF!</definedName>
    <definedName name="計⑭3">#REF!</definedName>
    <definedName name="計⑮1" localSheetId="17">#REF!</definedName>
    <definedName name="計⑮1" localSheetId="5">#REF!</definedName>
    <definedName name="計⑮1" localSheetId="7">#REF!</definedName>
    <definedName name="計⑮1" localSheetId="6">#REF!</definedName>
    <definedName name="計⑮1" localSheetId="16">#REF!</definedName>
    <definedName name="計⑮1">#REF!</definedName>
    <definedName name="計⑮2" localSheetId="17">#REF!</definedName>
    <definedName name="計⑮2" localSheetId="5">#REF!</definedName>
    <definedName name="計⑮2" localSheetId="7">#REF!</definedName>
    <definedName name="計⑮2" localSheetId="6">#REF!</definedName>
    <definedName name="計⑮2" localSheetId="16">#REF!</definedName>
    <definedName name="計⑮2">#REF!</definedName>
    <definedName name="計⑮3" localSheetId="17">#REF!</definedName>
    <definedName name="計⑮3" localSheetId="5">#REF!</definedName>
    <definedName name="計⑮3" localSheetId="7">#REF!</definedName>
    <definedName name="計⑮3" localSheetId="6">#REF!</definedName>
    <definedName name="計⑮3" localSheetId="16">#REF!</definedName>
    <definedName name="計⑮3">#REF!</definedName>
    <definedName name="計⑯1" localSheetId="17">#REF!</definedName>
    <definedName name="計⑯1" localSheetId="5">#REF!</definedName>
    <definedName name="計⑯1" localSheetId="7">#REF!</definedName>
    <definedName name="計⑯1" localSheetId="6">#REF!</definedName>
    <definedName name="計⑯1" localSheetId="16">#REF!</definedName>
    <definedName name="計⑯1">#REF!</definedName>
    <definedName name="計⑯2" localSheetId="17">#REF!</definedName>
    <definedName name="計⑯2" localSheetId="5">#REF!</definedName>
    <definedName name="計⑯2" localSheetId="7">#REF!</definedName>
    <definedName name="計⑯2" localSheetId="6">#REF!</definedName>
    <definedName name="計⑯2" localSheetId="16">#REF!</definedName>
    <definedName name="計⑯2">#REF!</definedName>
    <definedName name="計⑯3" localSheetId="17">#REF!</definedName>
    <definedName name="計⑯3" localSheetId="5">#REF!</definedName>
    <definedName name="計⑯3" localSheetId="7">#REF!</definedName>
    <definedName name="計⑯3" localSheetId="6">#REF!</definedName>
    <definedName name="計⑯3" localSheetId="16">#REF!</definedName>
    <definedName name="計⑯3">#REF!</definedName>
    <definedName name="計⑰1" localSheetId="17">#REF!</definedName>
    <definedName name="計⑰1" localSheetId="5">#REF!</definedName>
    <definedName name="計⑰1" localSheetId="7">#REF!</definedName>
    <definedName name="計⑰1" localSheetId="6">#REF!</definedName>
    <definedName name="計⑰1" localSheetId="16">#REF!</definedName>
    <definedName name="計⑰1">#REF!</definedName>
    <definedName name="計⑰2" localSheetId="17">#REF!</definedName>
    <definedName name="計⑰2" localSheetId="5">#REF!</definedName>
    <definedName name="計⑰2" localSheetId="7">#REF!</definedName>
    <definedName name="計⑰2" localSheetId="6">#REF!</definedName>
    <definedName name="計⑰2" localSheetId="16">#REF!</definedName>
    <definedName name="計⑰2">#REF!</definedName>
    <definedName name="計⑰3" localSheetId="17">#REF!</definedName>
    <definedName name="計⑰3" localSheetId="5">#REF!</definedName>
    <definedName name="計⑰3" localSheetId="7">#REF!</definedName>
    <definedName name="計⑰3" localSheetId="6">#REF!</definedName>
    <definedName name="計⑰3" localSheetId="16">#REF!</definedName>
    <definedName name="計⑰3">#REF!</definedName>
    <definedName name="計ﾌﾞﾛｰ1" localSheetId="5">#REF!</definedName>
    <definedName name="計ﾌﾞﾛｰ1" localSheetId="7">#REF!</definedName>
    <definedName name="計ﾌﾞﾛｰ1" localSheetId="6">#REF!</definedName>
    <definedName name="計ﾌﾞﾛｰ1" localSheetId="16">#REF!</definedName>
    <definedName name="計ﾌﾞﾛｰ1">#REF!</definedName>
    <definedName name="計ﾌﾞﾛｰ2" localSheetId="5">#REF!</definedName>
    <definedName name="計ﾌﾞﾛｰ2" localSheetId="7">#REF!</definedName>
    <definedName name="計ﾌﾞﾛｰ2" localSheetId="6">#REF!</definedName>
    <definedName name="計ﾌﾞﾛｰ2" localSheetId="16">#REF!</definedName>
    <definedName name="計ﾌﾞﾛｰ2">#REF!</definedName>
    <definedName name="計ﾌﾞﾛｰ3" localSheetId="5">#REF!</definedName>
    <definedName name="計ﾌﾞﾛｰ3" localSheetId="7">#REF!</definedName>
    <definedName name="計ﾌﾞﾛｰ3" localSheetId="6">#REF!</definedName>
    <definedName name="計ﾌﾞﾛｰ3" localSheetId="16">#REF!</definedName>
    <definedName name="計ﾌﾞﾛｰ3">#REF!</definedName>
    <definedName name="計ﾌﾞﾛｰ4" localSheetId="5">#REF!</definedName>
    <definedName name="計ﾌﾞﾛｰ4" localSheetId="7">#REF!</definedName>
    <definedName name="計ﾌﾞﾛｰ4" localSheetId="6">#REF!</definedName>
    <definedName name="計ﾌﾞﾛｰ4" localSheetId="16">#REF!</definedName>
    <definedName name="計ﾌﾞﾛｰ4">#REF!</definedName>
    <definedName name="計ﾌﾞﾛｰ5" localSheetId="5">#REF!</definedName>
    <definedName name="計ﾌﾞﾛｰ5" localSheetId="7">#REF!</definedName>
    <definedName name="計ﾌﾞﾛｰ5" localSheetId="6">#REF!</definedName>
    <definedName name="計ﾌﾞﾛｰ5" localSheetId="16">#REF!</definedName>
    <definedName name="計ﾌﾞﾛｰ5">#REF!</definedName>
    <definedName name="計ﾌﾞﾛｰ6" localSheetId="5">#REF!</definedName>
    <definedName name="計ﾌﾞﾛｰ6" localSheetId="7">#REF!</definedName>
    <definedName name="計ﾌﾞﾛｰ6" localSheetId="6">#REF!</definedName>
    <definedName name="計ﾌﾞﾛｰ6" localSheetId="16">#REF!</definedName>
    <definedName name="計ﾌﾞﾛｰ6">#REF!</definedName>
    <definedName name="計算" localSheetId="17">#REF!</definedName>
    <definedName name="計算" localSheetId="5">#REF!</definedName>
    <definedName name="計算" localSheetId="7">#REF!</definedName>
    <definedName name="計算" localSheetId="6">#REF!</definedName>
    <definedName name="計算" localSheetId="4">#REF!</definedName>
    <definedName name="計算" localSheetId="16">#REF!</definedName>
    <definedName name="計算">#REF!</definedName>
    <definedName name="計算A1" localSheetId="17">#REF!</definedName>
    <definedName name="計算A1" localSheetId="5">#REF!</definedName>
    <definedName name="計算A1" localSheetId="7">#REF!</definedName>
    <definedName name="計算A1" localSheetId="6">#REF!</definedName>
    <definedName name="計算A1" localSheetId="16">#REF!</definedName>
    <definedName name="計算A1">#REF!</definedName>
    <definedName name="計算A2" localSheetId="17">#REF!</definedName>
    <definedName name="計算A2" localSheetId="5">#REF!</definedName>
    <definedName name="計算A2" localSheetId="7">#REF!</definedName>
    <definedName name="計算A2" localSheetId="6">#REF!</definedName>
    <definedName name="計算A2" localSheetId="16">#REF!</definedName>
    <definedName name="計算A2">#REF!</definedName>
    <definedName name="計算E" localSheetId="17">#REF!</definedName>
    <definedName name="計算E" localSheetId="5">#REF!</definedName>
    <definedName name="計算E" localSheetId="7">#REF!</definedName>
    <definedName name="計算E" localSheetId="6">#REF!</definedName>
    <definedName name="計算E" localSheetId="16">#REF!</definedName>
    <definedName name="計算E">#REF!</definedName>
    <definedName name="計算H1" localSheetId="17">#REF!</definedName>
    <definedName name="計算H1" localSheetId="5">#REF!</definedName>
    <definedName name="計算H1" localSheetId="7">#REF!</definedName>
    <definedName name="計算H1" localSheetId="6">#REF!</definedName>
    <definedName name="計算H1" localSheetId="16">#REF!</definedName>
    <definedName name="計算H1">#REF!</definedName>
    <definedName name="計算H2" localSheetId="17">#REF!</definedName>
    <definedName name="計算H2" localSheetId="5">#REF!</definedName>
    <definedName name="計算H2" localSheetId="7">#REF!</definedName>
    <definedName name="計算H2" localSheetId="6">#REF!</definedName>
    <definedName name="計算H2" localSheetId="16">#REF!</definedName>
    <definedName name="計算H2">#REF!</definedName>
    <definedName name="計算W1" localSheetId="17">#REF!</definedName>
    <definedName name="計算W1" localSheetId="5">#REF!</definedName>
    <definedName name="計算W1" localSheetId="7">#REF!</definedName>
    <definedName name="計算W1" localSheetId="6">#REF!</definedName>
    <definedName name="計算W1" localSheetId="16">#REF!</definedName>
    <definedName name="計算W1">#REF!</definedName>
    <definedName name="計算W2" localSheetId="17">#REF!</definedName>
    <definedName name="計算W2" localSheetId="5">#REF!</definedName>
    <definedName name="計算W2" localSheetId="7">#REF!</definedName>
    <definedName name="計算W2" localSheetId="6">#REF!</definedName>
    <definedName name="計算W2" localSheetId="16">#REF!</definedName>
    <definedName name="計算W2">#REF!</definedName>
    <definedName name="計算W3" localSheetId="17">#REF!</definedName>
    <definedName name="計算W3" localSheetId="5">#REF!</definedName>
    <definedName name="計算W3" localSheetId="7">#REF!</definedName>
    <definedName name="計算W3" localSheetId="6">#REF!</definedName>
    <definedName name="計算W3" localSheetId="16">#REF!</definedName>
    <definedName name="計算W3">#REF!</definedName>
    <definedName name="計算W4" localSheetId="17">#REF!</definedName>
    <definedName name="計算W4" localSheetId="5">#REF!</definedName>
    <definedName name="計算W4" localSheetId="7">#REF!</definedName>
    <definedName name="計算W4" localSheetId="6">#REF!</definedName>
    <definedName name="計算W4" localSheetId="16">#REF!</definedName>
    <definedName name="計算W4">#REF!</definedName>
    <definedName name="計算式" localSheetId="17">[76]!計算式</definedName>
    <definedName name="計算式" localSheetId="5">[76]!計算式</definedName>
    <definedName name="計算式" localSheetId="7">[76]!計算式</definedName>
    <definedName name="計算式" localSheetId="6">[76]!計算式</definedName>
    <definedName name="計算式" localSheetId="13">[76]!計算式</definedName>
    <definedName name="計算式" localSheetId="14">[76]!計算式</definedName>
    <definedName name="計算式" localSheetId="15">[76]!計算式</definedName>
    <definedName name="計算式" localSheetId="11">[76]!計算式</definedName>
    <definedName name="計算式" localSheetId="10">[76]!計算式</definedName>
    <definedName name="計算式">[76]!計算式</definedName>
    <definedName name="結合" localSheetId="17">#REF!</definedName>
    <definedName name="結合" localSheetId="5">#REF!</definedName>
    <definedName name="結合" localSheetId="7">#REF!</definedName>
    <definedName name="結合" localSheetId="6">#REF!</definedName>
    <definedName name="結合" localSheetId="4">#REF!</definedName>
    <definedName name="結合" localSheetId="16">#REF!</definedName>
    <definedName name="結合">#REF!</definedName>
    <definedName name="結合2" localSheetId="17">#REF!</definedName>
    <definedName name="結合2" localSheetId="5">#REF!</definedName>
    <definedName name="結合2" localSheetId="7">#REF!</definedName>
    <definedName name="結合2" localSheetId="6">#REF!</definedName>
    <definedName name="結合2" localSheetId="4">#REF!</definedName>
    <definedName name="結合2" localSheetId="16">#REF!</definedName>
    <definedName name="結合2">#REF!</definedName>
    <definedName name="建ぺい率" localSheetId="17">#REF!</definedName>
    <definedName name="建ぺい率" localSheetId="5">#REF!</definedName>
    <definedName name="建ぺい率" localSheetId="7">#REF!</definedName>
    <definedName name="建ぺい率" localSheetId="6">#REF!</definedName>
    <definedName name="建ぺい率" localSheetId="4">#REF!</definedName>
    <definedName name="建ぺい率" localSheetId="16">#REF!</definedName>
    <definedName name="建ぺい率">#REF!</definedName>
    <definedName name="建具" localSheetId="5">#REF!</definedName>
    <definedName name="建具" localSheetId="7">#REF!</definedName>
    <definedName name="建具" localSheetId="6">#REF!</definedName>
    <definedName name="建具" localSheetId="16">#REF!</definedName>
    <definedName name="建具">#REF!</definedName>
    <definedName name="建築原価" localSheetId="17">#REF!</definedName>
    <definedName name="建築原価" localSheetId="5">#REF!</definedName>
    <definedName name="建築原価" localSheetId="7">#REF!</definedName>
    <definedName name="建築原価" localSheetId="6">#REF!</definedName>
    <definedName name="建築原価" localSheetId="4">#REF!</definedName>
    <definedName name="建築原価" localSheetId="16">#REF!</definedName>
    <definedName name="建築原価">#REF!</definedName>
    <definedName name="建築原価合計" localSheetId="17">#REF!</definedName>
    <definedName name="建築原価合計" localSheetId="5">#REF!</definedName>
    <definedName name="建築原価合計" localSheetId="7">#REF!</definedName>
    <definedName name="建築原価合計" localSheetId="6">#REF!</definedName>
    <definedName name="建築原価合計" localSheetId="4">#REF!</definedName>
    <definedName name="建築原価合計" localSheetId="16">#REF!</definedName>
    <definedName name="建築原価合計">#REF!</definedName>
    <definedName name="建築現場経費" localSheetId="17">#REF!</definedName>
    <definedName name="建築現場経費" localSheetId="5">#REF!</definedName>
    <definedName name="建築現場経費" localSheetId="7">#REF!</definedName>
    <definedName name="建築現場経費" localSheetId="6">#REF!</definedName>
    <definedName name="建築現場経費" localSheetId="4">#REF!</definedName>
    <definedName name="建築現場経費" localSheetId="16">#REF!</definedName>
    <definedName name="建築現場経費">#REF!</definedName>
    <definedName name="建築現場経費合計" localSheetId="17">#REF!</definedName>
    <definedName name="建築現場経費合計" localSheetId="5">#REF!</definedName>
    <definedName name="建築現場経費合計" localSheetId="7">#REF!</definedName>
    <definedName name="建築現場経費合計" localSheetId="6">#REF!</definedName>
    <definedName name="建築現場経費合計" localSheetId="4">#REF!</definedName>
    <definedName name="建築現場経費合計" localSheetId="16">#REF!</definedName>
    <definedName name="建築現場経費合計">#REF!</definedName>
    <definedName name="建築工事原価" localSheetId="17">#REF!</definedName>
    <definedName name="建築工事原価" localSheetId="5">#REF!</definedName>
    <definedName name="建築工事原価" localSheetId="7">#REF!</definedName>
    <definedName name="建築工事原価" localSheetId="6">#REF!</definedName>
    <definedName name="建築工事原価" localSheetId="4">#REF!</definedName>
    <definedName name="建築工事原価" localSheetId="16">#REF!</definedName>
    <definedName name="建築工事原価">#REF!</definedName>
    <definedName name="建築工事原価合計" localSheetId="17">#REF!</definedName>
    <definedName name="建築工事原価合計" localSheetId="5">#REF!</definedName>
    <definedName name="建築工事原価合計" localSheetId="7">#REF!</definedName>
    <definedName name="建築工事原価合計" localSheetId="6">#REF!</definedName>
    <definedName name="建築工事原価合計" localSheetId="4">#REF!</definedName>
    <definedName name="建築工事原価合計" localSheetId="16">#REF!</definedName>
    <definedName name="建築工事原価合計">#REF!</definedName>
    <definedName name="建築純工" localSheetId="17">#REF!</definedName>
    <definedName name="建築純工" localSheetId="5">#REF!</definedName>
    <definedName name="建築純工" localSheetId="7">#REF!</definedName>
    <definedName name="建築純工" localSheetId="6">#REF!</definedName>
    <definedName name="建築純工" localSheetId="4">#REF!</definedName>
    <definedName name="建築純工" localSheetId="16">#REF!</definedName>
    <definedName name="建築純工">#REF!</definedName>
    <definedName name="建築純工合計" localSheetId="17">#REF!</definedName>
    <definedName name="建築純工合計" localSheetId="5">#REF!</definedName>
    <definedName name="建築純工合計" localSheetId="7">#REF!</definedName>
    <definedName name="建築純工合計" localSheetId="6">#REF!</definedName>
    <definedName name="建築純工合計" localSheetId="4">#REF!</definedName>
    <definedName name="建築純工合計" localSheetId="16">#REF!</definedName>
    <definedName name="建築純工合計">#REF!</definedName>
    <definedName name="建築直工" localSheetId="17">#REF!</definedName>
    <definedName name="建築直工" localSheetId="5">#REF!</definedName>
    <definedName name="建築直工" localSheetId="7">#REF!</definedName>
    <definedName name="建築直工" localSheetId="6">#REF!</definedName>
    <definedName name="建築直工" localSheetId="4">#REF!</definedName>
    <definedName name="建築直工" localSheetId="16">#REF!</definedName>
    <definedName name="建築直工">#REF!</definedName>
    <definedName name="建築直工２" localSheetId="17">#REF!</definedName>
    <definedName name="建築直工２" localSheetId="5">#REF!</definedName>
    <definedName name="建築直工２" localSheetId="7">#REF!</definedName>
    <definedName name="建築直工２" localSheetId="6">#REF!</definedName>
    <definedName name="建築直工２" localSheetId="4">#REF!</definedName>
    <definedName name="建築直工２" localSheetId="16">#REF!</definedName>
    <definedName name="建築直工２">#REF!</definedName>
    <definedName name="建築直工合計" localSheetId="17">#REF!</definedName>
    <definedName name="建築直工合計" localSheetId="5">#REF!</definedName>
    <definedName name="建築直工合計" localSheetId="7">#REF!</definedName>
    <definedName name="建築直工合計" localSheetId="6">#REF!</definedName>
    <definedName name="建築直工合計" localSheetId="4">#REF!</definedName>
    <definedName name="建築直工合計" localSheetId="16">#REF!</definedName>
    <definedName name="建築直工合計">#REF!</definedName>
    <definedName name="建築直工合計２" localSheetId="17">#REF!</definedName>
    <definedName name="建築直工合計２" localSheetId="5">#REF!</definedName>
    <definedName name="建築直工合計２" localSheetId="7">#REF!</definedName>
    <definedName name="建築直工合計２" localSheetId="6">#REF!</definedName>
    <definedName name="建築直工合計２" localSheetId="4">#REF!</definedName>
    <definedName name="建築直工合計２" localSheetId="16">#REF!</definedName>
    <definedName name="建築直工合計２">#REF!</definedName>
    <definedName name="建築変更直工" localSheetId="17">#REF!</definedName>
    <definedName name="建築変更直工" localSheetId="5">#REF!</definedName>
    <definedName name="建築変更直工" localSheetId="7">#REF!</definedName>
    <definedName name="建築変更直工" localSheetId="6">#REF!</definedName>
    <definedName name="建築変更直工" localSheetId="4">#REF!</definedName>
    <definedName name="建築変更直工" localSheetId="16">#REF!</definedName>
    <definedName name="建築変更直工">#REF!</definedName>
    <definedName name="建築面積" localSheetId="17">#REF!</definedName>
    <definedName name="建築面積" localSheetId="5">#REF!</definedName>
    <definedName name="建築面積" localSheetId="7">#REF!</definedName>
    <definedName name="建築面積" localSheetId="6">#REF!</definedName>
    <definedName name="建築面積" localSheetId="4">#REF!</definedName>
    <definedName name="建築面積" localSheetId="16">#REF!</definedName>
    <definedName name="建築面積">#REF!</definedName>
    <definedName name="建物の登記の有無" localSheetId="17">#REF!</definedName>
    <definedName name="建物の登記の有無" localSheetId="5">#REF!</definedName>
    <definedName name="建物の登記の有無" localSheetId="7">#REF!</definedName>
    <definedName name="建物の登記の有無" localSheetId="6">#REF!</definedName>
    <definedName name="建物の登記の有無" localSheetId="4">#REF!</definedName>
    <definedName name="建物の登記の有無" localSheetId="16">#REF!</definedName>
    <definedName name="建物の登記の有無">#REF!</definedName>
    <definedName name="建物所有者氏名" localSheetId="17">#REF!</definedName>
    <definedName name="建物所有者氏名" localSheetId="5">#REF!</definedName>
    <definedName name="建物所有者氏名" localSheetId="7">#REF!</definedName>
    <definedName name="建物所有者氏名" localSheetId="6">#REF!</definedName>
    <definedName name="建物所有者氏名" localSheetId="4">#REF!</definedName>
    <definedName name="建物所有者氏名" localSheetId="16">#REF!</definedName>
    <definedName name="建物所有者氏名">#REF!</definedName>
    <definedName name="建物所有者住所" localSheetId="17">#REF!</definedName>
    <definedName name="建物所有者住所" localSheetId="5">#REF!</definedName>
    <definedName name="建物所有者住所" localSheetId="7">#REF!</definedName>
    <definedName name="建物所有者住所" localSheetId="6">#REF!</definedName>
    <definedName name="建物所有者住所" localSheetId="4">#REF!</definedName>
    <definedName name="建物所有者住所" localSheetId="16">#REF!</definedName>
    <definedName name="建物所有者住所">#REF!</definedName>
    <definedName name="建物所有者電話番号" localSheetId="17">#REF!</definedName>
    <definedName name="建物所有者電話番号" localSheetId="5">#REF!</definedName>
    <definedName name="建物所有者電話番号" localSheetId="7">#REF!</definedName>
    <definedName name="建物所有者電話番号" localSheetId="6">#REF!</definedName>
    <definedName name="建物所有者電話番号" localSheetId="4">#REF!</definedName>
    <definedName name="建物所有者電話番号" localSheetId="16">#REF!</definedName>
    <definedName name="建物所有者電話番号">#REF!</definedName>
    <definedName name="建物用途" localSheetId="17">#REF!</definedName>
    <definedName name="建物用途" localSheetId="5">#REF!</definedName>
    <definedName name="建物用途" localSheetId="7">#REF!</definedName>
    <definedName name="建物用途" localSheetId="6">#REF!</definedName>
    <definedName name="建物用途" localSheetId="4">#REF!</definedName>
    <definedName name="建物用途" localSheetId="16">#REF!</definedName>
    <definedName name="建物用途" localSheetId="9">#REF!</definedName>
    <definedName name="建物用途" localSheetId="11">#REF!</definedName>
    <definedName name="建物用途">#REF!</definedName>
    <definedName name="建補1">#N/A</definedName>
    <definedName name="建補2">#N/A</definedName>
    <definedName name="検索ｺｰﾄﾞ" localSheetId="4">[45]建物単価!$A$2</definedName>
    <definedName name="検索ｺｰﾄﾞ">[30]補償総括!$A$2</definedName>
    <definedName name="権利者との関係" localSheetId="17">#REF!</definedName>
    <definedName name="権利者との関係" localSheetId="5">#REF!</definedName>
    <definedName name="権利者との関係" localSheetId="7">#REF!</definedName>
    <definedName name="権利者との関係" localSheetId="6">#REF!</definedName>
    <definedName name="権利者との関係" localSheetId="4">#REF!</definedName>
    <definedName name="権利者との関係" localSheetId="16">#REF!</definedName>
    <definedName name="権利者との関係">#REF!</definedName>
    <definedName name="権利者氏名" localSheetId="17">#REF!</definedName>
    <definedName name="権利者氏名" localSheetId="5">#REF!</definedName>
    <definedName name="権利者氏名" localSheetId="7">#REF!</definedName>
    <definedName name="権利者氏名" localSheetId="6">#REF!</definedName>
    <definedName name="権利者氏名" localSheetId="4">#REF!</definedName>
    <definedName name="権利者氏名" localSheetId="16">#REF!</definedName>
    <definedName name="権利者氏名">#REF!</definedName>
    <definedName name="権利者住所" localSheetId="17">#REF!</definedName>
    <definedName name="権利者住所" localSheetId="5">#REF!</definedName>
    <definedName name="権利者住所" localSheetId="7">#REF!</definedName>
    <definedName name="権利者住所" localSheetId="6">#REF!</definedName>
    <definedName name="権利者住所" localSheetId="4">#REF!</definedName>
    <definedName name="権利者住所" localSheetId="16">#REF!</definedName>
    <definedName name="権利者住所">#REF!</definedName>
    <definedName name="権利者電話番号" localSheetId="17">#REF!</definedName>
    <definedName name="権利者電話番号" localSheetId="5">#REF!</definedName>
    <definedName name="権利者電話番号" localSheetId="7">#REF!</definedName>
    <definedName name="権利者電話番号" localSheetId="6">#REF!</definedName>
    <definedName name="権利者電話番号" localSheetId="4">#REF!</definedName>
    <definedName name="権利者電話番号" localSheetId="16">#REF!</definedName>
    <definedName name="権利者電話番号">#REF!</definedName>
    <definedName name="権利名" localSheetId="17">#REF!</definedName>
    <definedName name="権利名" localSheetId="5">#REF!</definedName>
    <definedName name="権利名" localSheetId="7">#REF!</definedName>
    <definedName name="権利名" localSheetId="6">#REF!</definedName>
    <definedName name="権利名" localSheetId="4">#REF!</definedName>
    <definedName name="権利名" localSheetId="16">#REF!</definedName>
    <definedName name="権利名">#REF!</definedName>
    <definedName name="県単価F" localSheetId="17">#REF!</definedName>
    <definedName name="県単価F" localSheetId="5">#REF!</definedName>
    <definedName name="県単価F" localSheetId="7">#REF!</definedName>
    <definedName name="県単価F" localSheetId="6">#REF!</definedName>
    <definedName name="県単価F" localSheetId="16">#REF!</definedName>
    <definedName name="県単価F">#REF!</definedName>
    <definedName name="県名" localSheetId="17">#REF!</definedName>
    <definedName name="県名" localSheetId="5">#REF!</definedName>
    <definedName name="県名" localSheetId="7">#REF!</definedName>
    <definedName name="県名" localSheetId="6">#REF!</definedName>
    <definedName name="県名" localSheetId="16">#REF!</definedName>
    <definedName name="県名">#REF!</definedName>
    <definedName name="見出し" localSheetId="5">#REF!</definedName>
    <definedName name="見出し" localSheetId="7">#REF!</definedName>
    <definedName name="見出し" localSheetId="6">#REF!</definedName>
    <definedName name="見出し" localSheetId="16">#REF!</definedName>
    <definedName name="見出し">#REF!</definedName>
    <definedName name="現場経費" localSheetId="17">#REF!</definedName>
    <definedName name="現場経費" localSheetId="5">#REF!</definedName>
    <definedName name="現場経費" localSheetId="7">#REF!</definedName>
    <definedName name="現場経費" localSheetId="6">#REF!</definedName>
    <definedName name="現場経費" localSheetId="4">#REF!</definedName>
    <definedName name="現場経費" localSheetId="16">#REF!</definedName>
    <definedName name="現場経費">#REF!</definedName>
    <definedName name="現場経費合計" localSheetId="17">#REF!</definedName>
    <definedName name="現場経費合計" localSheetId="5">#REF!</definedName>
    <definedName name="現場経費合計" localSheetId="7">#REF!</definedName>
    <definedName name="現場経費合計" localSheetId="6">#REF!</definedName>
    <definedName name="現場経費合計" localSheetId="4">#REF!</definedName>
    <definedName name="現場経費合計" localSheetId="16">#REF!</definedName>
    <definedName name="現場経費合計">#REF!</definedName>
    <definedName name="現場経費変更" localSheetId="17">#REF!</definedName>
    <definedName name="現場経費変更" localSheetId="5">#REF!</definedName>
    <definedName name="現場経費変更" localSheetId="7">#REF!</definedName>
    <definedName name="現場経費変更" localSheetId="6">#REF!</definedName>
    <definedName name="現場経費変更" localSheetId="4">#REF!</definedName>
    <definedName name="現場経費変更" localSheetId="16">#REF!</definedName>
    <definedName name="現場経費変更">#REF!</definedName>
    <definedName name="呼出" localSheetId="5">#REF!</definedName>
    <definedName name="呼出" localSheetId="7">#REF!</definedName>
    <definedName name="呼出" localSheetId="6">#REF!</definedName>
    <definedName name="呼出" localSheetId="16">#REF!</definedName>
    <definedName name="呼出">#REF!</definedName>
    <definedName name="五階面積" localSheetId="17">#REF!</definedName>
    <definedName name="五階面積" localSheetId="5">#REF!</definedName>
    <definedName name="五階面積" localSheetId="7">#REF!</definedName>
    <definedName name="五階面積" localSheetId="6">#REF!</definedName>
    <definedName name="五階面積" localSheetId="4">#REF!</definedName>
    <definedName name="五階面積" localSheetId="16">#REF!</definedName>
    <definedName name="五階面積">#REF!</definedName>
    <definedName name="護岸" localSheetId="5">#REF!</definedName>
    <definedName name="護岸" localSheetId="7">#REF!</definedName>
    <definedName name="護岸" localSheetId="6">#REF!</definedName>
    <definedName name="護岸" localSheetId="16">#REF!</definedName>
    <definedName name="護岸" localSheetId="9">#REF!</definedName>
    <definedName name="護岸" localSheetId="11">#REF!</definedName>
    <definedName name="護岸">#REF!</definedName>
    <definedName name="公式" localSheetId="17">#REF!</definedName>
    <definedName name="公式" localSheetId="5">#REF!</definedName>
    <definedName name="公式" localSheetId="7">#REF!</definedName>
    <definedName name="公式" localSheetId="6">#REF!</definedName>
    <definedName name="公式" localSheetId="16">#REF!</definedName>
    <definedName name="公式">#REF!</definedName>
    <definedName name="勾配可変600_1500" localSheetId="17">#REF!</definedName>
    <definedName name="勾配可変600_1500" localSheetId="5">#REF!</definedName>
    <definedName name="勾配可変600_1500" localSheetId="7">#REF!</definedName>
    <definedName name="勾配可変600_1500" localSheetId="6">#REF!</definedName>
    <definedName name="勾配可変600_1500" localSheetId="16">#REF!</definedName>
    <definedName name="勾配可変600_1500">#REF!</definedName>
    <definedName name="工作代価" localSheetId="5">'見積単価 '!工作代価</definedName>
    <definedName name="工作代価" localSheetId="7">'見積単価 (ｱｽﾍﾞｽﾄ撤去)'!工作代価</definedName>
    <definedName name="工作代価" localSheetId="6">'見積単価 (改修)'!工作代価</definedName>
    <definedName name="工作代価" localSheetId="4">#N/A</definedName>
    <definedName name="工作代価" localSheetId="16">代価表!工作代価</definedName>
    <definedName name="工作代価" localSheetId="10">複合!工作代価</definedName>
    <definedName name="工作代価">'見積単価 '!工作代価</definedName>
    <definedName name="工作単価" localSheetId="17">#REF!</definedName>
    <definedName name="工作単価" localSheetId="5">#REF!</definedName>
    <definedName name="工作単価" localSheetId="7">#REF!</definedName>
    <definedName name="工作単価" localSheetId="6">#REF!</definedName>
    <definedName name="工作単価" localSheetId="4">#REF!</definedName>
    <definedName name="工作単価" localSheetId="16">#REF!</definedName>
    <definedName name="工作単価">#REF!</definedName>
    <definedName name="工作物" localSheetId="17">[88]内訳書!#REF!</definedName>
    <definedName name="工作物" localSheetId="5">[88]内訳書!#REF!</definedName>
    <definedName name="工作物" localSheetId="7">[88]内訳書!#REF!</definedName>
    <definedName name="工作物" localSheetId="6">[88]内訳書!#REF!</definedName>
    <definedName name="工作物" localSheetId="4">[89]内訳書!#REF!</definedName>
    <definedName name="工作物" localSheetId="16">[88]内訳書!#REF!</definedName>
    <definedName name="工作物">[88]内訳書!#REF!</definedName>
    <definedName name="工作物1">#N/A</definedName>
    <definedName name="工作物２" localSheetId="4">[61]立木調!#REF!</definedName>
    <definedName name="工作物2">#N/A</definedName>
    <definedName name="工作物2枚目" localSheetId="4">[36]!工作物2枚目</definedName>
    <definedName name="工作物2枚目" localSheetId="16">[90]!工作物2枚目</definedName>
    <definedName name="工作物2枚目" localSheetId="9">[36]!工作物2枚目</definedName>
    <definedName name="工作物2枚目" localSheetId="11">[36]!工作物2枚目</definedName>
    <definedName name="工作物2枚目">[91]!工作物2枚目</definedName>
    <definedName name="工作物2枚目クリア" localSheetId="4">[36]!工作物2枚目クリア</definedName>
    <definedName name="工作物2枚目クリア" localSheetId="16">[90]!工作物2枚目クリア</definedName>
    <definedName name="工作物2枚目クリア" localSheetId="9">[36]!工作物2枚目クリア</definedName>
    <definedName name="工作物2枚目クリア" localSheetId="11">[36]!工作物2枚目クリア</definedName>
    <definedName name="工作物2枚目クリア">[91]!工作物2枚目クリア</definedName>
    <definedName name="工作物単価" localSheetId="17">#REF!</definedName>
    <definedName name="工作物単価" localSheetId="5">#REF!</definedName>
    <definedName name="工作物単価" localSheetId="7">#REF!</definedName>
    <definedName name="工作物単価" localSheetId="6">#REF!</definedName>
    <definedName name="工作物単価" localSheetId="4">#REF!</definedName>
    <definedName name="工作物単価" localSheetId="16">#REF!</definedName>
    <definedName name="工作物単価">#REF!</definedName>
    <definedName name="工事価格" localSheetId="17">#REF!</definedName>
    <definedName name="工事価格" localSheetId="5">#REF!</definedName>
    <definedName name="工事価格" localSheetId="7">#REF!</definedName>
    <definedName name="工事価格" localSheetId="6">#REF!</definedName>
    <definedName name="工事価格" localSheetId="4">#REF!</definedName>
    <definedName name="工事価格" localSheetId="16">#REF!</definedName>
    <definedName name="工事価格">#REF!</definedName>
    <definedName name="工事価格合計" localSheetId="17">#REF!</definedName>
    <definedName name="工事価格合計" localSheetId="5">#REF!</definedName>
    <definedName name="工事価格合計" localSheetId="7">#REF!</definedName>
    <definedName name="工事価格合計" localSheetId="6">#REF!</definedName>
    <definedName name="工事価格合計" localSheetId="4">#REF!</definedName>
    <definedName name="工事価格合計" localSheetId="16">#REF!</definedName>
    <definedName name="工事価格合計">#REF!</definedName>
    <definedName name="工事価格変更" localSheetId="17">#REF!</definedName>
    <definedName name="工事価格変更" localSheetId="5">#REF!</definedName>
    <definedName name="工事価格変更" localSheetId="7">#REF!</definedName>
    <definedName name="工事価格変更" localSheetId="6">#REF!</definedName>
    <definedName name="工事価格変更" localSheetId="4">#REF!</definedName>
    <definedName name="工事価格変更" localSheetId="16">#REF!</definedName>
    <definedName name="工事価格変更">#REF!</definedName>
    <definedName name="工事原価" localSheetId="17">#REF!</definedName>
    <definedName name="工事原価" localSheetId="5">#REF!</definedName>
    <definedName name="工事原価" localSheetId="7">#REF!</definedName>
    <definedName name="工事原価" localSheetId="6">#REF!</definedName>
    <definedName name="工事原価" localSheetId="4">#REF!</definedName>
    <definedName name="工事原価" localSheetId="16">#REF!</definedName>
    <definedName name="工事原価">#REF!</definedName>
    <definedName name="工事原価合計" localSheetId="17">#REF!</definedName>
    <definedName name="工事原価合計" localSheetId="5">#REF!</definedName>
    <definedName name="工事原価合計" localSheetId="7">#REF!</definedName>
    <definedName name="工事原価合計" localSheetId="6">#REF!</definedName>
    <definedName name="工事原価合計" localSheetId="4">#REF!</definedName>
    <definedName name="工事原価合計" localSheetId="16">#REF!</definedName>
    <definedName name="工事原価合計">#REF!</definedName>
    <definedName name="工事原価変更" localSheetId="17">#REF!</definedName>
    <definedName name="工事原価変更" localSheetId="5">#REF!</definedName>
    <definedName name="工事原価変更" localSheetId="7">#REF!</definedName>
    <definedName name="工事原価変更" localSheetId="6">#REF!</definedName>
    <definedName name="工事原価変更" localSheetId="4">#REF!</definedName>
    <definedName name="工事原価変更" localSheetId="16">#REF!</definedName>
    <definedName name="工事原価変更">#REF!</definedName>
    <definedName name="工事番" localSheetId="5">#REF!</definedName>
    <definedName name="工事番" localSheetId="7">#REF!</definedName>
    <definedName name="工事番" localSheetId="6">#REF!</definedName>
    <definedName name="工事番" localSheetId="16">#REF!</definedName>
    <definedName name="工事番">#REF!</definedName>
    <definedName name="工事番2" localSheetId="5">#REF!</definedName>
    <definedName name="工事番2" localSheetId="7">#REF!</definedName>
    <definedName name="工事番2" localSheetId="6">#REF!</definedName>
    <definedName name="工事番2" localSheetId="16">#REF!</definedName>
    <definedName name="工事番2">#REF!</definedName>
    <definedName name="工事別名集計表" localSheetId="5">[92]H14単価!#REF!</definedName>
    <definedName name="工事別名集計表" localSheetId="7">[92]H14単価!#REF!</definedName>
    <definedName name="工事別名集計表" localSheetId="6">[92]H14単価!#REF!</definedName>
    <definedName name="工事別名集計表" localSheetId="4">[92]H14単価!#REF!</definedName>
    <definedName name="工事別名集計表" localSheetId="10">[92]H14単価!#REF!</definedName>
    <definedName name="工事別名集計表">[92]H14単価!#REF!</definedName>
    <definedName name="工事別名称" localSheetId="17">#REF!</definedName>
    <definedName name="工事別名称" localSheetId="5">#REF!</definedName>
    <definedName name="工事別名称" localSheetId="7">#REF!</definedName>
    <definedName name="工事別名称" localSheetId="6">#REF!</definedName>
    <definedName name="工事別名称" localSheetId="4">#REF!</definedName>
    <definedName name="工事別名称" localSheetId="16">#REF!</definedName>
    <definedName name="工事別名称" localSheetId="9">#REF!</definedName>
    <definedName name="工事別名称" localSheetId="11">#REF!</definedName>
    <definedName name="工事別名称">#REF!</definedName>
    <definedName name="工事名" localSheetId="17">#REF!</definedName>
    <definedName name="工事名" localSheetId="5">#REF!</definedName>
    <definedName name="工事名" localSheetId="7">#REF!</definedName>
    <definedName name="工事名" localSheetId="6">#REF!</definedName>
    <definedName name="工事名" localSheetId="4">#REF!</definedName>
    <definedName name="工事名" localSheetId="16">#REF!</definedName>
    <definedName name="工事名" localSheetId="9">#REF!</definedName>
    <definedName name="工事名" localSheetId="11">#REF!</definedName>
    <definedName name="工事名">#REF!</definedName>
    <definedName name="工種別名称" localSheetId="17">#REF!</definedName>
    <definedName name="工種別名称" localSheetId="5">#REF!</definedName>
    <definedName name="工種別名称" localSheetId="7">#REF!</definedName>
    <definedName name="工種別名称" localSheetId="6">#REF!</definedName>
    <definedName name="工種別名称" localSheetId="4">#REF!</definedName>
    <definedName name="工種別名称" localSheetId="16">#REF!</definedName>
    <definedName name="工種別名称" localSheetId="9">#REF!</definedName>
    <definedName name="工種別名称" localSheetId="11">#REF!</definedName>
    <definedName name="工種別名称">#REF!</definedName>
    <definedName name="杭現場経費" localSheetId="17">#REF!</definedName>
    <definedName name="杭現場経費" localSheetId="5">#REF!</definedName>
    <definedName name="杭現場経費" localSheetId="7">#REF!</definedName>
    <definedName name="杭現場経費" localSheetId="6">#REF!</definedName>
    <definedName name="杭現場経費" localSheetId="4">#REF!</definedName>
    <definedName name="杭現場経費" localSheetId="16">#REF!</definedName>
    <definedName name="杭現場経費">#REF!</definedName>
    <definedName name="杭現場経費合計" localSheetId="17">#REF!</definedName>
    <definedName name="杭現場経費合計" localSheetId="5">#REF!</definedName>
    <definedName name="杭現場経費合計" localSheetId="7">#REF!</definedName>
    <definedName name="杭現場経費合計" localSheetId="6">#REF!</definedName>
    <definedName name="杭現場経費合計" localSheetId="4">#REF!</definedName>
    <definedName name="杭現場経費合計" localSheetId="16">#REF!</definedName>
    <definedName name="杭現場経費合計">#REF!</definedName>
    <definedName name="杭工事原価" localSheetId="17">#REF!</definedName>
    <definedName name="杭工事原価" localSheetId="5">#REF!</definedName>
    <definedName name="杭工事原価" localSheetId="7">#REF!</definedName>
    <definedName name="杭工事原価" localSheetId="6">#REF!</definedName>
    <definedName name="杭工事原価" localSheetId="4">#REF!</definedName>
    <definedName name="杭工事原価" localSheetId="16">#REF!</definedName>
    <definedName name="杭工事原価">#REF!</definedName>
    <definedName name="杭工事原価合計" localSheetId="17">#REF!</definedName>
    <definedName name="杭工事原価合計" localSheetId="5">#REF!</definedName>
    <definedName name="杭工事原価合計" localSheetId="7">#REF!</definedName>
    <definedName name="杭工事原価合計" localSheetId="6">#REF!</definedName>
    <definedName name="杭工事原価合計" localSheetId="4">#REF!</definedName>
    <definedName name="杭工事原価合計" localSheetId="16">#REF!</definedName>
    <definedName name="杭工事原価合計">#REF!</definedName>
    <definedName name="杭純工" localSheetId="17">#REF!</definedName>
    <definedName name="杭純工" localSheetId="5">#REF!</definedName>
    <definedName name="杭純工" localSheetId="7">#REF!</definedName>
    <definedName name="杭純工" localSheetId="6">#REF!</definedName>
    <definedName name="杭純工" localSheetId="4">#REF!</definedName>
    <definedName name="杭純工" localSheetId="16">#REF!</definedName>
    <definedName name="杭純工">#REF!</definedName>
    <definedName name="杭純工合計" localSheetId="17">#REF!</definedName>
    <definedName name="杭純工合計" localSheetId="5">#REF!</definedName>
    <definedName name="杭純工合計" localSheetId="7">#REF!</definedName>
    <definedName name="杭純工合計" localSheetId="6">#REF!</definedName>
    <definedName name="杭純工合計" localSheetId="4">#REF!</definedName>
    <definedName name="杭純工合計" localSheetId="16">#REF!</definedName>
    <definedName name="杭純工合計">#REF!</definedName>
    <definedName name="杭単価" localSheetId="5">#REF!</definedName>
    <definedName name="杭単価" localSheetId="7">#REF!</definedName>
    <definedName name="杭単価" localSheetId="6">#REF!</definedName>
    <definedName name="杭単価" localSheetId="16">#REF!</definedName>
    <definedName name="杭単価">#REF!</definedName>
    <definedName name="杭地業の有無" localSheetId="17">#REF!</definedName>
    <definedName name="杭地業の有無" localSheetId="5">#REF!</definedName>
    <definedName name="杭地業の有無" localSheetId="7">#REF!</definedName>
    <definedName name="杭地業の有無" localSheetId="6">#REF!</definedName>
    <definedName name="杭地業の有無" localSheetId="4">#REF!</definedName>
    <definedName name="杭地業の有無" localSheetId="16">#REF!</definedName>
    <definedName name="杭地業の有無">#REF!</definedName>
    <definedName name="杭直工" localSheetId="17">#REF!</definedName>
    <definedName name="杭直工" localSheetId="5">#REF!</definedName>
    <definedName name="杭直工" localSheetId="7">#REF!</definedName>
    <definedName name="杭直工" localSheetId="6">#REF!</definedName>
    <definedName name="杭直工" localSheetId="4">#REF!</definedName>
    <definedName name="杭直工" localSheetId="16">#REF!</definedName>
    <definedName name="杭直工">#REF!</definedName>
    <definedName name="杭直工合計" localSheetId="17">#REF!</definedName>
    <definedName name="杭直工合計" localSheetId="5">#REF!</definedName>
    <definedName name="杭直工合計" localSheetId="7">#REF!</definedName>
    <definedName name="杭直工合計" localSheetId="6">#REF!</definedName>
    <definedName name="杭直工合計" localSheetId="4">#REF!</definedName>
    <definedName name="杭直工合計" localSheetId="16">#REF!</definedName>
    <definedName name="杭直工合計">#REF!</definedName>
    <definedName name="杭直工合計２" localSheetId="17">#REF!</definedName>
    <definedName name="杭直工合計２" localSheetId="5">#REF!</definedName>
    <definedName name="杭直工合計２" localSheetId="7">#REF!</definedName>
    <definedName name="杭直工合計２" localSheetId="6">#REF!</definedName>
    <definedName name="杭直工合計２" localSheetId="4">#REF!</definedName>
    <definedName name="杭直工合計２" localSheetId="16">#REF!</definedName>
    <definedName name="杭直工合計２">#REF!</definedName>
    <definedName name="杭変更直工" localSheetId="17">#REF!</definedName>
    <definedName name="杭変更直工" localSheetId="5">#REF!</definedName>
    <definedName name="杭変更直工" localSheetId="7">#REF!</definedName>
    <definedName name="杭変更直工" localSheetId="6">#REF!</definedName>
    <definedName name="杭変更直工" localSheetId="4">#REF!</definedName>
    <definedName name="杭変更直工" localSheetId="16">#REF!</definedName>
    <definedName name="杭変更直工">#REF!</definedName>
    <definedName name="杭補正" localSheetId="17">#REF!</definedName>
    <definedName name="杭補正" localSheetId="5">#REF!</definedName>
    <definedName name="杭補正" localSheetId="7">#REF!</definedName>
    <definedName name="杭補正" localSheetId="6">#REF!</definedName>
    <definedName name="杭補正" localSheetId="4">#REF!</definedName>
    <definedName name="杭補正" localSheetId="16">#REF!</definedName>
    <definedName name="杭補正" localSheetId="9">#REF!</definedName>
    <definedName name="杭補正" localSheetId="11">#REF!</definedName>
    <definedName name="杭補正">#REF!</definedName>
    <definedName name="構造" localSheetId="17">#REF!</definedName>
    <definedName name="構造" localSheetId="5">#REF!</definedName>
    <definedName name="構造" localSheetId="7">#REF!</definedName>
    <definedName name="構造" localSheetId="6">#REF!</definedName>
    <definedName name="構造" localSheetId="4">#REF!</definedName>
    <definedName name="構造" localSheetId="16">#REF!</definedName>
    <definedName name="構造" localSheetId="9">#REF!</definedName>
    <definedName name="構造" localSheetId="11">#REF!</definedName>
    <definedName name="構造">#REF!</definedName>
    <definedName name="構造一部" localSheetId="17">#REF!</definedName>
    <definedName name="構造一部" localSheetId="5">#REF!</definedName>
    <definedName name="構造一部" localSheetId="7">#REF!</definedName>
    <definedName name="構造一部" localSheetId="6">#REF!</definedName>
    <definedName name="構造一部" localSheetId="4">#REF!</definedName>
    <definedName name="構造一部" localSheetId="16">#REF!</definedName>
    <definedName name="構造一部">#REF!</definedName>
    <definedName name="構造物とりこわし" localSheetId="17">#REF!</definedName>
    <definedName name="構造物とりこわし" localSheetId="5">#REF!</definedName>
    <definedName name="構造物とりこわし" localSheetId="7">#REF!</definedName>
    <definedName name="構造物とりこわし" localSheetId="6">#REF!</definedName>
    <definedName name="構造物とりこわし" localSheetId="16">#REF!</definedName>
    <definedName name="構造物とりこわし">#REF!</definedName>
    <definedName name="行削除" localSheetId="17">#REF!</definedName>
    <definedName name="行削除" localSheetId="5">#REF!</definedName>
    <definedName name="行削除" localSheetId="7">#REF!</definedName>
    <definedName name="行削除" localSheetId="6">#REF!</definedName>
    <definedName name="行削除" localSheetId="16">#REF!</definedName>
    <definedName name="行削除">#REF!</definedName>
    <definedName name="行挿入" localSheetId="17">#REF!</definedName>
    <definedName name="行挿入" localSheetId="5">#REF!</definedName>
    <definedName name="行挿入" localSheetId="7">#REF!</definedName>
    <definedName name="行挿入" localSheetId="6">#REF!</definedName>
    <definedName name="行挿入" localSheetId="16">#REF!</definedName>
    <definedName name="行挿入">#REF!</definedName>
    <definedName name="行番号" localSheetId="17">#REF!</definedName>
    <definedName name="行番号" localSheetId="5">#REF!</definedName>
    <definedName name="行番号" localSheetId="7">#REF!</definedName>
    <definedName name="行番号" localSheetId="6">#REF!</definedName>
    <definedName name="行番号" localSheetId="16">#REF!</definedName>
    <definedName name="行番号">#REF!</definedName>
    <definedName name="行番号1" localSheetId="17">#REF!</definedName>
    <definedName name="行番号1" localSheetId="5">#REF!</definedName>
    <definedName name="行番号1" localSheetId="7">#REF!</definedName>
    <definedName name="行番号1" localSheetId="6">#REF!</definedName>
    <definedName name="行番号1" localSheetId="16">#REF!</definedName>
    <definedName name="行番号1">#REF!</definedName>
    <definedName name="行複写" localSheetId="17">#REF!</definedName>
    <definedName name="行複写" localSheetId="5">#REF!</definedName>
    <definedName name="行複写" localSheetId="7">#REF!</definedName>
    <definedName name="行複写" localSheetId="6">#REF!</definedName>
    <definedName name="行複写" localSheetId="16">#REF!</definedName>
    <definedName name="行複写">#REF!</definedName>
    <definedName name="高さ単価" localSheetId="17">#REF!:#REF!</definedName>
    <definedName name="高さ単価" localSheetId="5">#REF!:#REF!</definedName>
    <definedName name="高さ単価" localSheetId="7">#REF!:#REF!</definedName>
    <definedName name="高さ単価" localSheetId="6">#REF!:#REF!</definedName>
    <definedName name="高さ単価" localSheetId="4">#REF!:#REF!</definedName>
    <definedName name="高さ単価" localSheetId="16">#REF!:#REF!</definedName>
    <definedName name="高さ単価">#REF!:#REF!</definedName>
    <definedName name="高圧ｷｬﾋﾞﾈｯﾄ" localSheetId="5">[16]複合・ｺﾝｾﾝﾄ電話!#REF!</definedName>
    <definedName name="高圧ｷｬﾋﾞﾈｯﾄ" localSheetId="7">[16]複合・ｺﾝｾﾝﾄ電話!#REF!</definedName>
    <definedName name="高圧ｷｬﾋﾞﾈｯﾄ" localSheetId="6">[16]複合・ｺﾝｾﾝﾄ電話!#REF!</definedName>
    <definedName name="高圧ｷｬﾋﾞﾈｯﾄ" localSheetId="4">[16]複合・ｺﾝｾﾝﾄ電話!#REF!</definedName>
    <definedName name="高圧ｷｬﾋﾞﾈｯﾄ" localSheetId="16">[16]複合・ｺﾝｾﾝﾄ電話!#REF!</definedName>
    <definedName name="高圧ｷｬﾋﾞﾈｯﾄ" localSheetId="9">[16]複合・ｺﾝｾﾝﾄ電話!#REF!</definedName>
    <definedName name="高圧ｷｬﾋﾞﾈｯﾄ" localSheetId="11">[16]複合・ｺﾝｾﾝﾄ電話!#REF!</definedName>
    <definedName name="高圧ｷｬﾋﾞﾈｯﾄ">[16]複合・ｺﾝｾﾝﾄ電話!#REF!</definedName>
    <definedName name="高圧開閉器_200A">[49]複合!$AA$33</definedName>
    <definedName name="高圧気中開閉器">[93]複合単価!$AA$41</definedName>
    <definedName name="合計" localSheetId="17">#REF!</definedName>
    <definedName name="合計" localSheetId="5">#REF!</definedName>
    <definedName name="合計" localSheetId="7">#REF!</definedName>
    <definedName name="合計" localSheetId="6">#REF!</definedName>
    <definedName name="合計" localSheetId="4">'[4]建具廻-1'!$BU$23:$BU$30</definedName>
    <definedName name="合計" localSheetId="16">#REF!</definedName>
    <definedName name="合計" localSheetId="10">#REF!</definedName>
    <definedName name="合計">#REF!</definedName>
    <definedName name="合計1" localSheetId="17">#REF!</definedName>
    <definedName name="合計1" localSheetId="5">#REF!</definedName>
    <definedName name="合計1" localSheetId="7">#REF!</definedName>
    <definedName name="合計1" localSheetId="6">#REF!</definedName>
    <definedName name="合計1" localSheetId="4">[94]汚土!#REF!</definedName>
    <definedName name="合計1" localSheetId="16">#REF!</definedName>
    <definedName name="合計1" localSheetId="10">#REF!</definedName>
    <definedName name="合計1">#REF!</definedName>
    <definedName name="合計2" localSheetId="17">#REF!</definedName>
    <definedName name="合計2" localSheetId="5">#REF!</definedName>
    <definedName name="合計2" localSheetId="7">#REF!</definedName>
    <definedName name="合計2" localSheetId="6">#REF!</definedName>
    <definedName name="合計2" localSheetId="16">#REF!</definedName>
    <definedName name="合計2">#REF!</definedName>
    <definedName name="今回改訂" localSheetId="5">#REF!</definedName>
    <definedName name="今回改訂" localSheetId="7">#REF!</definedName>
    <definedName name="今回改訂" localSheetId="6">#REF!</definedName>
    <definedName name="今回改訂" localSheetId="16">#REF!</definedName>
    <definedName name="今回改訂">#REF!</definedName>
    <definedName name="根" localSheetId="17">[61]立木調!#REF!</definedName>
    <definedName name="根" localSheetId="5">[61]立木調!#REF!</definedName>
    <definedName name="根" localSheetId="7">[61]立木調!#REF!</definedName>
    <definedName name="根" localSheetId="6">[61]立木調!#REF!</definedName>
    <definedName name="根" localSheetId="4">[61]立木調!#REF!</definedName>
    <definedName name="根" localSheetId="16">[61]立木調!#REF!</definedName>
    <definedName name="根">[61]立木調!#REF!</definedName>
    <definedName name="左官工事">#N/A</definedName>
    <definedName name="左管工事" localSheetId="5">#REF!</definedName>
    <definedName name="左管工事" localSheetId="7">#REF!</definedName>
    <definedName name="左管工事" localSheetId="6">#REF!</definedName>
    <definedName name="左管工事" localSheetId="4">#REF!</definedName>
    <definedName name="左管工事" localSheetId="16">#REF!</definedName>
    <definedName name="左管工事" localSheetId="10">#REF!</definedName>
    <definedName name="左管工事">#REF!</definedName>
    <definedName name="砂" localSheetId="5">'見積単価 '!砂</definedName>
    <definedName name="砂" localSheetId="7">'見積単価 (ｱｽﾍﾞｽﾄ撤去)'!砂</definedName>
    <definedName name="砂" localSheetId="6">'見積単価 (改修)'!砂</definedName>
    <definedName name="砂" localSheetId="4">仕訳横!砂</definedName>
    <definedName name="砂" localSheetId="16">代価表!砂</definedName>
    <definedName name="砂" localSheetId="10">複合!砂</definedName>
    <definedName name="砂">'見積単価 '!砂</definedName>
    <definedName name="再印刷" localSheetId="5">#REF!</definedName>
    <definedName name="再印刷" localSheetId="7">#REF!</definedName>
    <definedName name="再印刷" localSheetId="6">#REF!</definedName>
    <definedName name="再印刷" localSheetId="4">#REF!</definedName>
    <definedName name="再印刷" localSheetId="16">#REF!</definedName>
    <definedName name="再印刷" localSheetId="10">#REF!</definedName>
    <definedName name="再印刷">#REF!</definedName>
    <definedName name="再入力" localSheetId="5">#REF!</definedName>
    <definedName name="再入力" localSheetId="7">#REF!</definedName>
    <definedName name="再入力" localSheetId="6">#REF!</definedName>
    <definedName name="再入力" localSheetId="16">#REF!</definedName>
    <definedName name="再入力">#REF!</definedName>
    <definedName name="最終数量" localSheetId="17">#REF!</definedName>
    <definedName name="最終数量" localSheetId="5">#REF!</definedName>
    <definedName name="最終数量" localSheetId="7">#REF!</definedName>
    <definedName name="最終数量" localSheetId="6">#REF!</definedName>
    <definedName name="最終数量" localSheetId="4">#REF!</definedName>
    <definedName name="最終数量" localSheetId="16">#REF!</definedName>
    <definedName name="最終数量" localSheetId="9">#REF!</definedName>
    <definedName name="最終数量" localSheetId="11">#REF!</definedName>
    <definedName name="最終数量">#REF!</definedName>
    <definedName name="細範囲" localSheetId="17">#REF!</definedName>
    <definedName name="細範囲" localSheetId="5">#REF!</definedName>
    <definedName name="細範囲" localSheetId="7">#REF!</definedName>
    <definedName name="細範囲" localSheetId="6">#REF!</definedName>
    <definedName name="細範囲" localSheetId="16">#REF!</definedName>
    <definedName name="細範囲">#REF!</definedName>
    <definedName name="細物加工組立" localSheetId="17">#REF!</definedName>
    <definedName name="細物加工組立" localSheetId="5">#REF!</definedName>
    <definedName name="細物加工組立" localSheetId="7">#REF!</definedName>
    <definedName name="細物加工組立" localSheetId="6">#REF!</definedName>
    <definedName name="細物加工組立" localSheetId="16">#REF!</definedName>
    <definedName name="細物加工組立">#REF!</definedName>
    <definedName name="細目タイトル" localSheetId="17">#REF!</definedName>
    <definedName name="細目タイトル" localSheetId="5">#REF!</definedName>
    <definedName name="細目タイトル" localSheetId="7">#REF!</definedName>
    <definedName name="細目タイトル" localSheetId="6">#REF!</definedName>
    <definedName name="細目タイトル" localSheetId="16">#REF!</definedName>
    <definedName name="細目タイトル">#REF!</definedName>
    <definedName name="在積値" localSheetId="4">[95]別表!$A$2:$B$5</definedName>
    <definedName name="在積値">[30]建物単価!$A$2:$B$5</definedName>
    <definedName name="材積表" localSheetId="4">[96]別表!$A$2:$B$5</definedName>
    <definedName name="材積表" localSheetId="9">[96]別表!$A$2:$B$5</definedName>
    <definedName name="材積表" localSheetId="11">[96]別表!$A$2:$B$5</definedName>
    <definedName name="材積表">[24]共通仮設･諸経費率!$A$2:$B$5</definedName>
    <definedName name="材料単価" localSheetId="17">#REF!</definedName>
    <definedName name="材料単価" localSheetId="5">#REF!</definedName>
    <definedName name="材料単価" localSheetId="7">#REF!</definedName>
    <definedName name="材料単価" localSheetId="6">#REF!</definedName>
    <definedName name="材料単価" localSheetId="16">#REF!</definedName>
    <definedName name="材料単価">#REF!</definedName>
    <definedName name="作業員">[97]data!$C$8</definedName>
    <definedName name="削除" localSheetId="17">'[26]立竹木調査表（移植）'!#REF!</definedName>
    <definedName name="削除" localSheetId="5">'[26]立竹木調査表（移植）'!#REF!</definedName>
    <definedName name="削除" localSheetId="7">'[26]立竹木調査表（移植）'!#REF!</definedName>
    <definedName name="削除" localSheetId="6">'[26]立竹木調査表（移植）'!#REF!</definedName>
    <definedName name="削除" localSheetId="16">'[26]立竹木調査表（移植）'!#REF!</definedName>
    <definedName name="削除">'[26]立竹木調査表（移植）'!#REF!</definedName>
    <definedName name="雑" localSheetId="17">#REF!</definedName>
    <definedName name="雑" localSheetId="5">#REF!</definedName>
    <definedName name="雑" localSheetId="7">#REF!</definedName>
    <definedName name="雑" localSheetId="6">#REF!</definedName>
    <definedName name="雑" localSheetId="4">#REF!</definedName>
    <definedName name="雑" localSheetId="16">#REF!</definedName>
    <definedName name="雑">#REF!</definedName>
    <definedName name="雑工" localSheetId="17">[11]内訳総括!#REF!</definedName>
    <definedName name="雑工" localSheetId="5">[11]内訳総括!#REF!</definedName>
    <definedName name="雑工" localSheetId="7">[11]内訳総括!#REF!</definedName>
    <definedName name="雑工" localSheetId="6">[11]内訳総括!#REF!</definedName>
    <definedName name="雑工" localSheetId="16">[11]内訳総括!#REF!</definedName>
    <definedName name="雑工">[11]内訳総括!#REF!</definedName>
    <definedName name="雑工事" localSheetId="5">#REF!</definedName>
    <definedName name="雑工事" localSheetId="7">#REF!</definedName>
    <definedName name="雑工事" localSheetId="6">#REF!</definedName>
    <definedName name="雑工事" localSheetId="16">#REF!</definedName>
    <definedName name="雑工事">#REF!</definedName>
    <definedName name="雑代価" localSheetId="5">'見積単価 '!雑代価</definedName>
    <definedName name="雑代価" localSheetId="7">'見積単価 (ｱｽﾍﾞｽﾄ撤去)'!雑代価</definedName>
    <definedName name="雑代価" localSheetId="6">'見積単価 (改修)'!雑代価</definedName>
    <definedName name="雑代価" localSheetId="4">#N/A</definedName>
    <definedName name="雑代価" localSheetId="16">代価表!雑代価</definedName>
    <definedName name="雑代価" localSheetId="10">複合!雑代価</definedName>
    <definedName name="雑代価">'見積単価 '!雑代価</definedName>
    <definedName name="雑費1">#N/A</definedName>
    <definedName name="雑費2">#N/A</definedName>
    <definedName name="三階面積" localSheetId="17">#REF!</definedName>
    <definedName name="三階面積" localSheetId="5">#REF!</definedName>
    <definedName name="三階面積" localSheetId="7">#REF!</definedName>
    <definedName name="三階面積" localSheetId="6">#REF!</definedName>
    <definedName name="三階面積" localSheetId="4">#REF!</definedName>
    <definedName name="三階面積" localSheetId="16">#REF!</definedName>
    <definedName name="三階面積">#REF!</definedName>
    <definedName name="三角形" localSheetId="5">#REF!</definedName>
    <definedName name="三角形" localSheetId="7">#REF!</definedName>
    <definedName name="三角形" localSheetId="6">#REF!</definedName>
    <definedName name="三角形" localSheetId="16">#REF!</definedName>
    <definedName name="三角形">#REF!</definedName>
    <definedName name="散水" localSheetId="5">'見積単価 '!散水</definedName>
    <definedName name="散水" localSheetId="7">'見積単価 (ｱｽﾍﾞｽﾄ撤去)'!散水</definedName>
    <definedName name="散水" localSheetId="6">'見積単価 (改修)'!散水</definedName>
    <definedName name="散水" localSheetId="4">仕訳横!散水</definedName>
    <definedName name="散水" localSheetId="16">代価表!散水</definedName>
    <definedName name="散水" localSheetId="10">複合!散水</definedName>
    <definedName name="散水">'見積単価 '!散水</definedName>
    <definedName name="散水内訳" localSheetId="5">'見積単価 '!散水内訳</definedName>
    <definedName name="散水内訳" localSheetId="7">'見積単価 (ｱｽﾍﾞｽﾄ撤去)'!散水内訳</definedName>
    <definedName name="散水内訳" localSheetId="6">'見積単価 (改修)'!散水内訳</definedName>
    <definedName name="散水内訳" localSheetId="4">仕訳横!散水内訳</definedName>
    <definedName name="散水内訳" localSheetId="16">代価表!散水内訳</definedName>
    <definedName name="散水内訳" localSheetId="10">複合!散水内訳</definedName>
    <definedName name="散水内訳">'見積単価 '!散水内訳</definedName>
    <definedName name="算定年度" localSheetId="17">#REF!</definedName>
    <definedName name="算定年度" localSheetId="5">#REF!</definedName>
    <definedName name="算定年度" localSheetId="7">#REF!</definedName>
    <definedName name="算定年度" localSheetId="6">#REF!</definedName>
    <definedName name="算定年度" localSheetId="4">#REF!</definedName>
    <definedName name="算定年度" localSheetId="16">#REF!</definedName>
    <definedName name="算定年度">#REF!</definedName>
    <definedName name="残土処理" localSheetId="17">#REF!</definedName>
    <definedName name="残土処理" localSheetId="5">#REF!</definedName>
    <definedName name="残土処理" localSheetId="7">#REF!</definedName>
    <definedName name="残土処理" localSheetId="6">#REF!</definedName>
    <definedName name="残土処理" localSheetId="4">#REF!</definedName>
    <definedName name="残土処理" localSheetId="16">#REF!</definedName>
    <definedName name="残土処理" localSheetId="9">#REF!</definedName>
    <definedName name="残土処理" localSheetId="11">#REF!</definedName>
    <definedName name="残土処理">#REF!</definedName>
    <definedName name="仕分２" localSheetId="5">#REF!</definedName>
    <definedName name="仕分２" localSheetId="7">#REF!</definedName>
    <definedName name="仕分２" localSheetId="6">#REF!</definedName>
    <definedName name="仕分２" localSheetId="16">#REF!</definedName>
    <definedName name="仕分２">#REF!</definedName>
    <definedName name="仕分頭" localSheetId="5">#REF!</definedName>
    <definedName name="仕分頭" localSheetId="7">#REF!</definedName>
    <definedName name="仕分頭" localSheetId="6">#REF!</definedName>
    <definedName name="仕分頭" localSheetId="16">#REF!</definedName>
    <definedName name="仕分頭">#REF!</definedName>
    <definedName name="仕訳" localSheetId="1" hidden="1">#REF!</definedName>
    <definedName name="仕訳" localSheetId="17" hidden="1">#REF!</definedName>
    <definedName name="仕訳" localSheetId="2" hidden="1">#REF!</definedName>
    <definedName name="仕訳" localSheetId="3" hidden="1">#REF!</definedName>
    <definedName name="仕訳" localSheetId="18" hidden="1">#REF!</definedName>
    <definedName name="仕訳" localSheetId="5" hidden="1">#REF!</definedName>
    <definedName name="仕訳" localSheetId="7" hidden="1">#REF!</definedName>
    <definedName name="仕訳" localSheetId="6" hidden="1">#REF!</definedName>
    <definedName name="仕訳" localSheetId="4" hidden="1">#REF!</definedName>
    <definedName name="仕訳" localSheetId="13" hidden="1">#REF!</definedName>
    <definedName name="仕訳" localSheetId="14" hidden="1">#REF!</definedName>
    <definedName name="仕訳" localSheetId="15" hidden="1">#REF!</definedName>
    <definedName name="仕訳" localSheetId="12" hidden="1">#REF!</definedName>
    <definedName name="仕訳" localSheetId="16" hidden="1">#REF!</definedName>
    <definedName name="仕訳" localSheetId="9" hidden="1">#REF!</definedName>
    <definedName name="仕訳" localSheetId="11" hidden="1">#REF!</definedName>
    <definedName name="仕訳" localSheetId="8">#REF!</definedName>
    <definedName name="仕訳" localSheetId="10" hidden="1">#REF!</definedName>
    <definedName name="仕訳" hidden="1">#REF!</definedName>
    <definedName name="仕訳2" localSheetId="17">#REF!</definedName>
    <definedName name="仕訳2" localSheetId="5">#REF!</definedName>
    <definedName name="仕訳2" localSheetId="7">#REF!</definedName>
    <definedName name="仕訳2" localSheetId="6">#REF!</definedName>
    <definedName name="仕訳2" localSheetId="16">#REF!</definedName>
    <definedName name="仕訳2">#REF!</definedName>
    <definedName name="仕訳横" localSheetId="5">#REF!</definedName>
    <definedName name="仕訳横" localSheetId="7">#REF!</definedName>
    <definedName name="仕訳横" localSheetId="6">#REF!</definedName>
    <definedName name="仕訳横" localSheetId="16">#REF!</definedName>
    <definedName name="仕訳横">#REF!</definedName>
    <definedName name="仕訳書" localSheetId="5">#REF!</definedName>
    <definedName name="仕訳書" localSheetId="7">#REF!</definedName>
    <definedName name="仕訳書" localSheetId="6">#REF!</definedName>
    <definedName name="仕訳書" localSheetId="16">#REF!</definedName>
    <definedName name="仕訳書" localSheetId="9">#REF!</definedName>
    <definedName name="仕訳書" localSheetId="11">#REF!</definedName>
    <definedName name="仕訳書">#REF!</definedName>
    <definedName name="四階面積" localSheetId="17">#REF!</definedName>
    <definedName name="四階面積" localSheetId="5">#REF!</definedName>
    <definedName name="四階面積" localSheetId="7">#REF!</definedName>
    <definedName name="四階面積" localSheetId="6">#REF!</definedName>
    <definedName name="四階面積" localSheetId="4">#REF!</definedName>
    <definedName name="四階面積" localSheetId="16">#REF!</definedName>
    <definedName name="四階面積">#REF!</definedName>
    <definedName name="四角形" localSheetId="5">#REF!</definedName>
    <definedName name="四角形" localSheetId="7">#REF!</definedName>
    <definedName name="四角形" localSheetId="6">#REF!</definedName>
    <definedName name="四角形" localSheetId="16">#REF!</definedName>
    <definedName name="四角形">#REF!</definedName>
    <definedName name="四方">'[4]建具廻-1'!$C$324</definedName>
    <definedName name="子時計__TYPE_A" localSheetId="5">[98]複合単価!#REF!</definedName>
    <definedName name="子時計__TYPE_A" localSheetId="7">[98]複合単価!#REF!</definedName>
    <definedName name="子時計__TYPE_A" localSheetId="6">[98]複合単価!#REF!</definedName>
    <definedName name="子時計__TYPE_A" localSheetId="4">[98]複合単価!#REF!</definedName>
    <definedName name="子時計__TYPE_A" localSheetId="16">[98]複合単価!#REF!</definedName>
    <definedName name="子時計__TYPE_A" localSheetId="9">[98]複合単価!#REF!</definedName>
    <definedName name="子時計__TYPE_A" localSheetId="11">[98]複合単価!#REF!</definedName>
    <definedName name="子時計__TYPE_A" localSheetId="10">[98]複合単価!#REF!</definedName>
    <definedName name="子時計__TYPE_A">[98]複合単価!#REF!</definedName>
    <definedName name="子時計__TYPE_B" localSheetId="5">[98]複合単価!#REF!</definedName>
    <definedName name="子時計__TYPE_B" localSheetId="7">[98]複合単価!#REF!</definedName>
    <definedName name="子時計__TYPE_B" localSheetId="6">[98]複合単価!#REF!</definedName>
    <definedName name="子時計__TYPE_B" localSheetId="16">[98]複合単価!#REF!</definedName>
    <definedName name="子時計__TYPE_B" localSheetId="9">[98]複合単価!#REF!</definedName>
    <definedName name="子時計__TYPE_B" localSheetId="11">[98]複合単価!#REF!</definedName>
    <definedName name="子時計__TYPE_B">[98]複合単価!#REF!</definedName>
    <definedName name="支持管" localSheetId="5">[49]複合!#REF!</definedName>
    <definedName name="支持管" localSheetId="7">[49]複合!#REF!</definedName>
    <definedName name="支持管" localSheetId="6">[49]複合!#REF!</definedName>
    <definedName name="支持管" localSheetId="16">[49]複合!#REF!</definedName>
    <definedName name="支持管" localSheetId="9">[49]複合!#REF!</definedName>
    <definedName name="支持管" localSheetId="11">[49]複合!#REF!</definedName>
    <definedName name="支持管">[49]複合!#REF!</definedName>
    <definedName name="支障区画面積" localSheetId="17">#REF!</definedName>
    <definedName name="支障区画面積" localSheetId="5">#REF!</definedName>
    <definedName name="支障区画面積" localSheetId="7">#REF!</definedName>
    <definedName name="支障区画面積" localSheetId="6">#REF!</definedName>
    <definedName name="支障区画面積" localSheetId="4">#REF!</definedName>
    <definedName name="支障区画面積" localSheetId="16">#REF!</definedName>
    <definedName name="支障区画面積">#REF!</definedName>
    <definedName name="支障部分用途" localSheetId="17">#REF!</definedName>
    <definedName name="支障部分用途" localSheetId="5">#REF!</definedName>
    <definedName name="支障部分用途" localSheetId="7">#REF!</definedName>
    <definedName name="支障部分用途" localSheetId="6">#REF!</definedName>
    <definedName name="支障部分用途" localSheetId="4">#REF!</definedName>
    <definedName name="支障部分用途" localSheetId="16">#REF!</definedName>
    <definedName name="支障部分用途">#REF!</definedName>
    <definedName name="支障面積" localSheetId="17">#REF!</definedName>
    <definedName name="支障面積" localSheetId="5">#REF!</definedName>
    <definedName name="支障面積" localSheetId="7">#REF!</definedName>
    <definedName name="支障面積" localSheetId="6">#REF!</definedName>
    <definedName name="支障面積" localSheetId="4">#REF!</definedName>
    <definedName name="支障面積" localSheetId="16">#REF!</definedName>
    <definedName name="支障面積">#REF!</definedName>
    <definedName name="支線_３８゜">[49]複合!$AA$39</definedName>
    <definedName name="支保工" localSheetId="5">#REF!</definedName>
    <definedName name="支保工" localSheetId="7">#REF!</definedName>
    <definedName name="支保工" localSheetId="6">#REF!</definedName>
    <definedName name="支保工" localSheetId="16">#REF!</definedName>
    <definedName name="支保工" localSheetId="9">#REF!</definedName>
    <definedName name="支保工" localSheetId="11">#REF!</definedName>
    <definedName name="支保工">#REF!</definedName>
    <definedName name="枝番" localSheetId="5">#REF!</definedName>
    <definedName name="枝番" localSheetId="7">#REF!</definedName>
    <definedName name="枝番" localSheetId="6">#REF!</definedName>
    <definedName name="枝番" localSheetId="16">#REF!</definedName>
    <definedName name="枝番">#REF!</definedName>
    <definedName name="枝番2" localSheetId="5">#REF!</definedName>
    <definedName name="枝番2" localSheetId="7">#REF!</definedName>
    <definedName name="枝番2" localSheetId="6">#REF!</definedName>
    <definedName name="枝番2" localSheetId="16">#REF!</definedName>
    <definedName name="枝番2">#REF!</definedName>
    <definedName name="事_業_費" localSheetId="17">#REF!</definedName>
    <definedName name="事_業_費" localSheetId="5">#REF!</definedName>
    <definedName name="事_業_費" localSheetId="7">#REF!</definedName>
    <definedName name="事_業_費" localSheetId="6">#REF!</definedName>
    <definedName name="事_業_費" localSheetId="16">#REF!</definedName>
    <definedName name="事_業_費">#REF!</definedName>
    <definedName name="事業所面積" localSheetId="17">#REF!</definedName>
    <definedName name="事業所面積" localSheetId="5">#REF!</definedName>
    <definedName name="事業所面積" localSheetId="7">#REF!</definedName>
    <definedName name="事業所面積" localSheetId="6">#REF!</definedName>
    <definedName name="事業所面積" localSheetId="4">#REF!</definedName>
    <definedName name="事業所面積" localSheetId="16">#REF!</definedName>
    <definedName name="事業所面積">#REF!</definedName>
    <definedName name="事務室列盤" localSheetId="5">[16]複合・ｺﾝｾﾝﾄ電話!#REF!</definedName>
    <definedName name="事務室列盤" localSheetId="7">[16]複合・ｺﾝｾﾝﾄ電話!#REF!</definedName>
    <definedName name="事務室列盤" localSheetId="6">[16]複合・ｺﾝｾﾝﾄ電話!#REF!</definedName>
    <definedName name="事務室列盤" localSheetId="4">[16]複合・ｺﾝｾﾝﾄ電話!#REF!</definedName>
    <definedName name="事務室列盤" localSheetId="16">[16]複合・ｺﾝｾﾝﾄ電話!#REF!</definedName>
    <definedName name="事務室列盤" localSheetId="9">[16]複合・ｺﾝｾﾝﾄ電話!#REF!</definedName>
    <definedName name="事務室列盤" localSheetId="11">[16]複合・ｺﾝｾﾝﾄ電話!#REF!</definedName>
    <definedName name="事務室列盤">[16]複合・ｺﾝｾﾝﾄ電話!#REF!</definedName>
    <definedName name="自動点滅器" localSheetId="5">[16]複合・ｺﾝｾﾝﾄ電話!#REF!</definedName>
    <definedName name="自動点滅器" localSheetId="7">[16]複合・ｺﾝｾﾝﾄ電話!#REF!</definedName>
    <definedName name="自動点滅器" localSheetId="6">[16]複合・ｺﾝｾﾝﾄ電話!#REF!</definedName>
    <definedName name="自動点滅器" localSheetId="16">[16]複合・ｺﾝｾﾝﾄ電話!#REF!</definedName>
    <definedName name="自動点滅器" localSheetId="9">[16]複合・ｺﾝｾﾝﾄ電話!#REF!</definedName>
    <definedName name="自動点滅器" localSheetId="11">[16]複合・ｺﾝｾﾝﾄ電話!#REF!</definedName>
    <definedName name="自動点滅器">[16]複合・ｺﾝｾﾝﾄ電話!#REF!</definedName>
    <definedName name="自動閉鎖装置" localSheetId="5">[16]複合・ｺﾝｾﾝﾄ電話!#REF!</definedName>
    <definedName name="自動閉鎖装置" localSheetId="7">[16]複合・ｺﾝｾﾝﾄ電話!#REF!</definedName>
    <definedName name="自動閉鎖装置" localSheetId="6">[16]複合・ｺﾝｾﾝﾄ電話!#REF!</definedName>
    <definedName name="自動閉鎖装置" localSheetId="16">[16]複合・ｺﾝｾﾝﾄ電話!#REF!</definedName>
    <definedName name="自動閉鎖装置" localSheetId="9">[16]複合・ｺﾝｾﾝﾄ電話!#REF!</definedName>
    <definedName name="自動閉鎖装置" localSheetId="11">[16]複合・ｺﾝｾﾝﾄ電話!#REF!</definedName>
    <definedName name="自動閉鎖装置">[16]複合・ｺﾝｾﾝﾄ電話!#REF!</definedName>
    <definedName name="自由勾配_300×400" localSheetId="17">[11]代価!#REF!</definedName>
    <definedName name="自由勾配_300×400" localSheetId="5">[11]代価!#REF!</definedName>
    <definedName name="自由勾配_300×400" localSheetId="7">[11]代価!#REF!</definedName>
    <definedName name="自由勾配_300×400" localSheetId="6">[11]代価!#REF!</definedName>
    <definedName name="自由勾配_300×400">[11]代価!#REF!</definedName>
    <definedName name="自由勾配_300×500" localSheetId="17">[11]代価!#REF!</definedName>
    <definedName name="自由勾配_300×500" localSheetId="5">[11]代価!#REF!</definedName>
    <definedName name="自由勾配_300×500" localSheetId="7">[11]代価!#REF!</definedName>
    <definedName name="自由勾配_300×500" localSheetId="6">[11]代価!#REF!</definedName>
    <definedName name="自由勾配_300×500">[11]代価!#REF!</definedName>
    <definedName name="自由勾配_400×600" localSheetId="17">[11]代価!#REF!</definedName>
    <definedName name="自由勾配_400×600" localSheetId="5">[11]代価!#REF!</definedName>
    <definedName name="自由勾配_400×600" localSheetId="7">[11]代価!#REF!</definedName>
    <definedName name="自由勾配_400×600" localSheetId="6">[11]代価!#REF!</definedName>
    <definedName name="自由勾配_400×600">[11]代価!#REF!</definedName>
    <definedName name="自由勾配_500×800" localSheetId="17">[11]代価!#REF!</definedName>
    <definedName name="自由勾配_500×800" localSheetId="5">[11]代価!#REF!</definedName>
    <definedName name="自由勾配_500×800" localSheetId="7">[11]代価!#REF!</definedName>
    <definedName name="自由勾配_500×800" localSheetId="6">[11]代価!#REF!</definedName>
    <definedName name="自由勾配_500×800">[11]代価!#REF!</definedName>
    <definedName name="自由勾配_600×1000" localSheetId="17">[11]代価!#REF!</definedName>
    <definedName name="自由勾配_600×1000" localSheetId="5">[11]代価!#REF!</definedName>
    <definedName name="自由勾配_600×1000" localSheetId="7">[11]代価!#REF!</definedName>
    <definedName name="自由勾配_600×1000" localSheetId="6">[11]代価!#REF!</definedName>
    <definedName name="自由勾配_600×1000">[11]代価!#REF!</definedName>
    <definedName name="自由勾配_600×1000G" localSheetId="17">[11]代価!#REF!</definedName>
    <definedName name="自由勾配_600×1000G" localSheetId="5">[11]代価!#REF!</definedName>
    <definedName name="自由勾配_600×1000G" localSheetId="7">[11]代価!#REF!</definedName>
    <definedName name="自由勾配_600×1000G" localSheetId="6">[11]代価!#REF!</definedName>
    <definedName name="自由勾配_600×1000G">[11]代価!#REF!</definedName>
    <definedName name="自由勾配可変" localSheetId="17">#REF!</definedName>
    <definedName name="自由勾配可変" localSheetId="5">#REF!</definedName>
    <definedName name="自由勾配可変" localSheetId="7">#REF!</definedName>
    <definedName name="自由勾配可変" localSheetId="6">#REF!</definedName>
    <definedName name="自由勾配可変" localSheetId="16">#REF!</definedName>
    <definedName name="自由勾配可変">#REF!</definedName>
    <definedName name="実流確認Msg" localSheetId="17">#REF!</definedName>
    <definedName name="実流確認Msg" localSheetId="5">#REF!</definedName>
    <definedName name="実流確認Msg" localSheetId="7">#REF!</definedName>
    <definedName name="実流確認Msg" localSheetId="6">#REF!</definedName>
    <definedName name="実流確認Msg" localSheetId="16">#REF!</definedName>
    <definedName name="実流確認Msg">#REF!</definedName>
    <definedName name="捨土運搬" localSheetId="17">[50]基礎単価!#REF!</definedName>
    <definedName name="捨土運搬" localSheetId="5">[50]基礎単価!#REF!</definedName>
    <definedName name="捨土運搬" localSheetId="7">[50]基礎単価!#REF!</definedName>
    <definedName name="捨土運搬" localSheetId="6">[50]基礎単価!#REF!</definedName>
    <definedName name="捨土運搬" localSheetId="16">[50]基礎単価!#REF!</definedName>
    <definedName name="捨土運搬">[50]基礎単価!#REF!</definedName>
    <definedName name="借家人1">#N/A</definedName>
    <definedName name="借家人造作の有無" localSheetId="17">#REF!</definedName>
    <definedName name="借家人造作の有無" localSheetId="5">#REF!</definedName>
    <definedName name="借家人造作の有無" localSheetId="7">#REF!</definedName>
    <definedName name="借家人造作の有無" localSheetId="6">#REF!</definedName>
    <definedName name="借家人造作の有無" localSheetId="4">#REF!</definedName>
    <definedName name="借家人造作の有無" localSheetId="16">#REF!</definedName>
    <definedName name="借家人造作の有無">#REF!</definedName>
    <definedName name="借家人造作施工時期" localSheetId="17">#REF!</definedName>
    <definedName name="借家人造作施工時期" localSheetId="5">#REF!</definedName>
    <definedName name="借家人造作施工時期" localSheetId="7">#REF!</definedName>
    <definedName name="借家人造作施工時期" localSheetId="6">#REF!</definedName>
    <definedName name="借家人造作施工時期" localSheetId="4">#REF!</definedName>
    <definedName name="借家人造作施工時期" localSheetId="16">#REF!</definedName>
    <definedName name="借家人造作施工時期">#REF!</definedName>
    <definedName name="借家人造作施工内容" localSheetId="17">#REF!</definedName>
    <definedName name="借家人造作施工内容" localSheetId="5">#REF!</definedName>
    <definedName name="借家人造作施工内容" localSheetId="7">#REF!</definedName>
    <definedName name="借家人造作施工内容" localSheetId="6">#REF!</definedName>
    <definedName name="借家人造作施工内容" localSheetId="4">#REF!</definedName>
    <definedName name="借家人造作施工内容" localSheetId="16">#REF!</definedName>
    <definedName name="借家人造作施工内容">#REF!</definedName>
    <definedName name="主体工事" localSheetId="17">#REF!</definedName>
    <definedName name="主体工事" localSheetId="5">#REF!</definedName>
    <definedName name="主体工事" localSheetId="7">#REF!</definedName>
    <definedName name="主体工事" localSheetId="6">#REF!</definedName>
    <definedName name="主体工事" localSheetId="4">#REF!</definedName>
    <definedName name="主体工事" localSheetId="16">#REF!</definedName>
    <definedName name="主体工事">#REF!</definedName>
    <definedName name="主任技術者氏名" localSheetId="17">#REF!</definedName>
    <definedName name="主任技術者氏名" localSheetId="5">#REF!</definedName>
    <definedName name="主任技術者氏名" localSheetId="7">#REF!</definedName>
    <definedName name="主任技術者氏名" localSheetId="6">#REF!</definedName>
    <definedName name="主任技術者氏名" localSheetId="4">#REF!</definedName>
    <definedName name="主任技術者氏名" localSheetId="16">#REF!</definedName>
    <definedName name="主任技術者氏名">#REF!</definedName>
    <definedName name="取得面積" localSheetId="17">#REF!</definedName>
    <definedName name="取得面積" localSheetId="5">#REF!</definedName>
    <definedName name="取得面積" localSheetId="7">#REF!</definedName>
    <definedName name="取得面積" localSheetId="6">#REF!</definedName>
    <definedName name="取得面積" localSheetId="4">#REF!</definedName>
    <definedName name="取得面積" localSheetId="16">#REF!</definedName>
    <definedName name="取得面積">#REF!</definedName>
    <definedName name="手元開閉器">[10]複合!$AA$39</definedName>
    <definedName name="手元開閉器盤" localSheetId="5">[16]複合・ｺﾝｾﾝﾄ電話!#REF!</definedName>
    <definedName name="手元開閉器盤" localSheetId="7">[16]複合・ｺﾝｾﾝﾄ電話!#REF!</definedName>
    <definedName name="手元開閉器盤" localSheetId="6">[16]複合・ｺﾝｾﾝﾄ電話!#REF!</definedName>
    <definedName name="手元開閉器盤" localSheetId="4">[16]複合・ｺﾝｾﾝﾄ電話!#REF!</definedName>
    <definedName name="手元開閉器盤" localSheetId="16">[16]複合・ｺﾝｾﾝﾄ電話!#REF!</definedName>
    <definedName name="手元開閉器盤" localSheetId="9">[16]複合・ｺﾝｾﾝﾄ電話!#REF!</definedName>
    <definedName name="手元開閉器盤" localSheetId="11">[16]複合・ｺﾝｾﾝﾄ電話!#REF!</definedName>
    <definedName name="手元開閉器盤" localSheetId="10">[16]複合・ｺﾝｾﾝﾄ電話!#REF!</definedName>
    <definedName name="手元開閉器盤">[16]複合・ｺﾝｾﾝﾄ電話!#REF!</definedName>
    <definedName name="狩俣第２団地機械内訳" localSheetId="1" hidden="1">[99]複器!#REF!</definedName>
    <definedName name="狩俣第２団地機械内訳" localSheetId="17" hidden="1">[99]複器!#REF!</definedName>
    <definedName name="狩俣第２団地機械内訳" localSheetId="2" hidden="1">[99]複器!#REF!</definedName>
    <definedName name="狩俣第２団地機械内訳" localSheetId="3" hidden="1">[99]複器!#REF!</definedName>
    <definedName name="狩俣第２団地機械内訳" localSheetId="18" hidden="1">[99]複器!#REF!</definedName>
    <definedName name="狩俣第２団地機械内訳" localSheetId="5" hidden="1">[99]複器!#REF!</definedName>
    <definedName name="狩俣第２団地機械内訳" localSheetId="7" hidden="1">[99]複器!#REF!</definedName>
    <definedName name="狩俣第２団地機械内訳" localSheetId="6" hidden="1">[99]複器!#REF!</definedName>
    <definedName name="狩俣第２団地機械内訳" localSheetId="4" hidden="1">[99]複器!#REF!</definedName>
    <definedName name="狩俣第２団地機械内訳" localSheetId="13" hidden="1">[99]複器!#REF!</definedName>
    <definedName name="狩俣第２団地機械内訳" localSheetId="14" hidden="1">[99]複器!#REF!</definedName>
    <definedName name="狩俣第２団地機械内訳" localSheetId="15" hidden="1">[99]複器!#REF!</definedName>
    <definedName name="狩俣第２団地機械内訳" localSheetId="12" hidden="1">[99]複器!#REF!</definedName>
    <definedName name="狩俣第２団地機械内訳" localSheetId="16" hidden="1">[99]複器!#REF!</definedName>
    <definedName name="狩俣第２団地機械内訳" localSheetId="8" hidden="1">[100]複器!#REF!</definedName>
    <definedName name="狩俣第２団地機械内訳" hidden="1">[99]複器!#REF!</definedName>
    <definedName name="種子" localSheetId="17">[50]基礎単価!#REF!</definedName>
    <definedName name="種子" localSheetId="5">[50]基礎単価!#REF!</definedName>
    <definedName name="種子" localSheetId="7">[50]基礎単価!#REF!</definedName>
    <definedName name="種子" localSheetId="6">[50]基礎単価!#REF!</definedName>
    <definedName name="種子">[50]基礎単価!#REF!</definedName>
    <definedName name="種子吹付" localSheetId="17">[50]基礎単価!#REF!</definedName>
    <definedName name="種子吹付" localSheetId="5">[50]基礎単価!#REF!</definedName>
    <definedName name="種子吹付" localSheetId="7">[50]基礎単価!#REF!</definedName>
    <definedName name="種子吹付" localSheetId="6">[50]基礎単価!#REF!</definedName>
    <definedName name="種子吹付">[50]基礎単価!#REF!</definedName>
    <definedName name="種範囲" localSheetId="17">#REF!</definedName>
    <definedName name="種範囲" localSheetId="5">#REF!</definedName>
    <definedName name="種範囲" localSheetId="7">#REF!</definedName>
    <definedName name="種範囲" localSheetId="6">#REF!</definedName>
    <definedName name="種範囲" localSheetId="16">#REF!</definedName>
    <definedName name="種範囲">#REF!</definedName>
    <definedName name="種目エンド" localSheetId="17">#REF!</definedName>
    <definedName name="種目エンド" localSheetId="5">#REF!</definedName>
    <definedName name="種目エンド" localSheetId="7">#REF!</definedName>
    <definedName name="種目エンド" localSheetId="6">#REF!</definedName>
    <definedName name="種目エンド" localSheetId="16">#REF!</definedName>
    <definedName name="種目エンド">#REF!</definedName>
    <definedName name="種目タイトル" localSheetId="17">#REF!</definedName>
    <definedName name="種目タイトル" localSheetId="5">#REF!</definedName>
    <definedName name="種目タイトル" localSheetId="7">#REF!</definedName>
    <definedName name="種目タイトル" localSheetId="6">#REF!</definedName>
    <definedName name="種目タイトル" localSheetId="16">#REF!</definedName>
    <definedName name="種目タイトル">#REF!</definedName>
    <definedName name="種目タイトル2" localSheetId="17">#REF!</definedName>
    <definedName name="種目タイトル2" localSheetId="5">#REF!</definedName>
    <definedName name="種目タイトル2" localSheetId="7">#REF!</definedName>
    <definedName name="種目タイトル2" localSheetId="6">#REF!</definedName>
    <definedName name="種目タイトル2" localSheetId="16">#REF!</definedName>
    <definedName name="種目タイトル2">#REF!</definedName>
    <definedName name="受水" localSheetId="1" hidden="1">#REF!</definedName>
    <definedName name="受水" localSheetId="17" hidden="1">#REF!</definedName>
    <definedName name="受水" localSheetId="2" hidden="1">#REF!</definedName>
    <definedName name="受水" localSheetId="3" hidden="1">#REF!</definedName>
    <definedName name="受水" localSheetId="18" hidden="1">#REF!</definedName>
    <definedName name="受水" localSheetId="5" hidden="1">#REF!</definedName>
    <definedName name="受水" localSheetId="7" hidden="1">#REF!</definedName>
    <definedName name="受水" localSheetId="6" hidden="1">#REF!</definedName>
    <definedName name="受水" localSheetId="4" hidden="1">#REF!</definedName>
    <definedName name="受水" localSheetId="13" hidden="1">#REF!</definedName>
    <definedName name="受水" localSheetId="14" hidden="1">#REF!</definedName>
    <definedName name="受水" localSheetId="15" hidden="1">#REF!</definedName>
    <definedName name="受水" localSheetId="12" hidden="1">#REF!</definedName>
    <definedName name="受水" localSheetId="16" hidden="1">#REF!</definedName>
    <definedName name="受水" localSheetId="9" hidden="1">#REF!</definedName>
    <definedName name="受水" localSheetId="11" hidden="1">#REF!</definedName>
    <definedName name="受水" localSheetId="8" hidden="1">#REF!</definedName>
    <definedName name="受水" hidden="1">#REF!</definedName>
    <definedName name="受水槽室" localSheetId="17">[8]鏡!#REF!</definedName>
    <definedName name="受水槽室" localSheetId="5">[8]鏡!#REF!</definedName>
    <definedName name="受水槽室" localSheetId="7">[8]鏡!#REF!</definedName>
    <definedName name="受水槽室" localSheetId="6">[8]鏡!#REF!</definedName>
    <definedName name="受水槽室" localSheetId="16">[8]鏡!#REF!</definedName>
    <definedName name="受水槽室">[8]鏡!#REF!</definedName>
    <definedName name="受水複合" localSheetId="17">#REF!</definedName>
    <definedName name="受水複合" localSheetId="5">#REF!</definedName>
    <definedName name="受水複合" localSheetId="7">#REF!</definedName>
    <definedName name="受水複合" localSheetId="6">#REF!</definedName>
    <definedName name="受水複合" localSheetId="16">#REF!</definedName>
    <definedName name="受水複合">#REF!</definedName>
    <definedName name="受託者電話番号" localSheetId="17">#REF!</definedName>
    <definedName name="受託者電話番号" localSheetId="5">#REF!</definedName>
    <definedName name="受託者電話番号" localSheetId="7">#REF!</definedName>
    <definedName name="受託者電話番号" localSheetId="6">#REF!</definedName>
    <definedName name="受託者電話番号" localSheetId="4">#REF!</definedName>
    <definedName name="受託者電話番号" localSheetId="16">#REF!</definedName>
    <definedName name="受託者電話番号">#REF!</definedName>
    <definedName name="受託者名" localSheetId="17">#REF!</definedName>
    <definedName name="受託者名" localSheetId="5">#REF!</definedName>
    <definedName name="受託者名" localSheetId="7">#REF!</definedName>
    <definedName name="受託者名" localSheetId="6">#REF!</definedName>
    <definedName name="受託者名" localSheetId="4">#REF!</definedName>
    <definedName name="受託者名" localSheetId="16">#REF!</definedName>
    <definedName name="受託者名">#REF!</definedName>
    <definedName name="樹高入力" localSheetId="17">[17]!樹高入力</definedName>
    <definedName name="樹高入力" localSheetId="5">[17]!樹高入力</definedName>
    <definedName name="樹高入力" localSheetId="7">[17]!樹高入力</definedName>
    <definedName name="樹高入力" localSheetId="6">[17]!樹高入力</definedName>
    <definedName name="樹高入力" localSheetId="4">[101]!樹高入力</definedName>
    <definedName name="樹高入力" localSheetId="13">[17]!樹高入力</definedName>
    <definedName name="樹高入力" localSheetId="14">[17]!樹高入力</definedName>
    <definedName name="樹高入力" localSheetId="15">[17]!樹高入力</definedName>
    <definedName name="樹高入力" localSheetId="11">[17]!樹高入力</definedName>
    <definedName name="樹高入力" localSheetId="10">[17]!樹高入力</definedName>
    <definedName name="樹高入力">[17]!樹高入力</definedName>
    <definedName name="樹木表" localSheetId="17">#REF!</definedName>
    <definedName name="樹木表" localSheetId="5">#REF!</definedName>
    <definedName name="樹木表" localSheetId="7">#REF!</definedName>
    <definedName name="樹木表" localSheetId="6">#REF!</definedName>
    <definedName name="樹木表" localSheetId="4">#REF!</definedName>
    <definedName name="樹木表" localSheetId="16">#REF!</definedName>
    <definedName name="樹木表">#REF!</definedName>
    <definedName name="樹木表２" localSheetId="17">#REF!</definedName>
    <definedName name="樹木表２" localSheetId="5">#REF!</definedName>
    <definedName name="樹木表２" localSheetId="7">#REF!</definedName>
    <definedName name="樹木表２" localSheetId="6">#REF!</definedName>
    <definedName name="樹木表２" localSheetId="4">#REF!</definedName>
    <definedName name="樹木表２" localSheetId="16">#REF!</definedName>
    <definedName name="樹木表２">#REF!</definedName>
    <definedName name="拾">#N/A</definedName>
    <definedName name="拾い" localSheetId="17">[61]立木調!#REF!</definedName>
    <definedName name="拾い" localSheetId="5">[61]立木調!#REF!</definedName>
    <definedName name="拾い" localSheetId="7">[61]立木調!#REF!</definedName>
    <definedName name="拾い" localSheetId="6">[61]立木調!#REF!</definedName>
    <definedName name="拾い" localSheetId="4">#REF!</definedName>
    <definedName name="拾い" localSheetId="16">[61]立木調!#REF!</definedName>
    <definedName name="拾い" localSheetId="10">[61]立木調!#REF!</definedName>
    <definedName name="拾い">[61]立木調!#REF!</definedName>
    <definedName name="拾い書２" localSheetId="17">[61]立木調!#REF!</definedName>
    <definedName name="拾い書２" localSheetId="5">[61]立木調!#REF!</definedName>
    <definedName name="拾い書２" localSheetId="7">[61]立木調!#REF!</definedName>
    <definedName name="拾い書２" localSheetId="6">[61]立木調!#REF!</definedName>
    <definedName name="拾い書２" localSheetId="4">[61]立木調!#REF!</definedName>
    <definedName name="拾い書２" localSheetId="16">[61]立木調!#REF!</definedName>
    <definedName name="拾い書２">[61]立木調!#REF!</definedName>
    <definedName name="終了" localSheetId="17">#REF!</definedName>
    <definedName name="終了" localSheetId="5">#REF!</definedName>
    <definedName name="終了" localSheetId="7">#REF!</definedName>
    <definedName name="終了" localSheetId="6">#REF!</definedName>
    <definedName name="終了" localSheetId="4">[101]!終了</definedName>
    <definedName name="終了" localSheetId="16">#REF!</definedName>
    <definedName name="終了" localSheetId="10">#REF!</definedName>
    <definedName name="終了">#REF!</definedName>
    <definedName name="終了1" localSheetId="17">#REF!</definedName>
    <definedName name="終了1" localSheetId="5">#REF!</definedName>
    <definedName name="終了1" localSheetId="7">#REF!</definedName>
    <definedName name="終了1" localSheetId="6">#REF!</definedName>
    <definedName name="終了1" localSheetId="16">#REF!</definedName>
    <definedName name="終了1">#REF!</definedName>
    <definedName name="終了行" localSheetId="17">#REF!</definedName>
    <definedName name="終了行" localSheetId="5">#REF!</definedName>
    <definedName name="終了行" localSheetId="7">#REF!</definedName>
    <definedName name="終了行" localSheetId="6">#REF!</definedName>
    <definedName name="終了行" localSheetId="16">#REF!</definedName>
    <definedName name="終了行">#REF!</definedName>
    <definedName name="終了頁" localSheetId="17">#REF!</definedName>
    <definedName name="終了頁" localSheetId="5">#REF!</definedName>
    <definedName name="終了頁" localSheetId="7">#REF!</definedName>
    <definedName name="終了頁" localSheetId="6">#REF!</definedName>
    <definedName name="終了頁" localSheetId="16">#REF!</definedName>
    <definedName name="終了頁">#REF!</definedName>
    <definedName name="集" localSheetId="17">#REF!</definedName>
    <definedName name="集" localSheetId="5">#REF!</definedName>
    <definedName name="集" localSheetId="7">#REF!</definedName>
    <definedName name="集" localSheetId="6">#REF!</definedName>
    <definedName name="集" localSheetId="16">#REF!</definedName>
    <definedName name="集">#REF!</definedName>
    <definedName name="集計2" localSheetId="17">#REF!</definedName>
    <definedName name="集計2" localSheetId="5">#REF!</definedName>
    <definedName name="集計2" localSheetId="7">#REF!</definedName>
    <definedName name="集計2" localSheetId="6">#REF!</definedName>
    <definedName name="集計2" localSheetId="4">#REF!</definedName>
    <definedName name="集計2" localSheetId="16">#REF!</definedName>
    <definedName name="集計2">#REF!</definedName>
    <definedName name="集計3" localSheetId="17">#REF!</definedName>
    <definedName name="集計3" localSheetId="5">#REF!</definedName>
    <definedName name="集計3" localSheetId="7">#REF!</definedName>
    <definedName name="集計3" localSheetId="6">#REF!</definedName>
    <definedName name="集計3" localSheetId="4">#REF!</definedName>
    <definedName name="集計3" localSheetId="16">#REF!</definedName>
    <definedName name="集計3">#REF!</definedName>
    <definedName name="集計金属" localSheetId="17">#REF!</definedName>
    <definedName name="集計金属" localSheetId="5">#REF!</definedName>
    <definedName name="集計金属" localSheetId="7">#REF!</definedName>
    <definedName name="集計金属" localSheetId="6">#REF!</definedName>
    <definedName name="集計金属" localSheetId="4">#REF!</definedName>
    <definedName name="集計金属" localSheetId="16">#REF!</definedName>
    <definedName name="集計金属">#REF!</definedName>
    <definedName name="集計左官" localSheetId="17">#REF!</definedName>
    <definedName name="集計左官" localSheetId="5">#REF!</definedName>
    <definedName name="集計左官" localSheetId="7">#REF!</definedName>
    <definedName name="集計左官" localSheetId="6">#REF!</definedName>
    <definedName name="集計左官" localSheetId="4">#REF!</definedName>
    <definedName name="集計左官" localSheetId="16">#REF!</definedName>
    <definedName name="集計左官">#REF!</definedName>
    <definedName name="集計床" localSheetId="17">#REF!</definedName>
    <definedName name="集計床" localSheetId="5">#REF!</definedName>
    <definedName name="集計床" localSheetId="7">#REF!</definedName>
    <definedName name="集計床" localSheetId="6">#REF!</definedName>
    <definedName name="集計床" localSheetId="4">#REF!</definedName>
    <definedName name="集計床" localSheetId="16">#REF!</definedName>
    <definedName name="集計床">#REF!</definedName>
    <definedName name="集計撤去" localSheetId="17">#REF!</definedName>
    <definedName name="集計撤去" localSheetId="5">#REF!</definedName>
    <definedName name="集計撤去" localSheetId="7">#REF!</definedName>
    <definedName name="集計撤去" localSheetId="6">#REF!</definedName>
    <definedName name="集計撤去" localSheetId="4">#REF!</definedName>
    <definedName name="集計撤去" localSheetId="16">#REF!</definedName>
    <definedName name="集計撤去">#REF!</definedName>
    <definedName name="集計天井" localSheetId="17">#REF!</definedName>
    <definedName name="集計天井" localSheetId="5">#REF!</definedName>
    <definedName name="集計天井" localSheetId="7">#REF!</definedName>
    <definedName name="集計天井" localSheetId="6">#REF!</definedName>
    <definedName name="集計天井" localSheetId="4">#REF!</definedName>
    <definedName name="集計天井" localSheetId="16">#REF!</definedName>
    <definedName name="集計天井">#REF!</definedName>
    <definedName name="集計塗装" localSheetId="17">#REF!</definedName>
    <definedName name="集計塗装" localSheetId="5">#REF!</definedName>
    <definedName name="集計塗装" localSheetId="7">#REF!</definedName>
    <definedName name="集計塗装" localSheetId="6">#REF!</definedName>
    <definedName name="集計塗装" localSheetId="4">#REF!</definedName>
    <definedName name="集計塗装" localSheetId="16">#REF!</definedName>
    <definedName name="集計塗装">#REF!</definedName>
    <definedName name="集計表" localSheetId="17">#REF!</definedName>
    <definedName name="集計表" localSheetId="5">#REF!</definedName>
    <definedName name="集計表" localSheetId="7">#REF!</definedName>
    <definedName name="集計表" localSheetId="6">#REF!</definedName>
    <definedName name="集計表" localSheetId="4">#REF!</definedName>
    <definedName name="集計表" localSheetId="16">#REF!</definedName>
    <definedName name="集計表">#REF!</definedName>
    <definedName name="集計表2" localSheetId="17">#REF!</definedName>
    <definedName name="集計表2" localSheetId="5">#REF!</definedName>
    <definedName name="集計表2" localSheetId="7">#REF!</definedName>
    <definedName name="集計表2" localSheetId="6">#REF!</definedName>
    <definedName name="集計表2" localSheetId="4">#REF!</definedName>
    <definedName name="集計表2" localSheetId="16">#REF!</definedName>
    <definedName name="集計表2">#REF!</definedName>
    <definedName name="集計壁" localSheetId="17">#REF!</definedName>
    <definedName name="集計壁" localSheetId="5">#REF!</definedName>
    <definedName name="集計壁" localSheetId="7">#REF!</definedName>
    <definedName name="集計壁" localSheetId="6">#REF!</definedName>
    <definedName name="集計壁" localSheetId="4">#REF!</definedName>
    <definedName name="集計壁" localSheetId="16">#REF!</definedName>
    <definedName name="集計壁">#REF!</definedName>
    <definedName name="縦" localSheetId="17">#REF!</definedName>
    <definedName name="縦" localSheetId="5">#REF!</definedName>
    <definedName name="縦" localSheetId="7">#REF!</definedName>
    <definedName name="縦" localSheetId="6">#REF!</definedName>
    <definedName name="縦" localSheetId="4">#REF!</definedName>
    <definedName name="縦" localSheetId="16">#REF!</definedName>
    <definedName name="縦">#REF!</definedName>
    <definedName name="縦ｾﾙ" localSheetId="17">#REF!</definedName>
    <definedName name="縦ｾﾙ" localSheetId="5">#REF!</definedName>
    <definedName name="縦ｾﾙ" localSheetId="7">#REF!</definedName>
    <definedName name="縦ｾﾙ" localSheetId="6">#REF!</definedName>
    <definedName name="縦ｾﾙ" localSheetId="4">#REF!</definedName>
    <definedName name="縦ｾﾙ" localSheetId="16">#REF!</definedName>
    <definedName name="縦ｾﾙ">#REF!</definedName>
    <definedName name="出力確認表" localSheetId="5">#REF!</definedName>
    <definedName name="出力確認表" localSheetId="7">#REF!</definedName>
    <definedName name="出力確認表" localSheetId="6">#REF!</definedName>
    <definedName name="出力確認表" localSheetId="16">#REF!</definedName>
    <definedName name="出力確認表">#REF!</definedName>
    <definedName name="準く" localSheetId="5">#REF!</definedName>
    <definedName name="準く" localSheetId="7">#REF!</definedName>
    <definedName name="準く" localSheetId="6">#REF!</definedName>
    <definedName name="準く" localSheetId="16">#REF!</definedName>
    <definedName name="準く">#REF!</definedName>
    <definedName name="準備" localSheetId="17">[15]集計!#REF!</definedName>
    <definedName name="準備" localSheetId="5">[15]集計!#REF!</definedName>
    <definedName name="準備" localSheetId="7">[15]集計!#REF!</definedName>
    <definedName name="準備" localSheetId="6">[15]集計!#REF!</definedName>
    <definedName name="準備" localSheetId="4">[15]集計!#REF!</definedName>
    <definedName name="準備" localSheetId="16">[15]集計!#REF!</definedName>
    <definedName name="準備">[15]集計!#REF!</definedName>
    <definedName name="準備工事" localSheetId="5">#REF!</definedName>
    <definedName name="準備工事" localSheetId="7">#REF!</definedName>
    <definedName name="準備工事" localSheetId="6">#REF!</definedName>
    <definedName name="準備工事" localSheetId="16">#REF!</definedName>
    <definedName name="準備工事">#REF!</definedName>
    <definedName name="準備片付け">[35]標貫解析!$F$221</definedName>
    <definedName name="初期画面" localSheetId="17">#REF!</definedName>
    <definedName name="初期画面" localSheetId="5">#REF!</definedName>
    <definedName name="初期画面" localSheetId="7">#REF!</definedName>
    <definedName name="初期画面" localSheetId="6">#REF!</definedName>
    <definedName name="初期画面" localSheetId="16">#REF!</definedName>
    <definedName name="初期画面">#REF!</definedName>
    <definedName name="書架現場経費" localSheetId="17">#REF!</definedName>
    <definedName name="書架現場経費" localSheetId="5">#REF!</definedName>
    <definedName name="書架現場経費" localSheetId="7">#REF!</definedName>
    <definedName name="書架現場経費" localSheetId="6">#REF!</definedName>
    <definedName name="書架現場経費" localSheetId="4">#REF!</definedName>
    <definedName name="書架現場経費" localSheetId="16">#REF!</definedName>
    <definedName name="書架現場経費">#REF!</definedName>
    <definedName name="書架現場経費合計" localSheetId="17">#REF!</definedName>
    <definedName name="書架現場経費合計" localSheetId="5">#REF!</definedName>
    <definedName name="書架現場経費合計" localSheetId="7">#REF!</definedName>
    <definedName name="書架現場経費合計" localSheetId="6">#REF!</definedName>
    <definedName name="書架現場経費合計" localSheetId="4">#REF!</definedName>
    <definedName name="書架現場経費合計" localSheetId="16">#REF!</definedName>
    <definedName name="書架現場経費合計">#REF!</definedName>
    <definedName name="書架工事原価" localSheetId="17">#REF!</definedName>
    <definedName name="書架工事原価" localSheetId="5">#REF!</definedName>
    <definedName name="書架工事原価" localSheetId="7">#REF!</definedName>
    <definedName name="書架工事原価" localSheetId="6">#REF!</definedName>
    <definedName name="書架工事原価" localSheetId="4">#REF!</definedName>
    <definedName name="書架工事原価" localSheetId="16">#REF!</definedName>
    <definedName name="書架工事原価">#REF!</definedName>
    <definedName name="書架工事原価合計" localSheetId="17">#REF!</definedName>
    <definedName name="書架工事原価合計" localSheetId="5">#REF!</definedName>
    <definedName name="書架工事原価合計" localSheetId="7">#REF!</definedName>
    <definedName name="書架工事原価合計" localSheetId="6">#REF!</definedName>
    <definedName name="書架工事原価合計" localSheetId="4">#REF!</definedName>
    <definedName name="書架工事原価合計" localSheetId="16">#REF!</definedName>
    <definedName name="書架工事原価合計">#REF!</definedName>
    <definedName name="書架純工" localSheetId="17">#REF!</definedName>
    <definedName name="書架純工" localSheetId="5">#REF!</definedName>
    <definedName name="書架純工" localSheetId="7">#REF!</definedName>
    <definedName name="書架純工" localSheetId="6">#REF!</definedName>
    <definedName name="書架純工" localSheetId="4">#REF!</definedName>
    <definedName name="書架純工" localSheetId="16">#REF!</definedName>
    <definedName name="書架純工">#REF!</definedName>
    <definedName name="書架純工合計" localSheetId="17">#REF!</definedName>
    <definedName name="書架純工合計" localSheetId="5">#REF!</definedName>
    <definedName name="書架純工合計" localSheetId="7">#REF!</definedName>
    <definedName name="書架純工合計" localSheetId="6">#REF!</definedName>
    <definedName name="書架純工合計" localSheetId="4">#REF!</definedName>
    <definedName name="書架純工合計" localSheetId="16">#REF!</definedName>
    <definedName name="書架純工合計">#REF!</definedName>
    <definedName name="書架直工" localSheetId="17">#REF!</definedName>
    <definedName name="書架直工" localSheetId="5">#REF!</definedName>
    <definedName name="書架直工" localSheetId="7">#REF!</definedName>
    <definedName name="書架直工" localSheetId="6">#REF!</definedName>
    <definedName name="書架直工" localSheetId="4">#REF!</definedName>
    <definedName name="書架直工" localSheetId="16">#REF!</definedName>
    <definedName name="書架直工">#REF!</definedName>
    <definedName name="書架直工合計" localSheetId="17">#REF!</definedName>
    <definedName name="書架直工合計" localSheetId="5">#REF!</definedName>
    <definedName name="書架直工合計" localSheetId="7">#REF!</definedName>
    <definedName name="書架直工合計" localSheetId="6">#REF!</definedName>
    <definedName name="書架直工合計" localSheetId="4">#REF!</definedName>
    <definedName name="書架直工合計" localSheetId="16">#REF!</definedName>
    <definedName name="書架直工合計">#REF!</definedName>
    <definedName name="書架直工合計２" localSheetId="17">#REF!</definedName>
    <definedName name="書架直工合計２" localSheetId="5">#REF!</definedName>
    <definedName name="書架直工合計２" localSheetId="7">#REF!</definedName>
    <definedName name="書架直工合計２" localSheetId="6">#REF!</definedName>
    <definedName name="書架直工合計２" localSheetId="4">#REF!</definedName>
    <definedName name="書架直工合計２" localSheetId="16">#REF!</definedName>
    <definedName name="書架直工合計２">#REF!</definedName>
    <definedName name="書架変更直工" localSheetId="17">#REF!</definedName>
    <definedName name="書架変更直工" localSheetId="5">#REF!</definedName>
    <definedName name="書架変更直工" localSheetId="7">#REF!</definedName>
    <definedName name="書架変更直工" localSheetId="6">#REF!</definedName>
    <definedName name="書架変更直工" localSheetId="4">#REF!</definedName>
    <definedName name="書架変更直工" localSheetId="16">#REF!</definedName>
    <definedName name="書架変更直工">#REF!</definedName>
    <definedName name="書込ｾﾙ" localSheetId="5">#REF!</definedName>
    <definedName name="書込ｾﾙ" localSheetId="7">#REF!</definedName>
    <definedName name="書込ｾﾙ" localSheetId="6">#REF!</definedName>
    <definedName name="書込ｾﾙ" localSheetId="16">#REF!</definedName>
    <definedName name="書込ｾﾙ">#REF!</definedName>
    <definedName name="諸経費">#N/A</definedName>
    <definedName name="諸費用2" localSheetId="1" hidden="1">#REF!</definedName>
    <definedName name="諸費用2" localSheetId="17" hidden="1">#REF!</definedName>
    <definedName name="諸費用2" localSheetId="2" hidden="1">#REF!</definedName>
    <definedName name="諸費用2" localSheetId="3" hidden="1">#REF!</definedName>
    <definedName name="諸費用2" localSheetId="18" hidden="1">#REF!</definedName>
    <definedName name="諸費用2" localSheetId="5" hidden="1">#REF!</definedName>
    <definedName name="諸費用2" localSheetId="7" hidden="1">#REF!</definedName>
    <definedName name="諸費用2" localSheetId="6" hidden="1">#REF!</definedName>
    <definedName name="諸費用2" localSheetId="4" hidden="1">#REF!</definedName>
    <definedName name="諸費用2" localSheetId="13" hidden="1">#REF!</definedName>
    <definedName name="諸費用2" localSheetId="14" hidden="1">#REF!</definedName>
    <definedName name="諸費用2" localSheetId="15" hidden="1">#REF!</definedName>
    <definedName name="諸費用2" localSheetId="12" hidden="1">#REF!</definedName>
    <definedName name="諸費用2" localSheetId="16" hidden="1">#REF!</definedName>
    <definedName name="諸費用2" localSheetId="9" hidden="1">#REF!</definedName>
    <definedName name="諸費用2" localSheetId="11" hidden="1">#REF!</definedName>
    <definedName name="諸費用2" localSheetId="8" hidden="1">#REF!</definedName>
    <definedName name="諸費用2" hidden="1">#REF!</definedName>
    <definedName name="小計" localSheetId="17">#REF!</definedName>
    <definedName name="小計" localSheetId="5">#REF!</definedName>
    <definedName name="小計" localSheetId="7">#REF!</definedName>
    <definedName name="小計" localSheetId="6">#REF!</definedName>
    <definedName name="小計" localSheetId="4">'[4]建具廻-1'!$BU$15:$BU$21</definedName>
    <definedName name="小計" localSheetId="16">#REF!</definedName>
    <definedName name="小計" localSheetId="10">#REF!</definedName>
    <definedName name="小計">#REF!</definedName>
    <definedName name="小計2" localSheetId="17">#REF!</definedName>
    <definedName name="小計2" localSheetId="5">#REF!</definedName>
    <definedName name="小計2" localSheetId="7">#REF!</definedName>
    <definedName name="小計2" localSheetId="6">#REF!</definedName>
    <definedName name="小計2" localSheetId="4">#REF!</definedName>
    <definedName name="小計2" localSheetId="16">#REF!</definedName>
    <definedName name="小計2">#REF!</definedName>
    <definedName name="小計3" localSheetId="17">[102]汚土!#REF!</definedName>
    <definedName name="小計3" localSheetId="5">[102]汚土!#REF!</definedName>
    <definedName name="小計3" localSheetId="7">[102]汚土!#REF!</definedName>
    <definedName name="小計3" localSheetId="6">[102]汚土!#REF!</definedName>
    <definedName name="小計3" localSheetId="4">[94]汚土!#REF!</definedName>
    <definedName name="小計3" localSheetId="16">[102]汚土!#REF!</definedName>
    <definedName name="小計3">[102]汚土!#REF!</definedName>
    <definedName name="小計4" localSheetId="17">[102]汚土!#REF!</definedName>
    <definedName name="小計4" localSheetId="5">[102]汚土!#REF!</definedName>
    <definedName name="小計4" localSheetId="7">[102]汚土!#REF!</definedName>
    <definedName name="小計4" localSheetId="6">[102]汚土!#REF!</definedName>
    <definedName name="小計4" localSheetId="4">[94]汚土!#REF!</definedName>
    <definedName name="小計4" localSheetId="16">[102]汚土!#REF!</definedName>
    <definedName name="小計4">[102]汚土!#REF!</definedName>
    <definedName name="小計5" localSheetId="17">[102]汚土!#REF!</definedName>
    <definedName name="小計5" localSheetId="5">[102]汚土!#REF!</definedName>
    <definedName name="小計5" localSheetId="7">[102]汚土!#REF!</definedName>
    <definedName name="小計5" localSheetId="6">[102]汚土!#REF!</definedName>
    <definedName name="小計5" localSheetId="4">[94]汚土!#REF!</definedName>
    <definedName name="小計5" localSheetId="16">[102]汚土!#REF!</definedName>
    <definedName name="小計5">[102]汚土!#REF!</definedName>
    <definedName name="小計6" localSheetId="17">[102]汚土!#REF!</definedName>
    <definedName name="小計6" localSheetId="5">[102]汚土!#REF!</definedName>
    <definedName name="小計6" localSheetId="7">[102]汚土!#REF!</definedName>
    <definedName name="小計6" localSheetId="6">[102]汚土!#REF!</definedName>
    <definedName name="小計6" localSheetId="4">[94]汚土!#REF!</definedName>
    <definedName name="小計6" localSheetId="16">[102]汚土!#REF!</definedName>
    <definedName name="小計6">[102]汚土!#REF!</definedName>
    <definedName name="小計挿入" localSheetId="17">#REF!</definedName>
    <definedName name="小計挿入" localSheetId="5">#REF!</definedName>
    <definedName name="小計挿入" localSheetId="7">#REF!</definedName>
    <definedName name="小計挿入" localSheetId="6">#REF!</definedName>
    <definedName name="小計挿入" localSheetId="16">#REF!</definedName>
    <definedName name="小計挿入">#REF!</definedName>
    <definedName name="床N31" localSheetId="17">#REF!</definedName>
    <definedName name="床N31" localSheetId="5">#REF!</definedName>
    <definedName name="床N31" localSheetId="7">#REF!</definedName>
    <definedName name="床N31" localSheetId="6">#REF!</definedName>
    <definedName name="床N31" localSheetId="4">[103]床仕上計算!#REF!</definedName>
    <definedName name="床N31" localSheetId="16">[103]床仕上計算!#REF!</definedName>
    <definedName name="床N31" localSheetId="9">[103]床仕上計算!#REF!</definedName>
    <definedName name="床N31" localSheetId="11">[103]床仕上計算!#REF!</definedName>
    <definedName name="床N31" localSheetId="10">#REF!</definedName>
    <definedName name="床N31">#REF!</definedName>
    <definedName name="床N32" localSheetId="17">#REF!</definedName>
    <definedName name="床N32" localSheetId="5">#REF!</definedName>
    <definedName name="床N32" localSheetId="7">#REF!</definedName>
    <definedName name="床N32" localSheetId="6">#REF!</definedName>
    <definedName name="床N32" localSheetId="4">[103]床仕上計算!#REF!</definedName>
    <definedName name="床N32" localSheetId="16">[103]床仕上計算!#REF!</definedName>
    <definedName name="床N32" localSheetId="9">[103]床仕上計算!#REF!</definedName>
    <definedName name="床N32" localSheetId="11">[103]床仕上計算!#REF!</definedName>
    <definedName name="床N32" localSheetId="10">#REF!</definedName>
    <definedName name="床N32">#REF!</definedName>
    <definedName name="床O31" localSheetId="17">#REF!</definedName>
    <definedName name="床O31" localSheetId="5">#REF!</definedName>
    <definedName name="床O31" localSheetId="7">#REF!</definedName>
    <definedName name="床O31" localSheetId="6">#REF!</definedName>
    <definedName name="床O31" localSheetId="4">[103]床仕上計算!#REF!</definedName>
    <definedName name="床O31" localSheetId="16">#REF!</definedName>
    <definedName name="床O31" localSheetId="9">[103]床仕上計算!#REF!</definedName>
    <definedName name="床O31" localSheetId="11">[103]床仕上計算!#REF!</definedName>
    <definedName name="床O31" localSheetId="10">#REF!</definedName>
    <definedName name="床O31">#REF!</definedName>
    <definedName name="床O32" localSheetId="17">#REF!</definedName>
    <definedName name="床O32" localSheetId="5">#REF!</definedName>
    <definedName name="床O32" localSheetId="7">#REF!</definedName>
    <definedName name="床O32" localSheetId="6">#REF!</definedName>
    <definedName name="床O32" localSheetId="4">[103]床仕上計算!#REF!</definedName>
    <definedName name="床O32" localSheetId="16">#REF!</definedName>
    <definedName name="床O32" localSheetId="9">[103]床仕上計算!#REF!</definedName>
    <definedName name="床O32" localSheetId="11">[103]床仕上計算!#REF!</definedName>
    <definedName name="床O32" localSheetId="10">#REF!</definedName>
    <definedName name="床O32">#REF!</definedName>
    <definedName name="床P31" localSheetId="17">#REF!</definedName>
    <definedName name="床P31" localSheetId="5">#REF!</definedName>
    <definedName name="床P31" localSheetId="7">#REF!</definedName>
    <definedName name="床P31" localSheetId="6">#REF!</definedName>
    <definedName name="床P31" localSheetId="4">[103]床仕上計算!#REF!</definedName>
    <definedName name="床P31" localSheetId="16">#REF!</definedName>
    <definedName name="床P31" localSheetId="9">[103]床仕上計算!#REF!</definedName>
    <definedName name="床P31" localSheetId="11">[103]床仕上計算!#REF!</definedName>
    <definedName name="床P31" localSheetId="10">#REF!</definedName>
    <definedName name="床P31">#REF!</definedName>
    <definedName name="床P32" localSheetId="17">#REF!</definedName>
    <definedName name="床P32" localSheetId="5">#REF!</definedName>
    <definedName name="床P32" localSheetId="7">#REF!</definedName>
    <definedName name="床P32" localSheetId="6">#REF!</definedName>
    <definedName name="床P32" localSheetId="4">[103]床仕上計算!#REF!</definedName>
    <definedName name="床P32" localSheetId="16">#REF!</definedName>
    <definedName name="床P32" localSheetId="9">[103]床仕上計算!#REF!</definedName>
    <definedName name="床P32" localSheetId="11">[103]床仕上計算!#REF!</definedName>
    <definedName name="床P32" localSheetId="10">#REF!</definedName>
    <definedName name="床P32">#REF!</definedName>
    <definedName name="床掘" localSheetId="17">[50]基礎単価!#REF!</definedName>
    <definedName name="床掘" localSheetId="5">[50]基礎単価!#REF!</definedName>
    <definedName name="床掘" localSheetId="7">[50]基礎単価!#REF!</definedName>
    <definedName name="床掘" localSheetId="6">[50]基礎単価!#REF!</definedName>
    <definedName name="床掘" localSheetId="16">[50]基礎単価!#REF!</definedName>
    <definedName name="床掘">[50]基礎単価!#REF!</definedName>
    <definedName name="床堀" localSheetId="5">#REF!</definedName>
    <definedName name="床堀" localSheetId="7">#REF!</definedName>
    <definedName name="床堀" localSheetId="6">#REF!</definedName>
    <definedName name="床堀" localSheetId="16">#REF!</definedName>
    <definedName name="床堀" localSheetId="9">#REF!</definedName>
    <definedName name="床堀" localSheetId="11">#REF!</definedName>
    <definedName name="床堀">#REF!</definedName>
    <definedName name="消去" localSheetId="17">#REF!</definedName>
    <definedName name="消去" localSheetId="5">#REF!</definedName>
    <definedName name="消去" localSheetId="7">#REF!</definedName>
    <definedName name="消去" localSheetId="6">#REF!</definedName>
    <definedName name="消去" localSheetId="4">'[4]建具廻-1'!$IG$32:$IG$42</definedName>
    <definedName name="消去" localSheetId="16">#REF!</definedName>
    <definedName name="消去" localSheetId="10">#REF!</definedName>
    <definedName name="消去">#REF!</definedName>
    <definedName name="消費税">#N/A</definedName>
    <definedName name="消費税相当額" localSheetId="17">#REF!</definedName>
    <definedName name="消費税相当額" localSheetId="5">#REF!</definedName>
    <definedName name="消費税相当額" localSheetId="7">#REF!</definedName>
    <definedName name="消費税相当額" localSheetId="6">#REF!</definedName>
    <definedName name="消費税相当額" localSheetId="4">#REF!</definedName>
    <definedName name="消費税相当額" localSheetId="16">#REF!</definedName>
    <definedName name="消費税相当額">#REF!</definedName>
    <definedName name="消費税相当額合計" localSheetId="17">#REF!</definedName>
    <definedName name="消費税相当額合計" localSheetId="5">#REF!</definedName>
    <definedName name="消費税相当額合計" localSheetId="7">#REF!</definedName>
    <definedName name="消費税相当額合計" localSheetId="6">#REF!</definedName>
    <definedName name="消費税相当額合計" localSheetId="4">#REF!</definedName>
    <definedName name="消費税相当額合計" localSheetId="16">#REF!</definedName>
    <definedName name="消費税相当額合計">#REF!</definedName>
    <definedName name="消費税相当額変更" localSheetId="17">#REF!</definedName>
    <definedName name="消費税相当額変更" localSheetId="5">#REF!</definedName>
    <definedName name="消費税相当額変更" localSheetId="7">#REF!</definedName>
    <definedName name="消費税相当額変更" localSheetId="6">#REF!</definedName>
    <definedName name="消費税相当額変更" localSheetId="4">#REF!</definedName>
    <definedName name="消費税相当額変更" localSheetId="16">#REF!</definedName>
    <definedName name="消費税相当額変更">#REF!</definedName>
    <definedName name="消費税率" localSheetId="17">#REF!</definedName>
    <definedName name="消費税率" localSheetId="5">#REF!</definedName>
    <definedName name="消費税率" localSheetId="7">#REF!</definedName>
    <definedName name="消費税率" localSheetId="6">#REF!</definedName>
    <definedName name="消費税率" localSheetId="4">#REF!</definedName>
    <definedName name="消費税率" localSheetId="16">#REF!</definedName>
    <definedName name="消費税率">#REF!</definedName>
    <definedName name="照明器具" localSheetId="17">#REF!</definedName>
    <definedName name="照明器具" localSheetId="5">#REF!</definedName>
    <definedName name="照明器具" localSheetId="7">#REF!</definedName>
    <definedName name="照明器具" localSheetId="6">#REF!</definedName>
    <definedName name="照明器具" localSheetId="16">#REF!</definedName>
    <definedName name="照明器具">#REF!</definedName>
    <definedName name="照明器具_Ａ１タイプ" localSheetId="5">[16]複合・ｺﾝｾﾝﾄ電話!#REF!</definedName>
    <definedName name="照明器具_Ａ１タイプ" localSheetId="7">[16]複合・ｺﾝｾﾝﾄ電話!#REF!</definedName>
    <definedName name="照明器具_Ａ１タイプ" localSheetId="6">[16]複合・ｺﾝｾﾝﾄ電話!#REF!</definedName>
    <definedName name="照明器具_Ａ１タイプ" localSheetId="4">[16]複合・ｺﾝｾﾝﾄ電話!#REF!</definedName>
    <definedName name="照明器具_Ａ１タイプ" localSheetId="16">[16]複合・ｺﾝｾﾝﾄ電話!#REF!</definedName>
    <definedName name="照明器具_Ａ１タイプ" localSheetId="9">[16]複合・ｺﾝｾﾝﾄ電話!#REF!</definedName>
    <definedName name="照明器具_Ａ１タイプ" localSheetId="11">[16]複合・ｺﾝｾﾝﾄ電話!#REF!</definedName>
    <definedName name="照明器具_Ａ１タイプ">[16]複合・ｺﾝｾﾝﾄ電話!#REF!</definedName>
    <definedName name="照明器具_Ａ２タイプ" localSheetId="5">[16]複合・ｺﾝｾﾝﾄ電話!#REF!</definedName>
    <definedName name="照明器具_Ａ２タイプ" localSheetId="7">[16]複合・ｺﾝｾﾝﾄ電話!#REF!</definedName>
    <definedName name="照明器具_Ａ２タイプ" localSheetId="6">[16]複合・ｺﾝｾﾝﾄ電話!#REF!</definedName>
    <definedName name="照明器具_Ａ２タイプ" localSheetId="16">[16]複合・ｺﾝｾﾝﾄ電話!#REF!</definedName>
    <definedName name="照明器具_Ａ２タイプ" localSheetId="9">[16]複合・ｺﾝｾﾝﾄ電話!#REF!</definedName>
    <definedName name="照明器具_Ａ２タイプ" localSheetId="11">[16]複合・ｺﾝｾﾝﾄ電話!#REF!</definedName>
    <definedName name="照明器具_Ａ２タイプ">[16]複合・ｺﾝｾﾝﾄ電話!#REF!</definedName>
    <definedName name="照明器具Ａ２２" localSheetId="5">#REF!</definedName>
    <definedName name="照明器具Ａ２２" localSheetId="7">#REF!</definedName>
    <definedName name="照明器具Ａ２２" localSheetId="6">#REF!</definedName>
    <definedName name="照明器具Ａ２２" localSheetId="16">#REF!</definedName>
    <definedName name="照明器具Ａ２２" localSheetId="9">#REF!</definedName>
    <definedName name="照明器具Ａ２２" localSheetId="11">#REF!</definedName>
    <definedName name="照明器具Ａ２２">#REF!</definedName>
    <definedName name="照明器具Ｂ２２" localSheetId="5">#REF!</definedName>
    <definedName name="照明器具Ｂ２２" localSheetId="7">#REF!</definedName>
    <definedName name="照明器具Ｂ２２" localSheetId="6">#REF!</definedName>
    <definedName name="照明器具Ｂ２２" localSheetId="16">#REF!</definedName>
    <definedName name="照明器具Ｂ２２" localSheetId="9">#REF!</definedName>
    <definedName name="照明器具Ｂ２２" localSheetId="11">#REF!</definedName>
    <definedName name="照明器具Ｂ２２">#REF!</definedName>
    <definedName name="照明器具Ｃ２２" localSheetId="5">#REF!</definedName>
    <definedName name="照明器具Ｃ２２" localSheetId="7">#REF!</definedName>
    <definedName name="照明器具Ｃ２２" localSheetId="6">#REF!</definedName>
    <definedName name="照明器具Ｃ２２" localSheetId="16">#REF!</definedName>
    <definedName name="照明器具Ｃ２２" localSheetId="9">#REF!</definedName>
    <definedName name="照明器具Ｃ２２" localSheetId="11">#REF!</definedName>
    <definedName name="照明器具Ｃ２２">#REF!</definedName>
    <definedName name="照明器具Ｄ４２" localSheetId="5">#REF!</definedName>
    <definedName name="照明器具Ｄ４２" localSheetId="7">#REF!</definedName>
    <definedName name="照明器具Ｄ４２" localSheetId="6">#REF!</definedName>
    <definedName name="照明器具Ｄ４２" localSheetId="16">#REF!</definedName>
    <definedName name="照明器具Ｄ４２" localSheetId="9">#REF!</definedName>
    <definedName name="照明器具Ｄ４２" localSheetId="11">#REF!</definedName>
    <definedName name="照明器具Ｄ４２">#REF!</definedName>
    <definedName name="照明器具Ｅ２０" localSheetId="5">#REF!</definedName>
    <definedName name="照明器具Ｅ２０" localSheetId="7">#REF!</definedName>
    <definedName name="照明器具Ｅ２０" localSheetId="6">#REF!</definedName>
    <definedName name="照明器具Ｅ２０" localSheetId="16">#REF!</definedName>
    <definedName name="照明器具Ｅ２０" localSheetId="9">#REF!</definedName>
    <definedName name="照明器具Ｅ２０" localSheetId="11">#REF!</definedName>
    <definedName name="照明器具Ｅ２０">#REF!</definedName>
    <definedName name="照明器具Ｆ２２" localSheetId="5">#REF!</definedName>
    <definedName name="照明器具Ｆ２２" localSheetId="7">#REF!</definedName>
    <definedName name="照明器具Ｆ２２" localSheetId="6">#REF!</definedName>
    <definedName name="照明器具Ｆ２２" localSheetId="16">#REF!</definedName>
    <definedName name="照明器具Ｆ２２" localSheetId="9">#REF!</definedName>
    <definedName name="照明器具Ｆ２２" localSheetId="11">#REF!</definedName>
    <definedName name="照明器具Ｆ２２">#REF!</definedName>
    <definedName name="照明器具Ｇ２５０" localSheetId="5">#REF!</definedName>
    <definedName name="照明器具Ｇ２５０" localSheetId="7">#REF!</definedName>
    <definedName name="照明器具Ｇ２５０" localSheetId="6">#REF!</definedName>
    <definedName name="照明器具Ｇ２５０" localSheetId="16">#REF!</definedName>
    <definedName name="照明器具Ｇ２５０" localSheetId="9">#REF!</definedName>
    <definedName name="照明器具Ｇ２５０" localSheetId="11">#REF!</definedName>
    <definedName name="照明器具Ｇ２５０">#REF!</definedName>
    <definedName name="照明器具Ｈ２５０" localSheetId="5">#REF!</definedName>
    <definedName name="照明器具Ｈ２５０" localSheetId="7">#REF!</definedName>
    <definedName name="照明器具Ｈ２５０" localSheetId="6">#REF!</definedName>
    <definedName name="照明器具Ｈ２５０" localSheetId="16">#REF!</definedName>
    <definedName name="照明器具Ｈ２５０" localSheetId="9">#REF!</definedName>
    <definedName name="照明器具Ｈ２５０" localSheetId="11">#REF!</definedName>
    <definedName name="照明器具Ｈ２５０">#REF!</definedName>
    <definedName name="照明器具Ｊ２０" localSheetId="5">#REF!</definedName>
    <definedName name="照明器具Ｊ２０" localSheetId="7">#REF!</definedName>
    <definedName name="照明器具Ｊ２０" localSheetId="6">#REF!</definedName>
    <definedName name="照明器具Ｊ２０" localSheetId="16">#REF!</definedName>
    <definedName name="照明器具Ｊ２０" localSheetId="9">#REF!</definedName>
    <definedName name="照明器具Ｊ２０" localSheetId="11">#REF!</definedName>
    <definedName name="照明器具Ｊ２０">#REF!</definedName>
    <definedName name="照明器具Ｌ２１" localSheetId="5">#REF!</definedName>
    <definedName name="照明器具Ｌ２１" localSheetId="7">#REF!</definedName>
    <definedName name="照明器具Ｌ２１" localSheetId="6">#REF!</definedName>
    <definedName name="照明器具Ｌ２１" localSheetId="16">#REF!</definedName>
    <definedName name="照明器具Ｌ２１" localSheetId="9">#REF!</definedName>
    <definedName name="照明器具Ｌ２１" localSheetId="11">#REF!</definedName>
    <definedName name="照明器具Ｌ２１">#REF!</definedName>
    <definedName name="上60_1" localSheetId="17">[15]集計!#REF!</definedName>
    <definedName name="上60_1" localSheetId="5">[15]集計!#REF!</definedName>
    <definedName name="上60_1" localSheetId="7">[15]集計!#REF!</definedName>
    <definedName name="上60_1" localSheetId="6">[15]集計!#REF!</definedName>
    <definedName name="上60_1" localSheetId="4">[15]集計!#REF!</definedName>
    <definedName name="上60_1" localSheetId="16">[15]集計!#REF!</definedName>
    <definedName name="上60_1">[15]集計!#REF!</definedName>
    <definedName name="上80_1" localSheetId="17">#REF!</definedName>
    <definedName name="上80_1" localSheetId="5">#REF!</definedName>
    <definedName name="上80_1" localSheetId="7">#REF!</definedName>
    <definedName name="上80_1" localSheetId="6">#REF!</definedName>
    <definedName name="上80_1" localSheetId="4">#REF!</definedName>
    <definedName name="上80_1" localSheetId="16">#REF!</definedName>
    <definedName name="上80_1">#REF!</definedName>
    <definedName name="上80_2" localSheetId="17">#REF!</definedName>
    <definedName name="上80_2" localSheetId="5">#REF!</definedName>
    <definedName name="上80_2" localSheetId="7">#REF!</definedName>
    <definedName name="上80_2" localSheetId="6">#REF!</definedName>
    <definedName name="上80_2" localSheetId="4">#REF!</definedName>
    <definedName name="上80_2" localSheetId="16">#REF!</definedName>
    <definedName name="上80_2">#REF!</definedName>
    <definedName name="上80_3" localSheetId="17">#REF!</definedName>
    <definedName name="上80_3" localSheetId="5">#REF!</definedName>
    <definedName name="上80_3" localSheetId="7">#REF!</definedName>
    <definedName name="上80_3" localSheetId="6">#REF!</definedName>
    <definedName name="上80_3" localSheetId="4">#REF!</definedName>
    <definedName name="上80_3" localSheetId="16">#REF!</definedName>
    <definedName name="上80_3">#REF!</definedName>
    <definedName name="上層" localSheetId="17">[104]数計算!#REF!</definedName>
    <definedName name="上層" localSheetId="5">[104]数計算!#REF!</definedName>
    <definedName name="上層" localSheetId="7">[104]数計算!#REF!</definedName>
    <definedName name="上層" localSheetId="6">[104]数計算!#REF!</definedName>
    <definedName name="上層" localSheetId="16">[104]数計算!#REF!</definedName>
    <definedName name="上層">[104]数計算!#REF!</definedName>
    <definedName name="上層路盤" localSheetId="5">#REF!</definedName>
    <definedName name="上層路盤" localSheetId="7">#REF!</definedName>
    <definedName name="上層路盤" localSheetId="6">#REF!</definedName>
    <definedName name="上層路盤" localSheetId="16">#REF!</definedName>
    <definedName name="上層路盤" localSheetId="9">#REF!</definedName>
    <definedName name="上層路盤" localSheetId="11">#REF!</definedName>
    <definedName name="上層路盤">#REF!</definedName>
    <definedName name="新営改修" localSheetId="17">#REF!</definedName>
    <definedName name="新営改修" localSheetId="5">#REF!</definedName>
    <definedName name="新営改修" localSheetId="7">#REF!</definedName>
    <definedName name="新営改修" localSheetId="6">#REF!</definedName>
    <definedName name="新営改修" localSheetId="4">#REF!</definedName>
    <definedName name="新営改修" localSheetId="16">#REF!</definedName>
    <definedName name="新営改修">#REF!</definedName>
    <definedName name="新営採用率" localSheetId="17">#REF!</definedName>
    <definedName name="新営採用率" localSheetId="5">#REF!</definedName>
    <definedName name="新営採用率" localSheetId="7">#REF!</definedName>
    <definedName name="新営採用率" localSheetId="6">#REF!</definedName>
    <definedName name="新営採用率" localSheetId="4">#REF!</definedName>
    <definedName name="新営採用率" localSheetId="16">#REF!</definedName>
    <definedName name="新営採用率">#REF!</definedName>
    <definedName name="新単価" localSheetId="5">#REF!</definedName>
    <definedName name="新単価" localSheetId="7">#REF!</definedName>
    <definedName name="新単価" localSheetId="6">#REF!</definedName>
    <definedName name="新単価" localSheetId="16">#REF!</definedName>
    <definedName name="新単価">#REF!</definedName>
    <definedName name="新築確認年月日" localSheetId="17">#REF!</definedName>
    <definedName name="新築確認年月日" localSheetId="5">#REF!</definedName>
    <definedName name="新築確認年月日" localSheetId="7">#REF!</definedName>
    <definedName name="新築確認年月日" localSheetId="6">#REF!</definedName>
    <definedName name="新築確認年月日" localSheetId="4">#REF!</definedName>
    <definedName name="新築確認年月日" localSheetId="16">#REF!</definedName>
    <definedName name="新築確認年月日">#REF!</definedName>
    <definedName name="新築確認番号" localSheetId="17">#REF!</definedName>
    <definedName name="新築確認番号" localSheetId="5">#REF!</definedName>
    <definedName name="新築確認番号" localSheetId="7">#REF!</definedName>
    <definedName name="新築確認番号" localSheetId="6">#REF!</definedName>
    <definedName name="新築確認番号" localSheetId="4">#REF!</definedName>
    <definedName name="新築確認番号" localSheetId="16">#REF!</definedName>
    <definedName name="新築確認番号">#REF!</definedName>
    <definedName name="新築検査年月日" localSheetId="17">#REF!</definedName>
    <definedName name="新築検査年月日" localSheetId="5">#REF!</definedName>
    <definedName name="新築検査年月日" localSheetId="7">#REF!</definedName>
    <definedName name="新築検査年月日" localSheetId="6">#REF!</definedName>
    <definedName name="新築検査年月日" localSheetId="4">#REF!</definedName>
    <definedName name="新築検査年月日" localSheetId="16">#REF!</definedName>
    <definedName name="新築検査年月日">#REF!</definedName>
    <definedName name="新築検査番号" localSheetId="17">#REF!</definedName>
    <definedName name="新築検査番号" localSheetId="5">#REF!</definedName>
    <definedName name="新築検査番号" localSheetId="7">#REF!</definedName>
    <definedName name="新築検査番号" localSheetId="6">#REF!</definedName>
    <definedName name="新築検査番号" localSheetId="4">#REF!</definedName>
    <definedName name="新築検査番号" localSheetId="16">#REF!</definedName>
    <definedName name="新築検査番号">#REF!</definedName>
    <definedName name="新築時期" localSheetId="17">#REF!</definedName>
    <definedName name="新築時期" localSheetId="5">#REF!</definedName>
    <definedName name="新築時期" localSheetId="7">#REF!</definedName>
    <definedName name="新築時期" localSheetId="6">#REF!</definedName>
    <definedName name="新築時期" localSheetId="4">#REF!</definedName>
    <definedName name="新築時期" localSheetId="16">#REF!</definedName>
    <definedName name="新築時期">#REF!</definedName>
    <definedName name="人力盛土" localSheetId="17">#REF!</definedName>
    <definedName name="人力盛土" localSheetId="5">#REF!</definedName>
    <definedName name="人力盛土" localSheetId="7">#REF!</definedName>
    <definedName name="人力盛土" localSheetId="6">#REF!</definedName>
    <definedName name="人力盛土" localSheetId="16">#REF!</definedName>
    <definedName name="人力盛土">#REF!</definedName>
    <definedName name="図" localSheetId="17">[76]!図</definedName>
    <definedName name="図" localSheetId="5">[76]!図</definedName>
    <definedName name="図" localSheetId="7">[76]!図</definedName>
    <definedName name="図" localSheetId="6">[76]!図</definedName>
    <definedName name="図" localSheetId="13">[76]!図</definedName>
    <definedName name="図" localSheetId="14">[76]!図</definedName>
    <definedName name="図" localSheetId="15">[76]!図</definedName>
    <definedName name="図" localSheetId="11">[76]!図</definedName>
    <definedName name="図" localSheetId="10">[76]!図</definedName>
    <definedName name="図">[76]!図</definedName>
    <definedName name="推建費1">#N/A</definedName>
    <definedName name="推建費2">#N/A</definedName>
    <definedName name="水晶式親時計" localSheetId="5">[16]複合・ｺﾝｾﾝﾄ電話!#REF!</definedName>
    <definedName name="水晶式親時計" localSheetId="7">[16]複合・ｺﾝｾﾝﾄ電話!#REF!</definedName>
    <definedName name="水晶式親時計" localSheetId="6">[16]複合・ｺﾝｾﾝﾄ電話!#REF!</definedName>
    <definedName name="水晶式親時計" localSheetId="4">[16]複合・ｺﾝｾﾝﾄ電話!#REF!</definedName>
    <definedName name="水晶式親時計" localSheetId="16">[16]複合・ｺﾝｾﾝﾄ電話!#REF!</definedName>
    <definedName name="水晶式親時計" localSheetId="9">[16]複合・ｺﾝｾﾝﾄ電話!#REF!</definedName>
    <definedName name="水晶式親時計" localSheetId="11">[16]複合・ｺﾝｾﾝﾄ電話!#REF!</definedName>
    <definedName name="水晶式親時計">[16]複合・ｺﾝｾﾝﾄ電話!#REF!</definedName>
    <definedName name="水平ｴﾙﾎﾞ__W_1_000" localSheetId="5">[16]複合・ｺﾝｾﾝﾄ電話!#REF!</definedName>
    <definedName name="水平ｴﾙﾎﾞ__W_1_000" localSheetId="7">[16]複合・ｺﾝｾﾝﾄ電話!#REF!</definedName>
    <definedName name="水平ｴﾙﾎﾞ__W_1_000" localSheetId="6">[16]複合・ｺﾝｾﾝﾄ電話!#REF!</definedName>
    <definedName name="水平ｴﾙﾎﾞ__W_1_000" localSheetId="16">[16]複合・ｺﾝｾﾝﾄ電話!#REF!</definedName>
    <definedName name="水平ｴﾙﾎﾞ__W_1_000" localSheetId="9">[16]複合・ｺﾝｾﾝﾄ電話!#REF!</definedName>
    <definedName name="水平ｴﾙﾎﾞ__W_1_000" localSheetId="11">[16]複合・ｺﾝｾﾝﾄ電話!#REF!</definedName>
    <definedName name="水平ｴﾙﾎﾞ__W_1_000">[16]複合・ｺﾝｾﾝﾄ電話!#REF!</definedName>
    <definedName name="水平ｴﾙﾎﾞ__W_400" localSheetId="5">[16]複合・ｺﾝｾﾝﾄ電話!#REF!</definedName>
    <definedName name="水平ｴﾙﾎﾞ__W_400" localSheetId="7">[16]複合・ｺﾝｾﾝﾄ電話!#REF!</definedName>
    <definedName name="水平ｴﾙﾎﾞ__W_400" localSheetId="6">[16]複合・ｺﾝｾﾝﾄ電話!#REF!</definedName>
    <definedName name="水平ｴﾙﾎﾞ__W_400" localSheetId="16">[16]複合・ｺﾝｾﾝﾄ電話!#REF!</definedName>
    <definedName name="水平ｴﾙﾎﾞ__W_400" localSheetId="9">[16]複合・ｺﾝｾﾝﾄ電話!#REF!</definedName>
    <definedName name="水平ｴﾙﾎﾞ__W_400" localSheetId="11">[16]複合・ｺﾝｾﾝﾄ電話!#REF!</definedName>
    <definedName name="水平ｴﾙﾎﾞ__W_400">[16]複合・ｺﾝｾﾝﾄ電話!#REF!</definedName>
    <definedName name="数値1" localSheetId="17">#REF!</definedName>
    <definedName name="数値1" localSheetId="5">#REF!</definedName>
    <definedName name="数値1" localSheetId="7">#REF!</definedName>
    <definedName name="数値1" localSheetId="6">#REF!</definedName>
    <definedName name="数値1" localSheetId="16">#REF!</definedName>
    <definedName name="数値1">#REF!</definedName>
    <definedName name="数値2" localSheetId="17">#REF!</definedName>
    <definedName name="数値2" localSheetId="5">#REF!</definedName>
    <definedName name="数値2" localSheetId="7">#REF!</definedName>
    <definedName name="数値2" localSheetId="6">#REF!</definedName>
    <definedName name="数値2" localSheetId="16">#REF!</definedName>
    <definedName name="数値2">#REF!</definedName>
    <definedName name="数量0" localSheetId="17">[56]!数量0</definedName>
    <definedName name="数量0" localSheetId="5">[56]!数量0</definedName>
    <definedName name="数量0" localSheetId="7">[56]!数量0</definedName>
    <definedName name="数量0" localSheetId="6">[56]!数量0</definedName>
    <definedName name="数量0" localSheetId="4">[105]!数量0</definedName>
    <definedName name="数量0" localSheetId="13">[56]!数量0</definedName>
    <definedName name="数量0" localSheetId="14">[56]!数量0</definedName>
    <definedName name="数量0" localSheetId="15">[56]!数量0</definedName>
    <definedName name="数量0" localSheetId="11">[56]!数量0</definedName>
    <definedName name="数量0" localSheetId="10">[56]!数量0</definedName>
    <definedName name="数量0">[56]!数量0</definedName>
    <definedName name="数量1" localSheetId="17">[56]!数量1</definedName>
    <definedName name="数量1" localSheetId="5">[56]!数量1</definedName>
    <definedName name="数量1" localSheetId="7">[56]!数量1</definedName>
    <definedName name="数量1" localSheetId="6">[56]!数量1</definedName>
    <definedName name="数量1" localSheetId="4">[105]!数量1</definedName>
    <definedName name="数量1" localSheetId="13">[56]!数量1</definedName>
    <definedName name="数量1" localSheetId="14">[56]!数量1</definedName>
    <definedName name="数量1" localSheetId="15">[56]!数量1</definedName>
    <definedName name="数量1" localSheetId="11">[56]!数量1</definedName>
    <definedName name="数量1" localSheetId="10">[56]!数量1</definedName>
    <definedName name="数量1">[56]!数量1</definedName>
    <definedName name="数量2" localSheetId="17">[56]!数量2</definedName>
    <definedName name="数量2" localSheetId="5">[56]!数量2</definedName>
    <definedName name="数量2" localSheetId="7">[56]!数量2</definedName>
    <definedName name="数量2" localSheetId="6">[56]!数量2</definedName>
    <definedName name="数量2" localSheetId="4">[105]!数量2</definedName>
    <definedName name="数量2" localSheetId="13">[56]!数量2</definedName>
    <definedName name="数量2" localSheetId="14">[56]!数量2</definedName>
    <definedName name="数量2" localSheetId="15">[56]!数量2</definedName>
    <definedName name="数量2" localSheetId="11">[56]!数量2</definedName>
    <definedName name="数量2" localSheetId="10">[56]!数量2</definedName>
    <definedName name="数量2">[56]!数量2</definedName>
    <definedName name="数量3" localSheetId="17">[56]!数量3</definedName>
    <definedName name="数量3" localSheetId="5">[56]!数量3</definedName>
    <definedName name="数量3" localSheetId="7">[56]!数量3</definedName>
    <definedName name="数量3" localSheetId="6">[56]!数量3</definedName>
    <definedName name="数量3" localSheetId="4">[105]!数量3</definedName>
    <definedName name="数量3" localSheetId="13">[56]!数量3</definedName>
    <definedName name="数量3" localSheetId="14">[56]!数量3</definedName>
    <definedName name="数量3" localSheetId="15">[56]!数量3</definedName>
    <definedName name="数量3" localSheetId="11">[56]!数量3</definedName>
    <definedName name="数量3" localSheetId="10">[56]!数量3</definedName>
    <definedName name="数量3">[56]!数量3</definedName>
    <definedName name="数量4" localSheetId="17">[56]!数量4</definedName>
    <definedName name="数量4" localSheetId="5">[56]!数量4</definedName>
    <definedName name="数量4" localSheetId="7">[56]!数量4</definedName>
    <definedName name="数量4" localSheetId="6">[56]!数量4</definedName>
    <definedName name="数量4" localSheetId="4">[105]!数量4</definedName>
    <definedName name="数量4" localSheetId="13">[56]!数量4</definedName>
    <definedName name="数量4" localSheetId="14">[56]!数量4</definedName>
    <definedName name="数量4" localSheetId="15">[56]!数量4</definedName>
    <definedName name="数量4" localSheetId="11">[56]!数量4</definedName>
    <definedName name="数量4" localSheetId="10">[56]!数量4</definedName>
    <definedName name="数量4">[56]!数量4</definedName>
    <definedName name="数量5" localSheetId="17">[56]!数量5</definedName>
    <definedName name="数量5" localSheetId="5">[56]!数量5</definedName>
    <definedName name="数量5" localSheetId="7">[56]!数量5</definedName>
    <definedName name="数量5" localSheetId="6">[56]!数量5</definedName>
    <definedName name="数量5" localSheetId="4">[105]!数量5</definedName>
    <definedName name="数量5" localSheetId="13">[56]!数量5</definedName>
    <definedName name="数量5" localSheetId="14">[56]!数量5</definedName>
    <definedName name="数量5" localSheetId="15">[56]!数量5</definedName>
    <definedName name="数量5" localSheetId="11">[56]!数量5</definedName>
    <definedName name="数量5" localSheetId="10">[56]!数量5</definedName>
    <definedName name="数量5">[56]!数量5</definedName>
    <definedName name="数量6" localSheetId="17">[56]!数量6</definedName>
    <definedName name="数量6" localSheetId="5">[56]!数量6</definedName>
    <definedName name="数量6" localSheetId="7">[56]!数量6</definedName>
    <definedName name="数量6" localSheetId="6">[56]!数量6</definedName>
    <definedName name="数量6" localSheetId="4">[105]!数量6</definedName>
    <definedName name="数量6" localSheetId="13">[56]!数量6</definedName>
    <definedName name="数量6" localSheetId="14">[56]!数量6</definedName>
    <definedName name="数量6" localSheetId="15">[56]!数量6</definedName>
    <definedName name="数量6" localSheetId="11">[56]!数量6</definedName>
    <definedName name="数量6" localSheetId="10">[56]!数量6</definedName>
    <definedName name="数量6">[56]!数量6</definedName>
    <definedName name="数量7" localSheetId="17">[56]!数量7</definedName>
    <definedName name="数量7" localSheetId="5">[56]!数量7</definedName>
    <definedName name="数量7" localSheetId="7">[56]!数量7</definedName>
    <definedName name="数量7" localSheetId="6">[56]!数量7</definedName>
    <definedName name="数量7" localSheetId="4">[105]!数量7</definedName>
    <definedName name="数量7" localSheetId="13">[56]!数量7</definedName>
    <definedName name="数量7" localSheetId="14">[56]!数量7</definedName>
    <definedName name="数量7" localSheetId="15">[56]!数量7</definedName>
    <definedName name="数量7" localSheetId="11">[56]!数量7</definedName>
    <definedName name="数量7" localSheetId="10">[56]!数量7</definedName>
    <definedName name="数量7">[56]!数量7</definedName>
    <definedName name="数量8" localSheetId="17">[56]!数量8</definedName>
    <definedName name="数量8" localSheetId="5">[56]!数量8</definedName>
    <definedName name="数量8" localSheetId="7">[56]!数量8</definedName>
    <definedName name="数量8" localSheetId="6">[56]!数量8</definedName>
    <definedName name="数量8" localSheetId="4">[105]!数量8</definedName>
    <definedName name="数量8" localSheetId="13">[56]!数量8</definedName>
    <definedName name="数量8" localSheetId="14">[56]!数量8</definedName>
    <definedName name="数量8" localSheetId="15">[56]!数量8</definedName>
    <definedName name="数量8" localSheetId="11">[56]!数量8</definedName>
    <definedName name="数量8" localSheetId="10">[56]!数量8</definedName>
    <definedName name="数量8">[56]!数量8</definedName>
    <definedName name="数量9" localSheetId="17">[56]!数量9</definedName>
    <definedName name="数量9" localSheetId="5">[56]!数量9</definedName>
    <definedName name="数量9" localSheetId="7">[56]!数量9</definedName>
    <definedName name="数量9" localSheetId="6">[56]!数量9</definedName>
    <definedName name="数量9" localSheetId="4">[105]!数量9</definedName>
    <definedName name="数量9" localSheetId="13">[56]!数量9</definedName>
    <definedName name="数量9" localSheetId="14">[56]!数量9</definedName>
    <definedName name="数量9" localSheetId="15">[56]!数量9</definedName>
    <definedName name="数量9" localSheetId="11">[56]!数量9</definedName>
    <definedName name="数量9" localSheetId="10">[56]!数量9</definedName>
    <definedName name="数量9">[56]!数量9</definedName>
    <definedName name="数量CL" localSheetId="17">[56]!数量CL</definedName>
    <definedName name="数量CL" localSheetId="5">[56]!数量CL</definedName>
    <definedName name="数量CL" localSheetId="7">[56]!数量CL</definedName>
    <definedName name="数量CL" localSheetId="6">[56]!数量CL</definedName>
    <definedName name="数量CL" localSheetId="4">[105]!数量CL</definedName>
    <definedName name="数量CL" localSheetId="13">[56]!数量CL</definedName>
    <definedName name="数量CL" localSheetId="14">[56]!数量CL</definedName>
    <definedName name="数量CL" localSheetId="15">[56]!数量CL</definedName>
    <definedName name="数量CL" localSheetId="11">[56]!数量CL</definedName>
    <definedName name="数量CL" localSheetId="10">[56]!数量CL</definedName>
    <definedName name="数量CL">[56]!数量CL</definedName>
    <definedName name="数量CON" localSheetId="17">[56]!数量CON</definedName>
    <definedName name="数量CON" localSheetId="5">[56]!数量CON</definedName>
    <definedName name="数量CON" localSheetId="7">[56]!数量CON</definedName>
    <definedName name="数量CON" localSheetId="6">[56]!数量CON</definedName>
    <definedName name="数量CON" localSheetId="4">[105]!数量CON</definedName>
    <definedName name="数量CON" localSheetId="13">[56]!数量CON</definedName>
    <definedName name="数量CON" localSheetId="14">[56]!数量CON</definedName>
    <definedName name="数量CON" localSheetId="15">[56]!数量CON</definedName>
    <definedName name="数量CON" localSheetId="11">[56]!数量CON</definedName>
    <definedName name="数量CON" localSheetId="10">[56]!数量CON</definedName>
    <definedName name="数量CON">[56]!数量CON</definedName>
    <definedName name="数量表2PAGE" localSheetId="5">#REF!</definedName>
    <definedName name="数量表2PAGE" localSheetId="7">#REF!</definedName>
    <definedName name="数量表2PAGE" localSheetId="6">#REF!</definedName>
    <definedName name="数量表2PAGE" localSheetId="16">#REF!</definedName>
    <definedName name="数量表2PAGE">#REF!</definedName>
    <definedName name="数量表3PAGE" localSheetId="5">#REF!</definedName>
    <definedName name="数量表3PAGE" localSheetId="7">#REF!</definedName>
    <definedName name="数量表3PAGE" localSheetId="6">#REF!</definedName>
    <definedName name="数量表3PAGE" localSheetId="16">#REF!</definedName>
    <definedName name="数量表3PAGE">#REF!</definedName>
    <definedName name="数量表4PAGE" localSheetId="5">#REF!</definedName>
    <definedName name="数量表4PAGE" localSheetId="7">#REF!</definedName>
    <definedName name="数量表4PAGE" localSheetId="6">#REF!</definedName>
    <definedName name="数量表4PAGE" localSheetId="16">#REF!</definedName>
    <definedName name="数量表4PAGE">#REF!</definedName>
    <definedName name="数量表5PAGE" localSheetId="5">#REF!</definedName>
    <definedName name="数量表5PAGE" localSheetId="7">#REF!</definedName>
    <definedName name="数量表5PAGE" localSheetId="6">#REF!</definedName>
    <definedName name="数量表5PAGE" localSheetId="16">#REF!</definedName>
    <definedName name="数量表5PAGE">#REF!</definedName>
    <definedName name="据付600から1500" localSheetId="17">#REF!</definedName>
    <definedName name="据付600から1500" localSheetId="5">#REF!</definedName>
    <definedName name="据付600から1500" localSheetId="7">#REF!</definedName>
    <definedName name="据付600から1500" localSheetId="6">#REF!</definedName>
    <definedName name="据付600から1500" localSheetId="16">#REF!</definedName>
    <definedName name="据付600から1500">#REF!</definedName>
    <definedName name="据付600から1500_1000" localSheetId="17">#REF!</definedName>
    <definedName name="据付600から1500_1000" localSheetId="5">#REF!</definedName>
    <definedName name="据付600から1500_1000" localSheetId="7">#REF!</definedName>
    <definedName name="据付600から1500_1000" localSheetId="6">#REF!</definedName>
    <definedName name="据付600から1500_1000" localSheetId="16">#REF!</definedName>
    <definedName name="据付600から1500_1000">#REF!</definedName>
    <definedName name="据付600から1500_2000" localSheetId="17">#REF!</definedName>
    <definedName name="据付600から1500_2000" localSheetId="5">#REF!</definedName>
    <definedName name="据付600から1500_2000" localSheetId="7">#REF!</definedName>
    <definedName name="据付600から1500_2000" localSheetId="6">#REF!</definedName>
    <definedName name="据付600から1500_2000" localSheetId="16">#REF!</definedName>
    <definedName name="据付600から1500_2000">#REF!</definedName>
    <definedName name="据付80から600" localSheetId="17">#REF!</definedName>
    <definedName name="据付80から600" localSheetId="5">#REF!</definedName>
    <definedName name="据付80から600" localSheetId="7">#REF!</definedName>
    <definedName name="据付80から600" localSheetId="6">#REF!</definedName>
    <definedName name="据付80から600" localSheetId="16">#REF!</definedName>
    <definedName name="据付80から600">#REF!</definedName>
    <definedName name="据付80から600_1000" localSheetId="17">#REF!</definedName>
    <definedName name="据付80から600_1000" localSheetId="5">#REF!</definedName>
    <definedName name="据付80から600_1000" localSheetId="7">#REF!</definedName>
    <definedName name="据付80から600_1000" localSheetId="6">#REF!</definedName>
    <definedName name="据付80から600_1000" localSheetId="16">#REF!</definedName>
    <definedName name="据付80から600_1000">#REF!</definedName>
    <definedName name="据付80から600_2000" localSheetId="17">#REF!</definedName>
    <definedName name="据付80から600_2000" localSheetId="5">#REF!</definedName>
    <definedName name="据付80から600_2000" localSheetId="7">#REF!</definedName>
    <definedName name="据付80から600_2000" localSheetId="6">#REF!</definedName>
    <definedName name="据付80から600_2000" localSheetId="16">#REF!</definedName>
    <definedName name="据付80から600_2000">#REF!</definedName>
    <definedName name="世帯主氏名" localSheetId="17">#REF!</definedName>
    <definedName name="世帯主氏名" localSheetId="5">#REF!</definedName>
    <definedName name="世帯主氏名" localSheetId="7">#REF!</definedName>
    <definedName name="世帯主氏名" localSheetId="6">#REF!</definedName>
    <definedName name="世帯主氏名" localSheetId="4">#REF!</definedName>
    <definedName name="世帯主氏名" localSheetId="16">#REF!</definedName>
    <definedName name="世帯主氏名">#REF!</definedName>
    <definedName name="世帯主年齢" localSheetId="17">#REF!</definedName>
    <definedName name="世帯主年齢" localSheetId="5">#REF!</definedName>
    <definedName name="世帯主年齢" localSheetId="7">#REF!</definedName>
    <definedName name="世帯主年齢" localSheetId="6">#REF!</definedName>
    <definedName name="世帯主年齢" localSheetId="4">#REF!</definedName>
    <definedName name="世帯主年齢" localSheetId="16">#REF!</definedName>
    <definedName name="世帯主年齢">#REF!</definedName>
    <definedName name="世話役">30400</definedName>
    <definedName name="制御盤" localSheetId="17">#REF!</definedName>
    <definedName name="制御盤" localSheetId="5">#REF!</definedName>
    <definedName name="制御盤" localSheetId="7">#REF!</definedName>
    <definedName name="制御盤" localSheetId="6">#REF!</definedName>
    <definedName name="制御盤" localSheetId="16">#REF!</definedName>
    <definedName name="制御盤">#REF!</definedName>
    <definedName name="整理清掃" localSheetId="17">#REF!</definedName>
    <definedName name="整理清掃" localSheetId="5">#REF!</definedName>
    <definedName name="整理清掃" localSheetId="7">#REF!</definedName>
    <definedName name="整理清掃" localSheetId="6">#REF!</definedName>
    <definedName name="整理清掃" localSheetId="16">#REF!</definedName>
    <definedName name="整理清掃">#REF!</definedName>
    <definedName name="生コン16_20_8無筋" localSheetId="17">#REF!</definedName>
    <definedName name="生コン16_20_8無筋" localSheetId="5">#REF!</definedName>
    <definedName name="生コン16_20_8無筋" localSheetId="7">#REF!</definedName>
    <definedName name="生コン16_20_8無筋" localSheetId="6">#REF!</definedName>
    <definedName name="生コン16_20_8無筋" localSheetId="16">#REF!</definedName>
    <definedName name="生コン16_20_8無筋">#REF!</definedName>
    <definedName name="生コン18.0_40_8無筋" localSheetId="17">#REF!</definedName>
    <definedName name="生コン18.0_40_8無筋" localSheetId="5">#REF!</definedName>
    <definedName name="生コン18.0_40_8無筋" localSheetId="7">#REF!</definedName>
    <definedName name="生コン18.0_40_8無筋" localSheetId="6">#REF!</definedName>
    <definedName name="生コン18.0_40_8無筋" localSheetId="16">#REF!</definedName>
    <definedName name="生コン18.0_40_8無筋">#REF!</definedName>
    <definedName name="生コン18_20_8小型" localSheetId="17">#REF!</definedName>
    <definedName name="生コン18_20_8小型" localSheetId="5">#REF!</definedName>
    <definedName name="生コン18_20_8小型" localSheetId="7">#REF!</definedName>
    <definedName name="生コン18_20_8小型" localSheetId="6">#REF!</definedName>
    <definedName name="生コン18_20_8小型" localSheetId="16">#REF!</definedName>
    <definedName name="生コン18_20_8小型">#REF!</definedName>
    <definedName name="生コン18_20_8無筋" localSheetId="17">#REF!</definedName>
    <definedName name="生コン18_20_8無筋" localSheetId="5">#REF!</definedName>
    <definedName name="生コン18_20_8無筋" localSheetId="7">#REF!</definedName>
    <definedName name="生コン18_20_8無筋" localSheetId="6">#REF!</definedName>
    <definedName name="生コン18_20_8無筋" localSheetId="16">#REF!</definedName>
    <definedName name="生コン18_20_8無筋">#REF!</definedName>
    <definedName name="生コン２１" localSheetId="5">#REF!</definedName>
    <definedName name="生コン２１" localSheetId="7">#REF!</definedName>
    <definedName name="生コン２１" localSheetId="6">#REF!</definedName>
    <definedName name="生コン２１" localSheetId="16">#REF!</definedName>
    <definedName name="生コン２１" localSheetId="9">#REF!</definedName>
    <definedName name="生コン２１" localSheetId="11">#REF!</definedName>
    <definedName name="生コン２１">#REF!</definedName>
    <definedName name="生コン21_20_8無筋" localSheetId="17">#REF!</definedName>
    <definedName name="生コン21_20_8無筋" localSheetId="5">#REF!</definedName>
    <definedName name="生コン21_20_8無筋" localSheetId="7">#REF!</definedName>
    <definedName name="生コン21_20_8無筋" localSheetId="6">#REF!</definedName>
    <definedName name="生コン21_20_8無筋" localSheetId="16">#REF!</definedName>
    <definedName name="生コン21_20_8無筋">#REF!</definedName>
    <definedName name="生コン鉄２１" localSheetId="5">#REF!</definedName>
    <definedName name="生コン鉄２１" localSheetId="7">#REF!</definedName>
    <definedName name="生コン鉄２１" localSheetId="6">#REF!</definedName>
    <definedName name="生コン鉄２１" localSheetId="16">#REF!</definedName>
    <definedName name="生コン鉄２１" localSheetId="9">#REF!</definedName>
    <definedName name="生コン鉄２１" localSheetId="11">#REF!</definedName>
    <definedName name="生コン鉄２１">#REF!</definedName>
    <definedName name="生コン無１８" localSheetId="5">#REF!</definedName>
    <definedName name="生コン無１８" localSheetId="7">#REF!</definedName>
    <definedName name="生コン無１８" localSheetId="6">#REF!</definedName>
    <definedName name="生コン無１８" localSheetId="16">#REF!</definedName>
    <definedName name="生コン無１８" localSheetId="9">#REF!</definedName>
    <definedName name="生コン無１８" localSheetId="11">#REF!</definedName>
    <definedName name="生コン無１８">#REF!</definedName>
    <definedName name="盛土運搬" localSheetId="17">[50]基礎単価!#REF!</definedName>
    <definedName name="盛土運搬" localSheetId="5">[50]基礎単価!#REF!</definedName>
    <definedName name="盛土運搬" localSheetId="7">[50]基礎単価!#REF!</definedName>
    <definedName name="盛土運搬" localSheetId="6">[50]基礎単価!#REF!</definedName>
    <definedName name="盛土運搬" localSheetId="16">[50]基礎単価!#REF!</definedName>
    <definedName name="盛土運搬">[50]基礎単価!#REF!</definedName>
    <definedName name="盛土法面" localSheetId="17">[50]基礎単価!#REF!</definedName>
    <definedName name="盛土法面" localSheetId="5">[50]基礎単価!#REF!</definedName>
    <definedName name="盛土法面" localSheetId="7">[50]基礎単価!#REF!</definedName>
    <definedName name="盛土法面" localSheetId="6">[50]基礎単価!#REF!</definedName>
    <definedName name="盛土法面" localSheetId="16">[50]基礎単価!#REF!</definedName>
    <definedName name="盛土法面">[50]基礎単価!#REF!</definedName>
    <definedName name="西暦" localSheetId="5">#REF!</definedName>
    <definedName name="西暦" localSheetId="7">#REF!</definedName>
    <definedName name="西暦" localSheetId="6">#REF!</definedName>
    <definedName name="西暦" localSheetId="16">#REF!</definedName>
    <definedName name="西暦">#REF!</definedName>
    <definedName name="請負工事費" localSheetId="17">#REF!</definedName>
    <definedName name="請負工事費" localSheetId="5">#REF!</definedName>
    <definedName name="請負工事費" localSheetId="7">#REF!</definedName>
    <definedName name="請負工事費" localSheetId="6">#REF!</definedName>
    <definedName name="請負工事費" localSheetId="4">#REF!</definedName>
    <definedName name="請負工事費" localSheetId="16">#REF!</definedName>
    <definedName name="請負工事費">#REF!</definedName>
    <definedName name="請負工事費合計" localSheetId="17">#REF!</definedName>
    <definedName name="請負工事費合計" localSheetId="5">#REF!</definedName>
    <definedName name="請負工事費合計" localSheetId="7">#REF!</definedName>
    <definedName name="請負工事費合計" localSheetId="6">#REF!</definedName>
    <definedName name="請負工事費合計" localSheetId="4">#REF!</definedName>
    <definedName name="請負工事費合計" localSheetId="16">#REF!</definedName>
    <definedName name="請負工事費合計">#REF!</definedName>
    <definedName name="請負工事費変更" localSheetId="17">#REF!</definedName>
    <definedName name="請負工事費変更" localSheetId="5">#REF!</definedName>
    <definedName name="請負工事費変更" localSheetId="7">#REF!</definedName>
    <definedName name="請負工事費変更" localSheetId="6">#REF!</definedName>
    <definedName name="請負工事費変更" localSheetId="4">#REF!</definedName>
    <definedName name="請負工事費変更" localSheetId="16">#REF!</definedName>
    <definedName name="請負工事費変更">#REF!</definedName>
    <definedName name="請負代金額" localSheetId="17">#REF!</definedName>
    <definedName name="請負代金額" localSheetId="5">#REF!</definedName>
    <definedName name="請負代金額" localSheetId="7">#REF!</definedName>
    <definedName name="請負代金額" localSheetId="6">#REF!</definedName>
    <definedName name="請負代金額" localSheetId="4">#REF!</definedName>
    <definedName name="請負代金額" localSheetId="16">#REF!</definedName>
    <definedName name="請負代金額">#REF!</definedName>
    <definedName name="請負比率" localSheetId="17">#REF!</definedName>
    <definedName name="請負比率" localSheetId="5">#REF!</definedName>
    <definedName name="請負比率" localSheetId="7">#REF!</definedName>
    <definedName name="請負比率" localSheetId="6">#REF!</definedName>
    <definedName name="請負比率" localSheetId="4">#REF!</definedName>
    <definedName name="請負比率" localSheetId="16">#REF!</definedName>
    <definedName name="請負比率">#REF!</definedName>
    <definedName name="石ﾀｲﾙ集計" localSheetId="17">#REF!</definedName>
    <definedName name="石ﾀｲﾙ集計" localSheetId="5">#REF!</definedName>
    <definedName name="石ﾀｲﾙ集計" localSheetId="7">#REF!</definedName>
    <definedName name="石ﾀｲﾙ集計" localSheetId="6">#REF!</definedName>
    <definedName name="石ﾀｲﾙ集計" localSheetId="4">#REF!</definedName>
    <definedName name="石ﾀｲﾙ集計" localSheetId="16">#REF!</definedName>
    <definedName name="石ﾀｲﾙ集計">#REF!</definedName>
    <definedName name="石工事" localSheetId="5">#REF!</definedName>
    <definedName name="石工事" localSheetId="7">#REF!</definedName>
    <definedName name="石工事" localSheetId="6">#REF!</definedName>
    <definedName name="石工事" localSheetId="16">#REF!</definedName>
    <definedName name="石工事">#REF!</definedName>
    <definedName name="石段" localSheetId="5">#REF!</definedName>
    <definedName name="石段" localSheetId="7">#REF!</definedName>
    <definedName name="石段" localSheetId="6">#REF!</definedName>
    <definedName name="石段" localSheetId="16">#REF!</definedName>
    <definedName name="石段" localSheetId="9">#REF!</definedName>
    <definedName name="石段" localSheetId="11">#REF!</definedName>
    <definedName name="石段">#REF!</definedName>
    <definedName name="積算資料" localSheetId="17">#REF!</definedName>
    <definedName name="積算資料" localSheetId="5">#REF!</definedName>
    <definedName name="積算資料" localSheetId="7">#REF!</definedName>
    <definedName name="積算資料" localSheetId="6">#REF!</definedName>
    <definedName name="積算資料" localSheetId="16">#REF!</definedName>
    <definedName name="積算資料">#REF!</definedName>
    <definedName name="積算条件判定" localSheetId="17">#REF!</definedName>
    <definedName name="積算条件判定" localSheetId="5">#REF!</definedName>
    <definedName name="積算条件判定" localSheetId="7">#REF!</definedName>
    <definedName name="積算条件判定" localSheetId="6">#REF!</definedName>
    <definedName name="積算条件判定" localSheetId="4">#REF!</definedName>
    <definedName name="積算条件判定" localSheetId="16">#REF!</definedName>
    <definedName name="積算条件判定">#REF!</definedName>
    <definedName name="積上仮設費" localSheetId="17">#REF!</definedName>
    <definedName name="積上仮設費" localSheetId="5">#REF!</definedName>
    <definedName name="積上仮設費" localSheetId="7">#REF!</definedName>
    <definedName name="積上仮設費" localSheetId="6">#REF!</definedName>
    <definedName name="積上仮設費" localSheetId="4">#REF!</definedName>
    <definedName name="積上仮設費" localSheetId="16">#REF!</definedName>
    <definedName name="積上仮設費">#REF!</definedName>
    <definedName name="積上仮設費合計" localSheetId="17">#REF!</definedName>
    <definedName name="積上仮設費合計" localSheetId="5">#REF!</definedName>
    <definedName name="積上仮設費合計" localSheetId="7">#REF!</definedName>
    <definedName name="積上仮設費合計" localSheetId="6">#REF!</definedName>
    <definedName name="積上仮設費合計" localSheetId="4">#REF!</definedName>
    <definedName name="積上仮設費合計" localSheetId="16">#REF!</definedName>
    <definedName name="積上仮設費合計">#REF!</definedName>
    <definedName name="積上仮設費変更" localSheetId="17">#REF!</definedName>
    <definedName name="積上仮設費変更" localSheetId="5">#REF!</definedName>
    <definedName name="積上仮設費変更" localSheetId="7">#REF!</definedName>
    <definedName name="積上仮設費変更" localSheetId="6">#REF!</definedName>
    <definedName name="積上仮設費変更" localSheetId="4">#REF!</definedName>
    <definedName name="積上仮設費変更" localSheetId="16">#REF!</definedName>
    <definedName name="積上仮設費変更">#REF!</definedName>
    <definedName name="切込砕石" localSheetId="17">[50]基礎単価!#REF!</definedName>
    <definedName name="切込砕石" localSheetId="5">[50]基礎単価!#REF!</definedName>
    <definedName name="切込砕石" localSheetId="7">[50]基礎単価!#REF!</definedName>
    <definedName name="切込砕石" localSheetId="6">[50]基礎単価!#REF!</definedName>
    <definedName name="切込砕石" localSheetId="16">[50]基礎単価!#REF!</definedName>
    <definedName name="切込砕石">[50]基礎単価!#REF!</definedName>
    <definedName name="切土ルーズ" localSheetId="17">[50]基礎単価!#REF!</definedName>
    <definedName name="切土ルーズ" localSheetId="5">[50]基礎単価!#REF!</definedName>
    <definedName name="切土ルーズ" localSheetId="7">[50]基礎単価!#REF!</definedName>
    <definedName name="切土ルーズ" localSheetId="6">[50]基礎単価!#REF!</definedName>
    <definedName name="切土ルーズ" localSheetId="16">[50]基礎単価!#REF!</definedName>
    <definedName name="切土ルーズ">[50]基礎単価!#REF!</definedName>
    <definedName name="切土法面" localSheetId="17">[50]基礎単価!#REF!</definedName>
    <definedName name="切土法面" localSheetId="5">[50]基礎単価!#REF!</definedName>
    <definedName name="切土法面" localSheetId="7">[50]基礎単価!#REF!</definedName>
    <definedName name="切土法面" localSheetId="6">[50]基礎単価!#REF!</definedName>
    <definedName name="切土法面" localSheetId="16">[50]基礎単価!#REF!</definedName>
    <definedName name="切土法面">[50]基礎単価!#REF!</definedName>
    <definedName name="切土法面整形" localSheetId="17">#REF!</definedName>
    <definedName name="切土法面整形" localSheetId="5">#REF!</definedName>
    <definedName name="切土法面整形" localSheetId="7">#REF!</definedName>
    <definedName name="切土法面整形" localSheetId="6">#REF!</definedName>
    <definedName name="切土法面整形" localSheetId="16">#REF!</definedName>
    <definedName name="切土法面整形">#REF!</definedName>
    <definedName name="接地端子盤">[10]複合!$AA$8</definedName>
    <definedName name="接地端子盤６Ｌ" localSheetId="5">#REF!</definedName>
    <definedName name="接地端子盤６Ｌ" localSheetId="7">#REF!</definedName>
    <definedName name="接地端子盤６Ｌ" localSheetId="6">#REF!</definedName>
    <definedName name="接地端子盤６Ｌ" localSheetId="16">#REF!</definedName>
    <definedName name="接地端子盤６Ｌ" localSheetId="9">#REF!</definedName>
    <definedName name="接地端子盤６Ｌ" localSheetId="11">#REF!</definedName>
    <definedName name="接地端子盤６Ｌ">#REF!</definedName>
    <definedName name="接地棒__14φ×1_500" localSheetId="5">[16]複合・ｺﾝｾﾝﾄ電話!#REF!</definedName>
    <definedName name="接地棒__14φ×1_500" localSheetId="7">[16]複合・ｺﾝｾﾝﾄ電話!#REF!</definedName>
    <definedName name="接地棒__14φ×1_500" localSheetId="6">[16]複合・ｺﾝｾﾝﾄ電話!#REF!</definedName>
    <definedName name="接地棒__14φ×1_500" localSheetId="4">[16]複合・ｺﾝｾﾝﾄ電話!#REF!</definedName>
    <definedName name="接地棒__14φ×1_500" localSheetId="16">[16]複合・ｺﾝｾﾝﾄ電話!#REF!</definedName>
    <definedName name="接地棒__14φ×1_500" localSheetId="9">[16]複合・ｺﾝｾﾝﾄ電話!#REF!</definedName>
    <definedName name="接地棒__14φ×1_500" localSheetId="11">[16]複合・ｺﾝｾﾝﾄ電話!#REF!</definedName>
    <definedName name="接地棒__14φ×1_500">[16]複合・ｺﾝｾﾝﾄ電話!#REF!</definedName>
    <definedName name="設計協議" localSheetId="17">[106]内訳書!#REF!</definedName>
    <definedName name="設計協議" localSheetId="5">[106]内訳書!#REF!</definedName>
    <definedName name="設計協議" localSheetId="7">[106]内訳書!#REF!</definedName>
    <definedName name="設計協議" localSheetId="6">[106]内訳書!#REF!</definedName>
    <definedName name="設計協議">[106]内訳書!#REF!</definedName>
    <definedName name="設計変更" localSheetId="17">#REF!</definedName>
    <definedName name="設計変更" localSheetId="5">#REF!</definedName>
    <definedName name="設計変更" localSheetId="7">#REF!</definedName>
    <definedName name="設計変更" localSheetId="6">#REF!</definedName>
    <definedName name="設計変更" localSheetId="16">#REF!</definedName>
    <definedName name="設計変更">#REF!</definedName>
    <definedName name="設備工作物">[6]工作物調書!$A$261</definedName>
    <definedName name="説明用" localSheetId="5">#REF!</definedName>
    <definedName name="説明用" localSheetId="7">#REF!</definedName>
    <definedName name="説明用" localSheetId="6">#REF!</definedName>
    <definedName name="説明用" localSheetId="4">#REF!</definedName>
    <definedName name="説明用" localSheetId="16">#REF!</definedName>
    <definedName name="説明用" localSheetId="10">#REF!</definedName>
    <definedName name="説明用">#REF!</definedName>
    <definedName name="専門工事SW" localSheetId="17">#REF!</definedName>
    <definedName name="専門工事SW" localSheetId="5">#REF!</definedName>
    <definedName name="専門工事SW" localSheetId="7">#REF!</definedName>
    <definedName name="専門工事SW" localSheetId="6">#REF!</definedName>
    <definedName name="専門工事SW" localSheetId="4">#REF!</definedName>
    <definedName name="専門工事SW" localSheetId="16">#REF!</definedName>
    <definedName name="専門工事SW">#REF!</definedName>
    <definedName name="選択" localSheetId="17">#REF!</definedName>
    <definedName name="選択" localSheetId="5">#REF!</definedName>
    <definedName name="選択" localSheetId="7">#REF!</definedName>
    <definedName name="選択" localSheetId="6">#REF!</definedName>
    <definedName name="選択" localSheetId="16">#REF!</definedName>
    <definedName name="選択">#REF!</definedName>
    <definedName name="前ﾒﾆｭｰ" localSheetId="17">#REF!</definedName>
    <definedName name="前ﾒﾆｭｰ" localSheetId="5">#REF!</definedName>
    <definedName name="前ﾒﾆｭｰ" localSheetId="7">#REF!</definedName>
    <definedName name="前ﾒﾆｭｰ" localSheetId="6">#REF!</definedName>
    <definedName name="前ﾒﾆｭｰ" localSheetId="16">#REF!</definedName>
    <definedName name="前ﾒﾆｭｰ">#REF!</definedName>
    <definedName name="前回印刷" localSheetId="5">[9]仮設解体!#REF!</definedName>
    <definedName name="前回印刷" localSheetId="7">[9]仮設解体!#REF!</definedName>
    <definedName name="前回印刷" localSheetId="6">[9]仮設解体!#REF!</definedName>
    <definedName name="前回印刷" localSheetId="4">[9]仮設解体!#REF!</definedName>
    <definedName name="前回印刷" localSheetId="16">[9]仮設解体!#REF!</definedName>
    <definedName name="前回印刷" localSheetId="10">[9]仮設解体!#REF!</definedName>
    <definedName name="前回印刷">[9]仮設解体!#REF!</definedName>
    <definedName name="前回印刷10" localSheetId="5">[9]仮設解体!#REF!</definedName>
    <definedName name="前回印刷10" localSheetId="7">[9]仮設解体!#REF!</definedName>
    <definedName name="前回印刷10" localSheetId="6">[9]仮設解体!#REF!</definedName>
    <definedName name="前回印刷10" localSheetId="4">[9]仮設解体!#REF!</definedName>
    <definedName name="前回印刷10" localSheetId="16">[9]仮設解体!#REF!</definedName>
    <definedName name="前回印刷10" localSheetId="10">[9]仮設解体!#REF!</definedName>
    <definedName name="前回印刷10">[9]仮設解体!#REF!</definedName>
    <definedName name="前回改訂" localSheetId="5">#REF!</definedName>
    <definedName name="前回改訂" localSheetId="7">#REF!</definedName>
    <definedName name="前回改訂" localSheetId="6">#REF!</definedName>
    <definedName name="前回改訂" localSheetId="16">#REF!</definedName>
    <definedName name="前回改訂">#REF!</definedName>
    <definedName name="全印" localSheetId="17">#REF!</definedName>
    <definedName name="全印" localSheetId="5">#REF!</definedName>
    <definedName name="全印" localSheetId="7">#REF!</definedName>
    <definedName name="全印" localSheetId="6">#REF!</definedName>
    <definedName name="全印" localSheetId="4">#REF!</definedName>
    <definedName name="全印" localSheetId="16">#REF!</definedName>
    <definedName name="全印">#REF!</definedName>
    <definedName name="全仕" localSheetId="17">#REF!</definedName>
    <definedName name="全仕" localSheetId="5">#REF!</definedName>
    <definedName name="全仕" localSheetId="7">#REF!</definedName>
    <definedName name="全仕" localSheetId="6">#REF!</definedName>
    <definedName name="全仕" localSheetId="4">#REF!</definedName>
    <definedName name="全仕" localSheetId="16">#REF!</definedName>
    <definedName name="全仕">#REF!</definedName>
    <definedName name="全代" localSheetId="17">#REF!</definedName>
    <definedName name="全代" localSheetId="5">#REF!</definedName>
    <definedName name="全代" localSheetId="7">#REF!</definedName>
    <definedName name="全代" localSheetId="6">#REF!</definedName>
    <definedName name="全代" localSheetId="4">#REF!</definedName>
    <definedName name="全代" localSheetId="16">#REF!</definedName>
    <definedName name="全代">#REF!</definedName>
    <definedName name="全代価表" localSheetId="5">#REF!</definedName>
    <definedName name="全代価表" localSheetId="7">#REF!</definedName>
    <definedName name="全代価表" localSheetId="6">#REF!</definedName>
    <definedName name="全代価表" localSheetId="16">#REF!</definedName>
    <definedName name="全代価表">#REF!</definedName>
    <definedName name="全内" localSheetId="17">#REF!</definedName>
    <definedName name="全内" localSheetId="5">#REF!</definedName>
    <definedName name="全内" localSheetId="7">#REF!</definedName>
    <definedName name="全内" localSheetId="6">#REF!</definedName>
    <definedName name="全内" localSheetId="4">#REF!</definedName>
    <definedName name="全内" localSheetId="16">#REF!</definedName>
    <definedName name="全内">#REF!</definedName>
    <definedName name="全内訳書" localSheetId="5">[9]仮設解体!#REF!</definedName>
    <definedName name="全内訳書" localSheetId="7">[9]仮設解体!#REF!</definedName>
    <definedName name="全内訳書" localSheetId="6">[9]仮設解体!#REF!</definedName>
    <definedName name="全内訳書" localSheetId="4">[9]仮設解体!#REF!</definedName>
    <definedName name="全内訳書" localSheetId="16">[9]仮設解体!#REF!</definedName>
    <definedName name="全内訳書" localSheetId="10">[9]仮設解体!#REF!</definedName>
    <definedName name="全内訳書">[9]仮設解体!#REF!</definedName>
    <definedName name="組積防水集計" localSheetId="17">#REF!</definedName>
    <definedName name="組積防水集計" localSheetId="5">#REF!</definedName>
    <definedName name="組積防水集計" localSheetId="7">#REF!</definedName>
    <definedName name="組積防水集計" localSheetId="6">#REF!</definedName>
    <definedName name="組積防水集計" localSheetId="4">#REF!</definedName>
    <definedName name="組積防水集計" localSheetId="16">#REF!</definedName>
    <definedName name="組積防水集計">#REF!</definedName>
    <definedName name="挿入END" localSheetId="17">#REF!</definedName>
    <definedName name="挿入END" localSheetId="5">#REF!</definedName>
    <definedName name="挿入END" localSheetId="7">#REF!</definedName>
    <definedName name="挿入END" localSheetId="6">#REF!</definedName>
    <definedName name="挿入END" localSheetId="16">#REF!</definedName>
    <definedName name="挿入END">#REF!</definedName>
    <definedName name="総括" localSheetId="17">[85]立木調査!#REF!</definedName>
    <definedName name="総括" localSheetId="5">[85]立木調査!#REF!</definedName>
    <definedName name="総括" localSheetId="7">[85]立木調査!#REF!</definedName>
    <definedName name="総括" localSheetId="6">[85]立木調査!#REF!</definedName>
    <definedName name="総括" localSheetId="4">[86]立木調査!#REF!</definedName>
    <definedName name="総括" localSheetId="16">[85]立木調査!#REF!</definedName>
    <definedName name="総括">[85]立木調査!#REF!</definedName>
    <definedName name="総括1">#N/A</definedName>
    <definedName name="総括表1PAGE" localSheetId="5">#REF!</definedName>
    <definedName name="総括表1PAGE" localSheetId="7">#REF!</definedName>
    <definedName name="総括表1PAGE" localSheetId="6">#REF!</definedName>
    <definedName name="総括表1PAGE" localSheetId="16">#REF!</definedName>
    <definedName name="総括表1PAGE">#REF!</definedName>
    <definedName name="総括表2PAGE" localSheetId="5">#REF!</definedName>
    <definedName name="総括表2PAGE" localSheetId="7">#REF!</definedName>
    <definedName name="総括表2PAGE" localSheetId="6">#REF!</definedName>
    <definedName name="総括表2PAGE" localSheetId="16">#REF!</definedName>
    <definedName name="総括表2PAGE">#REF!</definedName>
    <definedName name="総合盤_SUS" localSheetId="5">#REF!</definedName>
    <definedName name="総合盤_SUS" localSheetId="7">#REF!</definedName>
    <definedName name="総合盤_SUS" localSheetId="6">#REF!</definedName>
    <definedName name="総合盤_SUS" localSheetId="16">#REF!</definedName>
    <definedName name="総合盤_SUS" localSheetId="9">#REF!</definedName>
    <definedName name="総合盤_SUS" localSheetId="11">#REF!</definedName>
    <definedName name="総合盤_SUS">#REF!</definedName>
    <definedName name="増築１確認年月日" localSheetId="17">#REF!</definedName>
    <definedName name="増築１確認年月日" localSheetId="5">#REF!</definedName>
    <definedName name="増築１確認年月日" localSheetId="7">#REF!</definedName>
    <definedName name="増築１確認年月日" localSheetId="6">#REF!</definedName>
    <definedName name="増築１確認年月日" localSheetId="4">#REF!</definedName>
    <definedName name="増築１確認年月日" localSheetId="16">#REF!</definedName>
    <definedName name="増築１確認年月日">#REF!</definedName>
    <definedName name="増築１確認番号" localSheetId="17">#REF!</definedName>
    <definedName name="増築１確認番号" localSheetId="5">#REF!</definedName>
    <definedName name="増築１確認番号" localSheetId="7">#REF!</definedName>
    <definedName name="増築１確認番号" localSheetId="6">#REF!</definedName>
    <definedName name="増築１確認番号" localSheetId="4">#REF!</definedName>
    <definedName name="増築１確認番号" localSheetId="16">#REF!</definedName>
    <definedName name="増築１確認番号">#REF!</definedName>
    <definedName name="増築１検査年月日" localSheetId="17">#REF!</definedName>
    <definedName name="増築１検査年月日" localSheetId="5">#REF!</definedName>
    <definedName name="増築１検査年月日" localSheetId="7">#REF!</definedName>
    <definedName name="増築１検査年月日" localSheetId="6">#REF!</definedName>
    <definedName name="増築１検査年月日" localSheetId="4">#REF!</definedName>
    <definedName name="増築１検査年月日" localSheetId="16">#REF!</definedName>
    <definedName name="増築１検査年月日">#REF!</definedName>
    <definedName name="増築１検査番号" localSheetId="17">#REF!</definedName>
    <definedName name="増築１検査番号" localSheetId="5">#REF!</definedName>
    <definedName name="増築１検査番号" localSheetId="7">#REF!</definedName>
    <definedName name="増築１検査番号" localSheetId="6">#REF!</definedName>
    <definedName name="増築１検査番号" localSheetId="4">#REF!</definedName>
    <definedName name="増築１検査番号" localSheetId="16">#REF!</definedName>
    <definedName name="増築１検査番号">#REF!</definedName>
    <definedName name="増築２確認年月日" localSheetId="17">#REF!</definedName>
    <definedName name="増築２確認年月日" localSheetId="5">#REF!</definedName>
    <definedName name="増築２確認年月日" localSheetId="7">#REF!</definedName>
    <definedName name="増築２確認年月日" localSheetId="6">#REF!</definedName>
    <definedName name="増築２確認年月日" localSheetId="4">#REF!</definedName>
    <definedName name="増築２確認年月日" localSheetId="16">#REF!</definedName>
    <definedName name="増築２確認年月日">#REF!</definedName>
    <definedName name="増築２確認番号" localSheetId="17">#REF!</definedName>
    <definedName name="増築２確認番号" localSheetId="5">#REF!</definedName>
    <definedName name="増築２確認番号" localSheetId="7">#REF!</definedName>
    <definedName name="増築２確認番号" localSheetId="6">#REF!</definedName>
    <definedName name="増築２確認番号" localSheetId="4">#REF!</definedName>
    <definedName name="増築２確認番号" localSheetId="16">#REF!</definedName>
    <definedName name="増築２確認番号">#REF!</definedName>
    <definedName name="増築２検査年月日" localSheetId="17">#REF!</definedName>
    <definedName name="増築２検査年月日" localSheetId="5">#REF!</definedName>
    <definedName name="増築２検査年月日" localSheetId="7">#REF!</definedName>
    <definedName name="増築２検査年月日" localSheetId="6">#REF!</definedName>
    <definedName name="増築２検査年月日" localSheetId="4">#REF!</definedName>
    <definedName name="増築２検査年月日" localSheetId="16">#REF!</definedName>
    <definedName name="増築２検査年月日">#REF!</definedName>
    <definedName name="増築２検査番号" localSheetId="17">#REF!</definedName>
    <definedName name="増築２検査番号" localSheetId="5">#REF!</definedName>
    <definedName name="増築２検査番号" localSheetId="7">#REF!</definedName>
    <definedName name="増築２検査番号" localSheetId="6">#REF!</definedName>
    <definedName name="増築２検査番号" localSheetId="4">#REF!</definedName>
    <definedName name="増築２検査番号" localSheetId="16">#REF!</definedName>
    <definedName name="増築２検査番号">#REF!</definedName>
    <definedName name="増築時期" localSheetId="17">#REF!</definedName>
    <definedName name="増築時期" localSheetId="5">#REF!</definedName>
    <definedName name="増築時期" localSheetId="7">#REF!</definedName>
    <definedName name="増築時期" localSheetId="6">#REF!</definedName>
    <definedName name="増築時期" localSheetId="4">#REF!</definedName>
    <definedName name="増築時期" localSheetId="16">#REF!</definedName>
    <definedName name="増築時期">#REF!</definedName>
    <definedName name="増築時期_" localSheetId="17">#REF!</definedName>
    <definedName name="増築時期_" localSheetId="5">#REF!</definedName>
    <definedName name="増築時期_" localSheetId="7">#REF!</definedName>
    <definedName name="増築時期_" localSheetId="6">#REF!</definedName>
    <definedName name="増築時期_" localSheetId="4">#REF!</definedName>
    <definedName name="増築時期_" localSheetId="16">#REF!</definedName>
    <definedName name="増築時期_">#REF!</definedName>
    <definedName name="造園現場経費" localSheetId="17">#REF!</definedName>
    <definedName name="造園現場経費" localSheetId="5">#REF!</definedName>
    <definedName name="造園現場経費" localSheetId="7">#REF!</definedName>
    <definedName name="造園現場経費" localSheetId="6">#REF!</definedName>
    <definedName name="造園現場経費" localSheetId="4">#REF!</definedName>
    <definedName name="造園現場経費" localSheetId="16">#REF!</definedName>
    <definedName name="造園現場経費">#REF!</definedName>
    <definedName name="造園現場経費合計" localSheetId="17">#REF!</definedName>
    <definedName name="造園現場経費合計" localSheetId="5">#REF!</definedName>
    <definedName name="造園現場経費合計" localSheetId="7">#REF!</definedName>
    <definedName name="造園現場経費合計" localSheetId="6">#REF!</definedName>
    <definedName name="造園現場経費合計" localSheetId="4">#REF!</definedName>
    <definedName name="造園現場経費合計" localSheetId="16">#REF!</definedName>
    <definedName name="造園現場経費合計">#REF!</definedName>
    <definedName name="造園工事原価" localSheetId="17">#REF!</definedName>
    <definedName name="造園工事原価" localSheetId="5">#REF!</definedName>
    <definedName name="造園工事原価" localSheetId="7">#REF!</definedName>
    <definedName name="造園工事原価" localSheetId="6">#REF!</definedName>
    <definedName name="造園工事原価" localSheetId="4">#REF!</definedName>
    <definedName name="造園工事原価" localSheetId="16">#REF!</definedName>
    <definedName name="造園工事原価">#REF!</definedName>
    <definedName name="造園工事原価合計" localSheetId="17">#REF!</definedName>
    <definedName name="造園工事原価合計" localSheetId="5">#REF!</definedName>
    <definedName name="造園工事原価合計" localSheetId="7">#REF!</definedName>
    <definedName name="造園工事原価合計" localSheetId="6">#REF!</definedName>
    <definedName name="造園工事原価合計" localSheetId="4">#REF!</definedName>
    <definedName name="造園工事原価合計" localSheetId="16">#REF!</definedName>
    <definedName name="造園工事原価合計">#REF!</definedName>
    <definedName name="造園純工" localSheetId="17">#REF!</definedName>
    <definedName name="造園純工" localSheetId="5">#REF!</definedName>
    <definedName name="造園純工" localSheetId="7">#REF!</definedName>
    <definedName name="造園純工" localSheetId="6">#REF!</definedName>
    <definedName name="造園純工" localSheetId="4">#REF!</definedName>
    <definedName name="造園純工" localSheetId="16">#REF!</definedName>
    <definedName name="造園純工">#REF!</definedName>
    <definedName name="造園純工合計" localSheetId="17">#REF!</definedName>
    <definedName name="造園純工合計" localSheetId="5">#REF!</definedName>
    <definedName name="造園純工合計" localSheetId="7">#REF!</definedName>
    <definedName name="造園純工合計" localSheetId="6">#REF!</definedName>
    <definedName name="造園純工合計" localSheetId="4">#REF!</definedName>
    <definedName name="造園純工合計" localSheetId="16">#REF!</definedName>
    <definedName name="造園純工合計">#REF!</definedName>
    <definedName name="造園直工" localSheetId="17">#REF!</definedName>
    <definedName name="造園直工" localSheetId="5">#REF!</definedName>
    <definedName name="造園直工" localSheetId="7">#REF!</definedName>
    <definedName name="造園直工" localSheetId="6">#REF!</definedName>
    <definedName name="造園直工" localSheetId="4">#REF!</definedName>
    <definedName name="造園直工" localSheetId="16">#REF!</definedName>
    <definedName name="造園直工">#REF!</definedName>
    <definedName name="造園直工合計" localSheetId="17">#REF!</definedName>
    <definedName name="造園直工合計" localSheetId="5">#REF!</definedName>
    <definedName name="造園直工合計" localSheetId="7">#REF!</definedName>
    <definedName name="造園直工合計" localSheetId="6">#REF!</definedName>
    <definedName name="造園直工合計" localSheetId="4">#REF!</definedName>
    <definedName name="造園直工合計" localSheetId="16">#REF!</definedName>
    <definedName name="造園直工合計">#REF!</definedName>
    <definedName name="造園直工合計２" localSheetId="17">#REF!</definedName>
    <definedName name="造園直工合計２" localSheetId="5">#REF!</definedName>
    <definedName name="造園直工合計２" localSheetId="7">#REF!</definedName>
    <definedName name="造園直工合計２" localSheetId="6">#REF!</definedName>
    <definedName name="造園直工合計２" localSheetId="4">#REF!</definedName>
    <definedName name="造園直工合計２" localSheetId="16">#REF!</definedName>
    <definedName name="造園直工合計２">#REF!</definedName>
    <definedName name="造園変更直工" localSheetId="17">#REF!</definedName>
    <definedName name="造園変更直工" localSheetId="5">#REF!</definedName>
    <definedName name="造園変更直工" localSheetId="7">#REF!</definedName>
    <definedName name="造園変更直工" localSheetId="6">#REF!</definedName>
    <definedName name="造園変更直工" localSheetId="4">#REF!</definedName>
    <definedName name="造園変更直工" localSheetId="16">#REF!</definedName>
    <definedName name="造園変更直工">#REF!</definedName>
    <definedName name="側溝" localSheetId="5">#REF!</definedName>
    <definedName name="側溝" localSheetId="7">#REF!</definedName>
    <definedName name="側溝" localSheetId="6">#REF!</definedName>
    <definedName name="側溝" localSheetId="16">#REF!</definedName>
    <definedName name="側溝">#REF!</definedName>
    <definedName name="測量業務費" localSheetId="17">#REF!</definedName>
    <definedName name="測量業務費" localSheetId="5">#REF!</definedName>
    <definedName name="測量業務費" localSheetId="7">#REF!</definedName>
    <definedName name="測量業務費" localSheetId="6">#REF!</definedName>
    <definedName name="測量業務費" localSheetId="16">#REF!</definedName>
    <definedName name="測量業務費">#REF!</definedName>
    <definedName name="足場ﾘｰｽ" localSheetId="17">#REF!</definedName>
    <definedName name="足場ﾘｰｽ" localSheetId="5">#REF!</definedName>
    <definedName name="足場ﾘｰｽ" localSheetId="7">#REF!</definedName>
    <definedName name="足場ﾘｰｽ" localSheetId="6">#REF!</definedName>
    <definedName name="足場ﾘｰｽ" localSheetId="16">#REF!</definedName>
    <definedName name="足場ﾘｰｽ">#REF!</definedName>
    <definedName name="他ﾌｧｲﾙ" localSheetId="5">#REF!</definedName>
    <definedName name="他ﾌｧｲﾙ" localSheetId="7">#REF!</definedName>
    <definedName name="他ﾌｧｲﾙ" localSheetId="6">#REF!</definedName>
    <definedName name="他ﾌｧｲﾙ" localSheetId="16">#REF!</definedName>
    <definedName name="他ﾌｧｲﾙ">#REF!</definedName>
    <definedName name="多角">'[4]建具廻-1'!$AH$34:$AH$39</definedName>
    <definedName name="多角1">'[4]建具廻-1'!$AH$36:$AH$40</definedName>
    <definedName name="体積" localSheetId="5">#REF!</definedName>
    <definedName name="体積" localSheetId="7">#REF!</definedName>
    <definedName name="体積" localSheetId="6">#REF!</definedName>
    <definedName name="体積" localSheetId="16">#REF!</definedName>
    <definedName name="体積">#REF!</definedName>
    <definedName name="貸間借家面積" localSheetId="17">#REF!</definedName>
    <definedName name="貸間借家面積" localSheetId="5">#REF!</definedName>
    <definedName name="貸間借家面積" localSheetId="7">#REF!</definedName>
    <definedName name="貸間借家面積" localSheetId="6">#REF!</definedName>
    <definedName name="貸間借家面積" localSheetId="4">#REF!</definedName>
    <definedName name="貸間借家面積" localSheetId="16">#REF!</definedName>
    <definedName name="貸間借家面積">#REF!</definedName>
    <definedName name="代価" localSheetId="4">#REF!</definedName>
    <definedName name="代価">#N/A</definedName>
    <definedName name="代価一覧表">[107]代価一覧表!$B$2</definedName>
    <definedName name="代価表1" localSheetId="1" hidden="1">#REF!</definedName>
    <definedName name="代価表1" localSheetId="17" hidden="1">#REF!</definedName>
    <definedName name="代価表1" localSheetId="2" hidden="1">#REF!</definedName>
    <definedName name="代価表1" localSheetId="3" hidden="1">#REF!</definedName>
    <definedName name="代価表1" localSheetId="18" hidden="1">#REF!</definedName>
    <definedName name="代価表1" localSheetId="5" hidden="1">#REF!</definedName>
    <definedName name="代価表1" localSheetId="7" hidden="1">#REF!</definedName>
    <definedName name="代価表1" localSheetId="6" hidden="1">#REF!</definedName>
    <definedName name="代価表1" localSheetId="4" hidden="1">#REF!</definedName>
    <definedName name="代価表1" localSheetId="13" hidden="1">#REF!</definedName>
    <definedName name="代価表1" localSheetId="14" hidden="1">#REF!</definedName>
    <definedName name="代価表1" localSheetId="15" hidden="1">#REF!</definedName>
    <definedName name="代価表1" localSheetId="12" hidden="1">#REF!</definedName>
    <definedName name="代価表1" localSheetId="16" hidden="1">#REF!</definedName>
    <definedName name="代価表1" localSheetId="9" hidden="1">#REF!</definedName>
    <definedName name="代価表1" localSheetId="11" hidden="1">#REF!</definedName>
    <definedName name="代価表1" hidden="1">#REF!</definedName>
    <definedName name="代表者氏名" localSheetId="17">#REF!</definedName>
    <definedName name="代表者氏名" localSheetId="5">#REF!</definedName>
    <definedName name="代表者氏名" localSheetId="7">#REF!</definedName>
    <definedName name="代表者氏名" localSheetId="6">#REF!</definedName>
    <definedName name="代表者氏名" localSheetId="4">#REF!</definedName>
    <definedName name="代表者氏名" localSheetId="16">#REF!</definedName>
    <definedName name="代表者氏名">#REF!</definedName>
    <definedName name="代理人氏名" localSheetId="17">#REF!</definedName>
    <definedName name="代理人氏名" localSheetId="5">#REF!</definedName>
    <definedName name="代理人氏名" localSheetId="7">#REF!</definedName>
    <definedName name="代理人氏名" localSheetId="6">#REF!</definedName>
    <definedName name="代理人氏名" localSheetId="4">#REF!</definedName>
    <definedName name="代理人氏名" localSheetId="16">#REF!</definedName>
    <definedName name="代理人氏名">#REF!</definedName>
    <definedName name="代理人住所" localSheetId="17">#REF!</definedName>
    <definedName name="代理人住所" localSheetId="5">#REF!</definedName>
    <definedName name="代理人住所" localSheetId="7">#REF!</definedName>
    <definedName name="代理人住所" localSheetId="6">#REF!</definedName>
    <definedName name="代理人住所" localSheetId="4">#REF!</definedName>
    <definedName name="代理人住所" localSheetId="16">#REF!</definedName>
    <definedName name="代理人住所">#REF!</definedName>
    <definedName name="代理人電話番号" localSheetId="17">#REF!</definedName>
    <definedName name="代理人電話番号" localSheetId="5">#REF!</definedName>
    <definedName name="代理人電話番号" localSheetId="7">#REF!</definedName>
    <definedName name="代理人電話番号" localSheetId="6">#REF!</definedName>
    <definedName name="代理人電話番号" localSheetId="4">#REF!</definedName>
    <definedName name="代理人電話番号" localSheetId="16">#REF!</definedName>
    <definedName name="代理人電話番号">#REF!</definedName>
    <definedName name="台形1" localSheetId="5">#REF!</definedName>
    <definedName name="台形1" localSheetId="7">#REF!</definedName>
    <definedName name="台形1" localSheetId="6">#REF!</definedName>
    <definedName name="台形1" localSheetId="16">#REF!</definedName>
    <definedName name="台形1">#REF!</definedName>
    <definedName name="第３工区" localSheetId="5">#REF!</definedName>
    <definedName name="第３工区" localSheetId="7">#REF!</definedName>
    <definedName name="第３工区" localSheetId="6">#REF!</definedName>
    <definedName name="第３工区" localSheetId="16">#REF!</definedName>
    <definedName name="第３工区">#REF!</definedName>
    <definedName name="単位発熱量" localSheetId="17">#REF!</definedName>
    <definedName name="単位発熱量" localSheetId="5">#REF!</definedName>
    <definedName name="単位発熱量" localSheetId="7">#REF!</definedName>
    <definedName name="単位発熱量" localSheetId="6">#REF!</definedName>
    <definedName name="単位発熱量" localSheetId="16">#REF!</definedName>
    <definedName name="単位発熱量">#REF!</definedName>
    <definedName name="単価" localSheetId="17">#REF!</definedName>
    <definedName name="単価" localSheetId="5">#REF!</definedName>
    <definedName name="単価" localSheetId="7">#REF!</definedName>
    <definedName name="単価" localSheetId="6">#REF!</definedName>
    <definedName name="単価" localSheetId="4">#REF!</definedName>
    <definedName name="単価" localSheetId="16">#REF!</definedName>
    <definedName name="単価">#REF!</definedName>
    <definedName name="単価１" localSheetId="17">#REF!</definedName>
    <definedName name="単価１" localSheetId="5">#REF!</definedName>
    <definedName name="単価１" localSheetId="7">#REF!</definedName>
    <definedName name="単価１" localSheetId="6">#REF!</definedName>
    <definedName name="単価１" localSheetId="16">#REF!</definedName>
    <definedName name="単価１">#REF!</definedName>
    <definedName name="単価12" localSheetId="17">#REF!</definedName>
    <definedName name="単価12" localSheetId="5">#REF!</definedName>
    <definedName name="単価12" localSheetId="7">#REF!</definedName>
    <definedName name="単価12" localSheetId="6">#REF!</definedName>
    <definedName name="単価12" localSheetId="4">#REF!</definedName>
    <definedName name="単価12" localSheetId="16">#REF!</definedName>
    <definedName name="単価12">#REF!</definedName>
    <definedName name="単価13" localSheetId="17">#REF!</definedName>
    <definedName name="単価13" localSheetId="5">#REF!</definedName>
    <definedName name="単価13" localSheetId="7">#REF!</definedName>
    <definedName name="単価13" localSheetId="6">#REF!</definedName>
    <definedName name="単価13" localSheetId="4">#REF!</definedName>
    <definedName name="単価13" localSheetId="16">#REF!</definedName>
    <definedName name="単価13">#REF!</definedName>
    <definedName name="単価1996" localSheetId="17">#REF!</definedName>
    <definedName name="単価1996" localSheetId="5">#REF!</definedName>
    <definedName name="単価1996" localSheetId="7">#REF!</definedName>
    <definedName name="単価1996" localSheetId="6">#REF!</definedName>
    <definedName name="単価1996" localSheetId="4">#REF!</definedName>
    <definedName name="単価1996" localSheetId="16">#REF!</definedName>
    <definedName name="単価1996" localSheetId="9">#REF!</definedName>
    <definedName name="単価1996" localSheetId="11">#REF!</definedName>
    <definedName name="単価1996">#REF!</definedName>
    <definedName name="単価1997" localSheetId="4">#REF!</definedName>
    <definedName name="単価1997" localSheetId="16">#REF!</definedName>
    <definedName name="単価1997" localSheetId="9">#REF!</definedName>
    <definedName name="単価1997" localSheetId="11">#REF!</definedName>
    <definedName name="単価1997">[24]共通仮設･諸経費率!$A$2:$G$4580</definedName>
    <definedName name="単価1998" localSheetId="17">#REF!</definedName>
    <definedName name="単価1998" localSheetId="5">#REF!</definedName>
    <definedName name="単価1998" localSheetId="7">#REF!</definedName>
    <definedName name="単価1998" localSheetId="6">#REF!</definedName>
    <definedName name="単価1998" localSheetId="4">#REF!</definedName>
    <definedName name="単価1998" localSheetId="16">#REF!</definedName>
    <definedName name="単価1998">#REF!</definedName>
    <definedName name="単価一覧表">[108]単価表!$K$4:$P$600</definedName>
    <definedName name="単価見積" localSheetId="5">#REF!</definedName>
    <definedName name="単価見積" localSheetId="7">#REF!</definedName>
    <definedName name="単価見積" localSheetId="6">#REF!</definedName>
    <definedName name="単価見積" localSheetId="16">#REF!</definedName>
    <definedName name="単価見積">#REF!</definedName>
    <definedName name="単価御見積">'[109]#REF'!$C$14</definedName>
    <definedName name="単価算定表" localSheetId="17">[39]立木調査!#REF!</definedName>
    <definedName name="単価算定表" localSheetId="5">[39]立木調査!#REF!</definedName>
    <definedName name="単価算定表" localSheetId="7">[39]立木調査!#REF!</definedName>
    <definedName name="単価算定表" localSheetId="6">[39]立木調査!#REF!</definedName>
    <definedName name="単価算定表" localSheetId="4">[39]立木調査!#REF!</definedName>
    <definedName name="単価算定表" localSheetId="16">[39]立木調査!#REF!</definedName>
    <definedName name="単価算定表">[39]立木調査!#REF!</definedName>
    <definedName name="単価入替第1回" localSheetId="17">#REF!</definedName>
    <definedName name="単価入替第1回" localSheetId="5">#REF!</definedName>
    <definedName name="単価入替第1回" localSheetId="7">#REF!</definedName>
    <definedName name="単価入替第1回" localSheetId="6">#REF!</definedName>
    <definedName name="単価入替第1回" localSheetId="4">#REF!</definedName>
    <definedName name="単価入替第1回" localSheetId="16">#REF!</definedName>
    <definedName name="単価入替第1回">#REF!</definedName>
    <definedName name="単価入替第2回" localSheetId="17">#REF!</definedName>
    <definedName name="単価入替第2回" localSheetId="5">#REF!</definedName>
    <definedName name="単価入替第2回" localSheetId="7">#REF!</definedName>
    <definedName name="単価入替第2回" localSheetId="6">#REF!</definedName>
    <definedName name="単価入替第2回" localSheetId="4">#REF!</definedName>
    <definedName name="単価入替第2回" localSheetId="16">#REF!</definedName>
    <definedName name="単価入替第2回">#REF!</definedName>
    <definedName name="単価入替第3回" localSheetId="17">#REF!</definedName>
    <definedName name="単価入替第3回" localSheetId="5">#REF!</definedName>
    <definedName name="単価入替第3回" localSheetId="7">#REF!</definedName>
    <definedName name="単価入替第3回" localSheetId="6">#REF!</definedName>
    <definedName name="単価入替第3回" localSheetId="4">#REF!</definedName>
    <definedName name="単価入替第3回" localSheetId="16">#REF!</definedName>
    <definedName name="単価入替第3回">#REF!</definedName>
    <definedName name="単価表" localSheetId="17">#REF!</definedName>
    <definedName name="単価表" localSheetId="5">#REF!</definedName>
    <definedName name="単価表" localSheetId="7">#REF!</definedName>
    <definedName name="単価表" localSheetId="6">#REF!</definedName>
    <definedName name="単価表" localSheetId="4">#REF!</definedName>
    <definedName name="単価表" localSheetId="16">#REF!</definedName>
    <definedName name="単価表">#REF!</definedName>
    <definedName name="単価表11_" localSheetId="17">#REF!</definedName>
    <definedName name="単価表11_" localSheetId="5">#REF!</definedName>
    <definedName name="単価表11_" localSheetId="7">#REF!</definedName>
    <definedName name="単価表11_" localSheetId="6">#REF!</definedName>
    <definedName name="単価表11_" localSheetId="4">#REF!</definedName>
    <definedName name="単価表11_" localSheetId="16">#REF!</definedName>
    <definedName name="単価表11_" localSheetId="9">#REF!</definedName>
    <definedName name="単価表11_" localSheetId="11">#REF!</definedName>
    <definedName name="単価表11_">#REF!</definedName>
    <definedName name="単価表H12" localSheetId="5">#REF!</definedName>
    <definedName name="単価表H12" localSheetId="7">#REF!</definedName>
    <definedName name="単価表H12" localSheetId="6">#REF!</definedName>
    <definedName name="単価表H12" localSheetId="16">#REF!</definedName>
    <definedName name="単価表H12">#REF!</definedName>
    <definedName name="単管足場" localSheetId="5">#REF!</definedName>
    <definedName name="単管足場" localSheetId="7">#REF!</definedName>
    <definedName name="単管足場" localSheetId="6">#REF!</definedName>
    <definedName name="単管足場" localSheetId="16">#REF!</definedName>
    <definedName name="単管足場" localSheetId="9">#REF!</definedName>
    <definedName name="単管足場" localSheetId="11">#REF!</definedName>
    <definedName name="単管足場">#REF!</definedName>
    <definedName name="単層" localSheetId="17">#REF!</definedName>
    <definedName name="単層" localSheetId="5">#REF!</definedName>
    <definedName name="単層" localSheetId="7">#REF!</definedName>
    <definedName name="単層" localSheetId="6">#REF!</definedName>
    <definedName name="単層" localSheetId="16">#REF!</definedName>
    <definedName name="単層">#REF!</definedName>
    <definedName name="値" localSheetId="17">[15]集計!#REF!</definedName>
    <definedName name="値" localSheetId="5">[15]集計!#REF!</definedName>
    <definedName name="値" localSheetId="7">[15]集計!#REF!</definedName>
    <definedName name="値" localSheetId="6">[15]集計!#REF!</definedName>
    <definedName name="値" localSheetId="4">[15]集計!#REF!</definedName>
    <definedName name="値" localSheetId="16">[15]集計!#REF!</definedName>
    <definedName name="値">[15]集計!#REF!</definedName>
    <definedName name="値ｾﾙ" localSheetId="17">[15]集計!#REF!</definedName>
    <definedName name="値ｾﾙ" localSheetId="5">[15]集計!#REF!</definedName>
    <definedName name="値ｾﾙ" localSheetId="7">[15]集計!#REF!</definedName>
    <definedName name="値ｾﾙ" localSheetId="6">[15]集計!#REF!</definedName>
    <definedName name="値ｾﾙ" localSheetId="4">[15]集計!#REF!</definedName>
    <definedName name="値ｾﾙ" localSheetId="16">[15]集計!#REF!</definedName>
    <definedName name="値ｾﾙ">[15]集計!#REF!</definedName>
    <definedName name="値複写" localSheetId="17">[15]集計!#REF!</definedName>
    <definedName name="値複写" localSheetId="5">[15]集計!#REF!</definedName>
    <definedName name="値複写" localSheetId="7">[15]集計!#REF!</definedName>
    <definedName name="値複写" localSheetId="6">[15]集計!#REF!</definedName>
    <definedName name="値複写" localSheetId="4">[15]集計!#REF!</definedName>
    <definedName name="値複写" localSheetId="16">[15]集計!#REF!</definedName>
    <definedName name="値複写">[15]集計!#REF!</definedName>
    <definedName name="地下階数" localSheetId="17">#REF!</definedName>
    <definedName name="地下階数" localSheetId="5">#REF!</definedName>
    <definedName name="地下階数" localSheetId="7">#REF!</definedName>
    <definedName name="地下階数" localSheetId="6">#REF!</definedName>
    <definedName name="地下階数" localSheetId="4">#REF!</definedName>
    <definedName name="地下階数" localSheetId="16">#REF!</definedName>
    <definedName name="地下階数">#REF!</definedName>
    <definedName name="地質調査業務費" localSheetId="17">[106]本工事費内訳!#REF!</definedName>
    <definedName name="地質調査業務費" localSheetId="5">[106]本工事費内訳!#REF!</definedName>
    <definedName name="地質調査業務費" localSheetId="7">[106]本工事費内訳!#REF!</definedName>
    <definedName name="地質調査業務費" localSheetId="6">[106]本工事費内訳!#REF!</definedName>
    <definedName name="地質調査業務費" localSheetId="16">[106]本工事費内訳!#REF!</definedName>
    <definedName name="地質調査業務費">[106]本工事費内訳!#REF!</definedName>
    <definedName name="地上階数" localSheetId="17">#REF!</definedName>
    <definedName name="地上階数" localSheetId="5">#REF!</definedName>
    <definedName name="地上階数" localSheetId="7">#REF!</definedName>
    <definedName name="地上階数" localSheetId="6">#REF!</definedName>
    <definedName name="地上階数" localSheetId="4">#REF!</definedName>
    <definedName name="地上階数" localSheetId="16">#REF!</definedName>
    <definedName name="地上階数">#REF!</definedName>
    <definedName name="地先ﾌﾞﾛｯｸ据付600mm以下" localSheetId="17">#REF!</definedName>
    <definedName name="地先ﾌﾞﾛｯｸ据付600mm以下" localSheetId="5">#REF!</definedName>
    <definedName name="地先ﾌﾞﾛｯｸ据付600mm以下" localSheetId="7">#REF!</definedName>
    <definedName name="地先ﾌﾞﾛｯｸ据付600mm以下" localSheetId="6">#REF!</definedName>
    <definedName name="地先ﾌﾞﾛｯｸ据付600mm以下" localSheetId="16">#REF!</definedName>
    <definedName name="地先ﾌﾞﾛｯｸ据付600mm以下">#REF!</definedName>
    <definedName name="地盤補正" localSheetId="17">#REF!</definedName>
    <definedName name="地盤補正" localSheetId="5">#REF!</definedName>
    <definedName name="地盤補正" localSheetId="7">#REF!</definedName>
    <definedName name="地盤補正" localSheetId="6">#REF!</definedName>
    <definedName name="地盤補正" localSheetId="4">#REF!</definedName>
    <definedName name="地盤補正" localSheetId="16">#REF!</definedName>
    <definedName name="地盤補正" localSheetId="9">#REF!</definedName>
    <definedName name="地盤補正" localSheetId="11">#REF!</definedName>
    <definedName name="地盤補正">#REF!</definedName>
    <definedName name="中位単価">[110]単価表!$I$3:$N$1522</definedName>
    <definedName name="抽出" localSheetId="17">#REF!</definedName>
    <definedName name="抽出" localSheetId="5">#REF!</definedName>
    <definedName name="抽出" localSheetId="7">#REF!</definedName>
    <definedName name="抽出" localSheetId="6">#REF!</definedName>
    <definedName name="抽出" localSheetId="4">#REF!</definedName>
    <definedName name="抽出" localSheetId="16">#REF!</definedName>
    <definedName name="抽出">#REF!</definedName>
    <definedName name="抽出2" localSheetId="17">#REF!</definedName>
    <definedName name="抽出2" localSheetId="5">#REF!</definedName>
    <definedName name="抽出2" localSheetId="7">#REF!</definedName>
    <definedName name="抽出2" localSheetId="6">#REF!</definedName>
    <definedName name="抽出2" localSheetId="4">#REF!</definedName>
    <definedName name="抽出2" localSheetId="16">#REF!</definedName>
    <definedName name="抽出2">#REF!</definedName>
    <definedName name="抽出3" localSheetId="17">#REF!</definedName>
    <definedName name="抽出3" localSheetId="5">#REF!</definedName>
    <definedName name="抽出3" localSheetId="7">#REF!</definedName>
    <definedName name="抽出3" localSheetId="6">#REF!</definedName>
    <definedName name="抽出3" localSheetId="4">#REF!</definedName>
    <definedName name="抽出3" localSheetId="16">#REF!</definedName>
    <definedName name="抽出3">#REF!</definedName>
    <definedName name="貯水池底面" localSheetId="17">#REF!</definedName>
    <definedName name="貯水池底面" localSheetId="5">#REF!</definedName>
    <definedName name="貯水池底面" localSheetId="7">#REF!</definedName>
    <definedName name="貯水池底面" localSheetId="6">#REF!</definedName>
    <definedName name="貯水池底面" localSheetId="16">#REF!</definedName>
    <definedName name="貯水池底面">#REF!</definedName>
    <definedName name="調査NO" localSheetId="4">#REF!</definedName>
    <definedName name="調査NO" localSheetId="16">#REF!</definedName>
    <definedName name="調査NO" localSheetId="9">#REF!</definedName>
    <definedName name="調査NO" localSheetId="11">#REF!</definedName>
    <definedName name="調査NO">[24]共通仮設･諸経費率!$D$8</definedName>
    <definedName name="調査年月日" localSheetId="17">#REF!</definedName>
    <definedName name="調査年月日" localSheetId="5">#REF!</definedName>
    <definedName name="調査年月日" localSheetId="7">#REF!</definedName>
    <definedName name="調査年月日" localSheetId="6">#REF!</definedName>
    <definedName name="調査年月日" localSheetId="4">#REF!</definedName>
    <definedName name="調査年月日" localSheetId="16">#REF!</definedName>
    <definedName name="調査年月日">#REF!</definedName>
    <definedName name="調査年度" localSheetId="17">#REF!</definedName>
    <definedName name="調査年度" localSheetId="5">#REF!</definedName>
    <definedName name="調査年度" localSheetId="7">#REF!</definedName>
    <definedName name="調査年度" localSheetId="6">#REF!</definedName>
    <definedName name="調査年度" localSheetId="4">#REF!</definedName>
    <definedName name="調査年度" localSheetId="16">#REF!</definedName>
    <definedName name="調査年度">#REF!</definedName>
    <definedName name="長さ">'[4]建具廻-1'!$AY$12:$BC$14</definedName>
    <definedName name="直接仮設工事" localSheetId="5">#REF!</definedName>
    <definedName name="直接仮設工事" localSheetId="7">#REF!</definedName>
    <definedName name="直接仮設工事" localSheetId="6">#REF!</definedName>
    <definedName name="直接仮設工事" localSheetId="16">#REF!</definedName>
    <definedName name="直接仮設工事" localSheetId="9">#REF!</definedName>
    <definedName name="直接仮設工事" localSheetId="11">#REF!</definedName>
    <definedName name="直接仮設工事">#REF!</definedName>
    <definedName name="直接工事費" localSheetId="17">#REF!</definedName>
    <definedName name="直接工事費" localSheetId="5">#REF!</definedName>
    <definedName name="直接工事費" localSheetId="7">#REF!</definedName>
    <definedName name="直接工事費" localSheetId="6">#REF!</definedName>
    <definedName name="直接工事費" localSheetId="4">#REF!</definedName>
    <definedName name="直接工事費" localSheetId="16">#REF!</definedName>
    <definedName name="直接工事費">#REF!</definedName>
    <definedName name="直接工事費合計" localSheetId="17">#REF!</definedName>
    <definedName name="直接工事費合計" localSheetId="5">#REF!</definedName>
    <definedName name="直接工事費合計" localSheetId="7">#REF!</definedName>
    <definedName name="直接工事費合計" localSheetId="6">#REF!</definedName>
    <definedName name="直接工事費合計" localSheetId="4">#REF!</definedName>
    <definedName name="直接工事費合計" localSheetId="16">#REF!</definedName>
    <definedName name="直接工事費合計">#REF!</definedName>
    <definedName name="直接工事費変更" localSheetId="17">#REF!</definedName>
    <definedName name="直接工事費変更" localSheetId="5">#REF!</definedName>
    <definedName name="直接工事費変更" localSheetId="7">#REF!</definedName>
    <definedName name="直接工事費変更" localSheetId="6">#REF!</definedName>
    <definedName name="直接工事費変更" localSheetId="4">#REF!</definedName>
    <definedName name="直接工事費変更" localSheetId="16">#REF!</definedName>
    <definedName name="直接工事費変更">#REF!</definedName>
    <definedName name="定温式ｽﾎﾟｯﾄ型１種_防水型" localSheetId="5">#REF!</definedName>
    <definedName name="定温式ｽﾎﾟｯﾄ型１種_防水型" localSheetId="7">#REF!</definedName>
    <definedName name="定温式ｽﾎﾟｯﾄ型１種_防水型" localSheetId="6">#REF!</definedName>
    <definedName name="定温式ｽﾎﾟｯﾄ型１種_防水型" localSheetId="16">#REF!</definedName>
    <definedName name="定温式ｽﾎﾟｯﾄ型１種_防水型" localSheetId="9">#REF!</definedName>
    <definedName name="定温式ｽﾎﾟｯﾄ型１種_防水型" localSheetId="11">#REF!</definedName>
    <definedName name="定温式ｽﾎﾟｯﾄ型１種_防水型">#REF!</definedName>
    <definedName name="庭石">#N/A</definedName>
    <definedName name="撤去_6.6KV_CV38°_3C" localSheetId="5">#REF!</definedName>
    <definedName name="撤去_6.6KV_CV38°_3C" localSheetId="7">#REF!</definedName>
    <definedName name="撤去_6.6KV_CV38°_3C" localSheetId="6">#REF!</definedName>
    <definedName name="撤去_6.6KV_CV38°_3C" localSheetId="16">#REF!</definedName>
    <definedName name="撤去_6.6KV_CV38°_3C" localSheetId="9">#REF!</definedName>
    <definedName name="撤去_6.6KV_CV38°_3C" localSheetId="11">#REF!</definedName>
    <definedName name="撤去_6.6KV_CV38°_3C">#REF!</definedName>
    <definedName name="撤去_引込柱" localSheetId="5">#REF!</definedName>
    <definedName name="撤去_引込柱" localSheetId="7">#REF!</definedName>
    <definedName name="撤去_引込柱" localSheetId="6">#REF!</definedName>
    <definedName name="撤去_引込柱" localSheetId="16">#REF!</definedName>
    <definedName name="撤去_引込柱" localSheetId="9">#REF!</definedName>
    <definedName name="撤去_引込柱" localSheetId="11">#REF!</definedName>
    <definedName name="撤去_引込柱">#REF!</definedName>
    <definedName name="鉄筋" localSheetId="17">#REF!</definedName>
    <definedName name="鉄筋" localSheetId="5">#REF!</definedName>
    <definedName name="鉄筋" localSheetId="7">#REF!</definedName>
    <definedName name="鉄筋" localSheetId="6">#REF!</definedName>
    <definedName name="鉄筋" localSheetId="4">#REF!</definedName>
    <definedName name="鉄筋" localSheetId="16">#REF!</definedName>
    <definedName name="鉄筋">#REF!</definedName>
    <definedName name="鉄筋Ｄ１３" localSheetId="5">#REF!</definedName>
    <definedName name="鉄筋Ｄ１３" localSheetId="7">#REF!</definedName>
    <definedName name="鉄筋Ｄ１３" localSheetId="6">#REF!</definedName>
    <definedName name="鉄筋Ｄ１３" localSheetId="16">#REF!</definedName>
    <definedName name="鉄筋Ｄ１３" localSheetId="9">#REF!</definedName>
    <definedName name="鉄筋Ｄ１３" localSheetId="11">#REF!</definedName>
    <definedName name="鉄筋Ｄ１３">#REF!</definedName>
    <definedName name="鉄筋Ｄ１６" localSheetId="5">#REF!</definedName>
    <definedName name="鉄筋Ｄ１６" localSheetId="7">#REF!</definedName>
    <definedName name="鉄筋Ｄ１６" localSheetId="6">#REF!</definedName>
    <definedName name="鉄筋Ｄ１６" localSheetId="16">#REF!</definedName>
    <definedName name="鉄筋Ｄ１６" localSheetId="9">#REF!</definedName>
    <definedName name="鉄筋Ｄ１６" localSheetId="11">#REF!</definedName>
    <definedName name="鉄筋Ｄ１６">#REF!</definedName>
    <definedName name="鉄筋加工" localSheetId="17">[50]基礎単価!#REF!</definedName>
    <definedName name="鉄筋加工" localSheetId="5">[50]基礎単価!#REF!</definedName>
    <definedName name="鉄筋加工" localSheetId="7">[50]基礎単価!#REF!</definedName>
    <definedName name="鉄筋加工" localSheetId="6">[50]基礎単価!#REF!</definedName>
    <definedName name="鉄筋加工" localSheetId="16">[50]基礎単価!#REF!</definedName>
    <definedName name="鉄筋加工">[50]基礎単価!#REF!</definedName>
    <definedName name="鉄筋加工組立" localSheetId="17">[50]基礎単価!#REF!</definedName>
    <definedName name="鉄筋加工組立" localSheetId="5">[50]基礎単価!#REF!</definedName>
    <definedName name="鉄筋加工組立" localSheetId="7">[50]基礎単価!#REF!</definedName>
    <definedName name="鉄筋加工組立" localSheetId="6">[50]基礎単価!#REF!</definedName>
    <definedName name="鉄筋加工組立" localSheetId="16">[50]基礎単価!#REF!</definedName>
    <definedName name="鉄筋加工組立">[50]基礎単価!#REF!</definedName>
    <definedName name="鉄筋工事" localSheetId="5">#REF!</definedName>
    <definedName name="鉄筋工事" localSheetId="7">#REF!</definedName>
    <definedName name="鉄筋工事" localSheetId="6">#REF!</definedName>
    <definedName name="鉄筋工事" localSheetId="16">#REF!</definedName>
    <definedName name="鉄筋工事">#REF!</definedName>
    <definedName name="鉄筋組立" localSheetId="17">[50]基礎単価!#REF!</definedName>
    <definedName name="鉄筋組立" localSheetId="5">[50]基礎単価!#REF!</definedName>
    <definedName name="鉄筋組立" localSheetId="7">[50]基礎単価!#REF!</definedName>
    <definedName name="鉄筋組立" localSheetId="6">[50]基礎単価!#REF!</definedName>
    <definedName name="鉄筋組立" localSheetId="16">[50]基礎単価!#REF!</definedName>
    <definedName name="鉄筋組立">[50]基礎単価!#REF!</definedName>
    <definedName name="鉄骨現場経費" localSheetId="17">#REF!</definedName>
    <definedName name="鉄骨現場経費" localSheetId="5">#REF!</definedName>
    <definedName name="鉄骨現場経費" localSheetId="7">#REF!</definedName>
    <definedName name="鉄骨現場経費" localSheetId="6">#REF!</definedName>
    <definedName name="鉄骨現場経費" localSheetId="4">#REF!</definedName>
    <definedName name="鉄骨現場経費" localSheetId="16">#REF!</definedName>
    <definedName name="鉄骨現場経費">#REF!</definedName>
    <definedName name="鉄骨現場経費合計" localSheetId="17">#REF!</definedName>
    <definedName name="鉄骨現場経費合計" localSheetId="5">#REF!</definedName>
    <definedName name="鉄骨現場経費合計" localSheetId="7">#REF!</definedName>
    <definedName name="鉄骨現場経費合計" localSheetId="6">#REF!</definedName>
    <definedName name="鉄骨現場経費合計" localSheetId="4">#REF!</definedName>
    <definedName name="鉄骨現場経費合計" localSheetId="16">#REF!</definedName>
    <definedName name="鉄骨現場経費合計">#REF!</definedName>
    <definedName name="鉄骨工事原価" localSheetId="17">#REF!</definedName>
    <definedName name="鉄骨工事原価" localSheetId="5">#REF!</definedName>
    <definedName name="鉄骨工事原価" localSheetId="7">#REF!</definedName>
    <definedName name="鉄骨工事原価" localSheetId="6">#REF!</definedName>
    <definedName name="鉄骨工事原価" localSheetId="4">#REF!</definedName>
    <definedName name="鉄骨工事原価" localSheetId="16">#REF!</definedName>
    <definedName name="鉄骨工事原価">#REF!</definedName>
    <definedName name="鉄骨工事原価合計" localSheetId="17">#REF!</definedName>
    <definedName name="鉄骨工事原価合計" localSheetId="5">#REF!</definedName>
    <definedName name="鉄骨工事原価合計" localSheetId="7">#REF!</definedName>
    <definedName name="鉄骨工事原価合計" localSheetId="6">#REF!</definedName>
    <definedName name="鉄骨工事原価合計" localSheetId="4">#REF!</definedName>
    <definedName name="鉄骨工事原価合計" localSheetId="16">#REF!</definedName>
    <definedName name="鉄骨工事原価合計">#REF!</definedName>
    <definedName name="鉄骨純工" localSheetId="17">#REF!</definedName>
    <definedName name="鉄骨純工" localSheetId="5">#REF!</definedName>
    <definedName name="鉄骨純工" localSheetId="7">#REF!</definedName>
    <definedName name="鉄骨純工" localSheetId="6">#REF!</definedName>
    <definedName name="鉄骨純工" localSheetId="4">#REF!</definedName>
    <definedName name="鉄骨純工" localSheetId="16">#REF!</definedName>
    <definedName name="鉄骨純工">#REF!</definedName>
    <definedName name="鉄骨純工合計" localSheetId="17">#REF!</definedName>
    <definedName name="鉄骨純工合計" localSheetId="5">#REF!</definedName>
    <definedName name="鉄骨純工合計" localSheetId="7">#REF!</definedName>
    <definedName name="鉄骨純工合計" localSheetId="6">#REF!</definedName>
    <definedName name="鉄骨純工合計" localSheetId="4">#REF!</definedName>
    <definedName name="鉄骨純工合計" localSheetId="16">#REF!</definedName>
    <definedName name="鉄骨純工合計">#REF!</definedName>
    <definedName name="鉄骨直工" localSheetId="17">#REF!</definedName>
    <definedName name="鉄骨直工" localSheetId="5">#REF!</definedName>
    <definedName name="鉄骨直工" localSheetId="7">#REF!</definedName>
    <definedName name="鉄骨直工" localSheetId="6">#REF!</definedName>
    <definedName name="鉄骨直工" localSheetId="4">#REF!</definedName>
    <definedName name="鉄骨直工" localSheetId="16">#REF!</definedName>
    <definedName name="鉄骨直工">#REF!</definedName>
    <definedName name="鉄骨直工合計" localSheetId="17">#REF!</definedName>
    <definedName name="鉄骨直工合計" localSheetId="5">#REF!</definedName>
    <definedName name="鉄骨直工合計" localSheetId="7">#REF!</definedName>
    <definedName name="鉄骨直工合計" localSheetId="6">#REF!</definedName>
    <definedName name="鉄骨直工合計" localSheetId="4">#REF!</definedName>
    <definedName name="鉄骨直工合計" localSheetId="16">#REF!</definedName>
    <definedName name="鉄骨直工合計">#REF!</definedName>
    <definedName name="鉄骨直工合計２" localSheetId="17">#REF!</definedName>
    <definedName name="鉄骨直工合計２" localSheetId="5">#REF!</definedName>
    <definedName name="鉄骨直工合計２" localSheetId="7">#REF!</definedName>
    <definedName name="鉄骨直工合計２" localSheetId="6">#REF!</definedName>
    <definedName name="鉄骨直工合計２" localSheetId="4">#REF!</definedName>
    <definedName name="鉄骨直工合計２" localSheetId="16">#REF!</definedName>
    <definedName name="鉄骨直工合計２">#REF!</definedName>
    <definedName name="鉄骨変更直工" localSheetId="17">#REF!</definedName>
    <definedName name="鉄骨変更直工" localSheetId="5">#REF!</definedName>
    <definedName name="鉄骨変更直工" localSheetId="7">#REF!</definedName>
    <definedName name="鉄骨変更直工" localSheetId="6">#REF!</definedName>
    <definedName name="鉄骨変更直工" localSheetId="4">#REF!</definedName>
    <definedName name="鉄骨変更直工" localSheetId="16">#REF!</definedName>
    <definedName name="鉄骨変更直工">#REF!</definedName>
    <definedName name="天井付ﾘｰﾗｰｺﾝｾﾝﾄ" localSheetId="5">#REF!</definedName>
    <definedName name="天井付ﾘｰﾗｰｺﾝｾﾝﾄ" localSheetId="7">#REF!</definedName>
    <definedName name="天井付ﾘｰﾗｰｺﾝｾﾝﾄ" localSheetId="6">#REF!</definedName>
    <definedName name="天井付ﾘｰﾗｰｺﾝｾﾝﾄ" localSheetId="16">#REF!</definedName>
    <definedName name="天井付ﾘｰﾗｰｺﾝｾﾝﾄ" localSheetId="9">#REF!</definedName>
    <definedName name="天井付ﾘｰﾗｰｺﾝｾﾝﾄ" localSheetId="11">#REF!</definedName>
    <definedName name="天井付ﾘｰﾗｰｺﾝｾﾝﾄ">#REF!</definedName>
    <definedName name="天井埋込スピーカ" localSheetId="5">#REF!</definedName>
    <definedName name="天井埋込スピーカ" localSheetId="7">#REF!</definedName>
    <definedName name="天井埋込スピーカ" localSheetId="6">#REF!</definedName>
    <definedName name="天井埋込スピーカ" localSheetId="16">#REF!</definedName>
    <definedName name="天井埋込スピーカ" localSheetId="9">#REF!</definedName>
    <definedName name="天井埋込スピーカ" localSheetId="11">#REF!</definedName>
    <definedName name="天井埋込スピーカ">#REF!</definedName>
    <definedName name="天井埋込ｽﾋﾟｰｶ__防滴型" localSheetId="5">[16]複合・ｺﾝｾﾝﾄ電話!#REF!</definedName>
    <definedName name="天井埋込ｽﾋﾟｰｶ__防滴型" localSheetId="7">[16]複合・ｺﾝｾﾝﾄ電話!#REF!</definedName>
    <definedName name="天井埋込ｽﾋﾟｰｶ__防滴型" localSheetId="6">[16]複合・ｺﾝｾﾝﾄ電話!#REF!</definedName>
    <definedName name="天井埋込ｽﾋﾟｰｶ__防滴型" localSheetId="4">[16]複合・ｺﾝｾﾝﾄ電話!#REF!</definedName>
    <definedName name="天井埋込ｽﾋﾟｰｶ__防滴型" localSheetId="16">[16]複合・ｺﾝｾﾝﾄ電話!#REF!</definedName>
    <definedName name="天井埋込ｽﾋﾟｰｶ__防滴型" localSheetId="9">[16]複合・ｺﾝｾﾝﾄ電話!#REF!</definedName>
    <definedName name="天井埋込ｽﾋﾟｰｶ__防滴型" localSheetId="11">[16]複合・ｺﾝｾﾝﾄ電話!#REF!</definedName>
    <definedName name="天井埋込ｽﾋﾟｰｶ__防滴型">[16]複合・ｺﾝｾﾝﾄ電話!#REF!</definedName>
    <definedName name="電気1P" localSheetId="17">#REF!</definedName>
    <definedName name="電気1P" localSheetId="5">#REF!</definedName>
    <definedName name="電気1P" localSheetId="7">#REF!</definedName>
    <definedName name="電気1P" localSheetId="6">#REF!</definedName>
    <definedName name="電気1P" localSheetId="16">#REF!</definedName>
    <definedName name="電気1P">#REF!</definedName>
    <definedName name="電気横" localSheetId="5">#REF!</definedName>
    <definedName name="電気横" localSheetId="7">#REF!</definedName>
    <definedName name="電気横" localSheetId="6">#REF!</definedName>
    <definedName name="電気横" localSheetId="16">#REF!</definedName>
    <definedName name="電気横" localSheetId="9">#REF!</definedName>
    <definedName name="電気横" localSheetId="11">#REF!</definedName>
    <definedName name="電気横">#REF!</definedName>
    <definedName name="電気原価" localSheetId="17">#REF!</definedName>
    <definedName name="電気原価" localSheetId="5">#REF!</definedName>
    <definedName name="電気原価" localSheetId="7">#REF!</definedName>
    <definedName name="電気原価" localSheetId="6">#REF!</definedName>
    <definedName name="電気原価" localSheetId="4">#REF!</definedName>
    <definedName name="電気原価" localSheetId="16">#REF!</definedName>
    <definedName name="電気原価">#REF!</definedName>
    <definedName name="電気原価合計" localSheetId="17">#REF!</definedName>
    <definedName name="電気原価合計" localSheetId="5">#REF!</definedName>
    <definedName name="電気原価合計" localSheetId="7">#REF!</definedName>
    <definedName name="電気原価合計" localSheetId="6">#REF!</definedName>
    <definedName name="電気原価合計" localSheetId="4">#REF!</definedName>
    <definedName name="電気原価合計" localSheetId="16">#REF!</definedName>
    <definedName name="電気原価合計">#REF!</definedName>
    <definedName name="電気現場経費" localSheetId="17">#REF!</definedName>
    <definedName name="電気現場経費" localSheetId="5">#REF!</definedName>
    <definedName name="電気現場経費" localSheetId="7">#REF!</definedName>
    <definedName name="電気現場経費" localSheetId="6">#REF!</definedName>
    <definedName name="電気現場経費" localSheetId="4">#REF!</definedName>
    <definedName name="電気現場経費" localSheetId="16">#REF!</definedName>
    <definedName name="電気現場経費">#REF!</definedName>
    <definedName name="電気現場経費合計" localSheetId="17">#REF!</definedName>
    <definedName name="電気現場経費合計" localSheetId="5">#REF!</definedName>
    <definedName name="電気現場経費合計" localSheetId="7">#REF!</definedName>
    <definedName name="電気現場経費合計" localSheetId="6">#REF!</definedName>
    <definedName name="電気現場経費合計" localSheetId="4">#REF!</definedName>
    <definedName name="電気現場経費合計" localSheetId="16">#REF!</definedName>
    <definedName name="電気現場経費合計">#REF!</definedName>
    <definedName name="電気工事原価" localSheetId="17">#REF!</definedName>
    <definedName name="電気工事原価" localSheetId="5">#REF!</definedName>
    <definedName name="電気工事原価" localSheetId="7">#REF!</definedName>
    <definedName name="電気工事原価" localSheetId="6">#REF!</definedName>
    <definedName name="電気工事原価" localSheetId="4">#REF!</definedName>
    <definedName name="電気工事原価" localSheetId="16">#REF!</definedName>
    <definedName name="電気工事原価">#REF!</definedName>
    <definedName name="電気工事原価合計" localSheetId="17">#REF!</definedName>
    <definedName name="電気工事原価合計" localSheetId="5">#REF!</definedName>
    <definedName name="電気工事原価合計" localSheetId="7">#REF!</definedName>
    <definedName name="電気工事原価合計" localSheetId="6">#REF!</definedName>
    <definedName name="電気工事原価合計" localSheetId="4">#REF!</definedName>
    <definedName name="電気工事原価合計" localSheetId="16">#REF!</definedName>
    <definedName name="電気工事原価合計">#REF!</definedName>
    <definedName name="電気主要機器現場経費" localSheetId="17">#REF!</definedName>
    <definedName name="電気主要機器現場経費" localSheetId="5">#REF!</definedName>
    <definedName name="電気主要機器現場経費" localSheetId="7">#REF!</definedName>
    <definedName name="電気主要機器現場経費" localSheetId="6">#REF!</definedName>
    <definedName name="電気主要機器現場経費" localSheetId="4">#REF!</definedName>
    <definedName name="電気主要機器現場経費" localSheetId="16">#REF!</definedName>
    <definedName name="電気主要機器現場経費">#REF!</definedName>
    <definedName name="電気主要機器現場経費合計" localSheetId="17">#REF!</definedName>
    <definedName name="電気主要機器現場経費合計" localSheetId="5">#REF!</definedName>
    <definedName name="電気主要機器現場経費合計" localSheetId="7">#REF!</definedName>
    <definedName name="電気主要機器現場経費合計" localSheetId="6">#REF!</definedName>
    <definedName name="電気主要機器現場経費合計" localSheetId="4">#REF!</definedName>
    <definedName name="電気主要機器現場経費合計" localSheetId="16">#REF!</definedName>
    <definedName name="電気主要機器現場経費合計">#REF!</definedName>
    <definedName name="電気主要機器工事原価" localSheetId="17">#REF!</definedName>
    <definedName name="電気主要機器工事原価" localSheetId="5">#REF!</definedName>
    <definedName name="電気主要機器工事原価" localSheetId="7">#REF!</definedName>
    <definedName name="電気主要機器工事原価" localSheetId="6">#REF!</definedName>
    <definedName name="電気主要機器工事原価" localSheetId="4">#REF!</definedName>
    <definedName name="電気主要機器工事原価" localSheetId="16">#REF!</definedName>
    <definedName name="電気主要機器工事原価">#REF!</definedName>
    <definedName name="電気主要機器工事原価合計" localSheetId="17">#REF!</definedName>
    <definedName name="電気主要機器工事原価合計" localSheetId="5">#REF!</definedName>
    <definedName name="電気主要機器工事原価合計" localSheetId="7">#REF!</definedName>
    <definedName name="電気主要機器工事原価合計" localSheetId="6">#REF!</definedName>
    <definedName name="電気主要機器工事原価合計" localSheetId="4">#REF!</definedName>
    <definedName name="電気主要機器工事原価合計" localSheetId="16">#REF!</definedName>
    <definedName name="電気主要機器工事原価合計">#REF!</definedName>
    <definedName name="電気主要機器純工" localSheetId="17">#REF!</definedName>
    <definedName name="電気主要機器純工" localSheetId="5">#REF!</definedName>
    <definedName name="電気主要機器純工" localSheetId="7">#REF!</definedName>
    <definedName name="電気主要機器純工" localSheetId="6">#REF!</definedName>
    <definedName name="電気主要機器純工" localSheetId="4">#REF!</definedName>
    <definedName name="電気主要機器純工" localSheetId="16">#REF!</definedName>
    <definedName name="電気主要機器純工">#REF!</definedName>
    <definedName name="電気主要機器純工合計" localSheetId="17">#REF!</definedName>
    <definedName name="電気主要機器純工合計" localSheetId="5">#REF!</definedName>
    <definedName name="電気主要機器純工合計" localSheetId="7">#REF!</definedName>
    <definedName name="電気主要機器純工合計" localSheetId="6">#REF!</definedName>
    <definedName name="電気主要機器純工合計" localSheetId="4">#REF!</definedName>
    <definedName name="電気主要機器純工合計" localSheetId="16">#REF!</definedName>
    <definedName name="電気主要機器純工合計">#REF!</definedName>
    <definedName name="電気主要機器直工" localSheetId="17">#REF!</definedName>
    <definedName name="電気主要機器直工" localSheetId="5">#REF!</definedName>
    <definedName name="電気主要機器直工" localSheetId="7">#REF!</definedName>
    <definedName name="電気主要機器直工" localSheetId="6">#REF!</definedName>
    <definedName name="電気主要機器直工" localSheetId="4">#REF!</definedName>
    <definedName name="電気主要機器直工" localSheetId="16">#REF!</definedName>
    <definedName name="電気主要機器直工">#REF!</definedName>
    <definedName name="電気主要機器直工２" localSheetId="17">#REF!</definedName>
    <definedName name="電気主要機器直工２" localSheetId="5">#REF!</definedName>
    <definedName name="電気主要機器直工２" localSheetId="7">#REF!</definedName>
    <definedName name="電気主要機器直工２" localSheetId="6">#REF!</definedName>
    <definedName name="電気主要機器直工２" localSheetId="4">#REF!</definedName>
    <definedName name="電気主要機器直工２" localSheetId="16">#REF!</definedName>
    <definedName name="電気主要機器直工２">#REF!</definedName>
    <definedName name="電気主要機器直工合計" localSheetId="17">#REF!</definedName>
    <definedName name="電気主要機器直工合計" localSheetId="5">#REF!</definedName>
    <definedName name="電気主要機器直工合計" localSheetId="7">#REF!</definedName>
    <definedName name="電気主要機器直工合計" localSheetId="6">#REF!</definedName>
    <definedName name="電気主要機器直工合計" localSheetId="4">#REF!</definedName>
    <definedName name="電気主要機器直工合計" localSheetId="16">#REF!</definedName>
    <definedName name="電気主要機器直工合計">#REF!</definedName>
    <definedName name="電気主要機器直工合計２" localSheetId="17">#REF!</definedName>
    <definedName name="電気主要機器直工合計２" localSheetId="5">#REF!</definedName>
    <definedName name="電気主要機器直工合計２" localSheetId="7">#REF!</definedName>
    <definedName name="電気主要機器直工合計２" localSheetId="6">#REF!</definedName>
    <definedName name="電気主要機器直工合計２" localSheetId="4">#REF!</definedName>
    <definedName name="電気主要機器直工合計２" localSheetId="16">#REF!</definedName>
    <definedName name="電気主要機器直工合計２">#REF!</definedName>
    <definedName name="電気主要機器変更直工" localSheetId="17">#REF!</definedName>
    <definedName name="電気主要機器変更直工" localSheetId="5">#REF!</definedName>
    <definedName name="電気主要機器変更直工" localSheetId="7">#REF!</definedName>
    <definedName name="電気主要機器変更直工" localSheetId="6">#REF!</definedName>
    <definedName name="電気主要機器変更直工" localSheetId="4">#REF!</definedName>
    <definedName name="電気主要機器変更直工" localSheetId="16">#REF!</definedName>
    <definedName name="電気主要機器変更直工">#REF!</definedName>
    <definedName name="電気純工" localSheetId="17">#REF!</definedName>
    <definedName name="電気純工" localSheetId="5">#REF!</definedName>
    <definedName name="電気純工" localSheetId="7">#REF!</definedName>
    <definedName name="電気純工" localSheetId="6">#REF!</definedName>
    <definedName name="電気純工" localSheetId="4">#REF!</definedName>
    <definedName name="電気純工" localSheetId="16">#REF!</definedName>
    <definedName name="電気純工">#REF!</definedName>
    <definedName name="電気純工合計" localSheetId="17">#REF!</definedName>
    <definedName name="電気純工合計" localSheetId="5">#REF!</definedName>
    <definedName name="電気純工合計" localSheetId="7">#REF!</definedName>
    <definedName name="電気純工合計" localSheetId="6">#REF!</definedName>
    <definedName name="電気純工合計" localSheetId="4">#REF!</definedName>
    <definedName name="電気純工合計" localSheetId="16">#REF!</definedName>
    <definedName name="電気純工合計">#REF!</definedName>
    <definedName name="電気直工" localSheetId="17">#REF!</definedName>
    <definedName name="電気直工" localSheetId="5">#REF!</definedName>
    <definedName name="電気直工" localSheetId="7">#REF!</definedName>
    <definedName name="電気直工" localSheetId="6">#REF!</definedName>
    <definedName name="電気直工" localSheetId="4">#REF!</definedName>
    <definedName name="電気直工" localSheetId="16">#REF!</definedName>
    <definedName name="電気直工">#REF!</definedName>
    <definedName name="電気直工２" localSheetId="17">#REF!</definedName>
    <definedName name="電気直工２" localSheetId="5">#REF!</definedName>
    <definedName name="電気直工２" localSheetId="7">#REF!</definedName>
    <definedName name="電気直工２" localSheetId="6">#REF!</definedName>
    <definedName name="電気直工２" localSheetId="4">#REF!</definedName>
    <definedName name="電気直工２" localSheetId="16">#REF!</definedName>
    <definedName name="電気直工２">#REF!</definedName>
    <definedName name="電気直工合計" localSheetId="17">#REF!</definedName>
    <definedName name="電気直工合計" localSheetId="5">#REF!</definedName>
    <definedName name="電気直工合計" localSheetId="7">#REF!</definedName>
    <definedName name="電気直工合計" localSheetId="6">#REF!</definedName>
    <definedName name="電気直工合計" localSheetId="4">#REF!</definedName>
    <definedName name="電気直工合計" localSheetId="16">#REF!</definedName>
    <definedName name="電気直工合計">#REF!</definedName>
    <definedName name="電気直工合計２" localSheetId="17">#REF!</definedName>
    <definedName name="電気直工合計２" localSheetId="5">#REF!</definedName>
    <definedName name="電気直工合計２" localSheetId="7">#REF!</definedName>
    <definedName name="電気直工合計２" localSheetId="6">#REF!</definedName>
    <definedName name="電気直工合計２" localSheetId="4">#REF!</definedName>
    <definedName name="電気直工合計２" localSheetId="16">#REF!</definedName>
    <definedName name="電気直工合計２">#REF!</definedName>
    <definedName name="電気内訳横" localSheetId="1" hidden="1">#REF!</definedName>
    <definedName name="電気内訳横" localSheetId="17" hidden="1">#REF!</definedName>
    <definedName name="電気内訳横" localSheetId="2" hidden="1">#REF!</definedName>
    <definedName name="電気内訳横" localSheetId="3" hidden="1">#REF!</definedName>
    <definedName name="電気内訳横" localSheetId="18" hidden="1">#REF!</definedName>
    <definedName name="電気内訳横" localSheetId="5" hidden="1">#REF!</definedName>
    <definedName name="電気内訳横" localSheetId="7" hidden="1">#REF!</definedName>
    <definedName name="電気内訳横" localSheetId="6" hidden="1">#REF!</definedName>
    <definedName name="電気内訳横" localSheetId="4" hidden="1">#REF!</definedName>
    <definedName name="電気内訳横" localSheetId="13" hidden="1">#REF!</definedName>
    <definedName name="電気内訳横" localSheetId="14" hidden="1">#REF!</definedName>
    <definedName name="電気内訳横" localSheetId="15" hidden="1">#REF!</definedName>
    <definedName name="電気内訳横" localSheetId="12" hidden="1">#REF!</definedName>
    <definedName name="電気内訳横" localSheetId="16" hidden="1">#REF!</definedName>
    <definedName name="電気内訳横" localSheetId="9" hidden="1">#REF!</definedName>
    <definedName name="電気内訳横" localSheetId="11" hidden="1">#REF!</definedName>
    <definedName name="電気内訳横" hidden="1">#REF!</definedName>
    <definedName name="電気複合単価計算書">[82]機械複合単価!$AB$31</definedName>
    <definedName name="電気変更直工" localSheetId="17">#REF!</definedName>
    <definedName name="電気変更直工" localSheetId="5">#REF!</definedName>
    <definedName name="電気変更直工" localSheetId="7">#REF!</definedName>
    <definedName name="電気変更直工" localSheetId="6">#REF!</definedName>
    <definedName name="電気変更直工" localSheetId="4">#REF!</definedName>
    <definedName name="電気変更直工" localSheetId="16">#REF!</definedName>
    <definedName name="電気変更直工">#REF!</definedName>
    <definedName name="電極保持器" localSheetId="5">[16]複合・ｺﾝｾﾝﾄ電話!#REF!</definedName>
    <definedName name="電極保持器" localSheetId="7">[16]複合・ｺﾝｾﾝﾄ電話!#REF!</definedName>
    <definedName name="電極保持器" localSheetId="6">[16]複合・ｺﾝｾﾝﾄ電話!#REF!</definedName>
    <definedName name="電極保持器" localSheetId="4">[16]複合・ｺﾝｾﾝﾄ電話!#REF!</definedName>
    <definedName name="電極保持器" localSheetId="16">[16]複合・ｺﾝｾﾝﾄ電話!#REF!</definedName>
    <definedName name="電極保持器" localSheetId="9">[16]複合・ｺﾝｾﾝﾄ電話!#REF!</definedName>
    <definedName name="電極保持器" localSheetId="11">[16]複合・ｺﾝｾﾝﾄ電話!#REF!</definedName>
    <definedName name="電極保持器">[16]複合・ｺﾝｾﾝﾄ電話!#REF!</definedName>
    <definedName name="電極棒" localSheetId="5">[16]複合・ｺﾝｾﾝﾄ電話!#REF!</definedName>
    <definedName name="電極棒" localSheetId="7">[16]複合・ｺﾝｾﾝﾄ電話!#REF!</definedName>
    <definedName name="電極棒" localSheetId="6">[16]複合・ｺﾝｾﾝﾄ電話!#REF!</definedName>
    <definedName name="電極棒" localSheetId="16">[16]複合・ｺﾝｾﾝﾄ電話!#REF!</definedName>
    <definedName name="電極棒" localSheetId="9">[16]複合・ｺﾝｾﾝﾄ電話!#REF!</definedName>
    <definedName name="電極棒" localSheetId="11">[16]複合・ｺﾝｾﾝﾄ電話!#REF!</definedName>
    <definedName name="電極棒">[16]複合・ｺﾝｾﾝﾄ電話!#REF!</definedName>
    <definedName name="電工" localSheetId="4">#REF!</definedName>
    <definedName name="電工" localSheetId="16">#REF!</definedName>
    <definedName name="電工" localSheetId="9">#REF!</definedName>
    <definedName name="電工" localSheetId="11">#REF!</definedName>
    <definedName name="電工">[97]data!$B$8</definedName>
    <definedName name="電線___CVV2.0_10C__ｶﾝﾛ">[49]複合!$AA$15</definedName>
    <definedName name="電線IV14°×1__ﾗｯｸ" localSheetId="5">#REF!</definedName>
    <definedName name="電線IV14°×1__ﾗｯｸ" localSheetId="7">#REF!</definedName>
    <definedName name="電線IV14°×1__ﾗｯｸ" localSheetId="6">#REF!</definedName>
    <definedName name="電線IV14°×1__ﾗｯｸ" localSheetId="16">#REF!</definedName>
    <definedName name="電線IV14°×1__ﾗｯｸ" localSheetId="9">#REF!</definedName>
    <definedName name="電線IV14°×1__ﾗｯｸ" localSheetId="11">#REF!</definedName>
    <definedName name="電線IV14°×1__ﾗｯｸ">#REF!</definedName>
    <definedName name="電線IV22°×1__ﾗｯｸ" localSheetId="5">#REF!</definedName>
    <definedName name="電線IV22°×1__ﾗｯｸ" localSheetId="7">#REF!</definedName>
    <definedName name="電線IV22°×1__ﾗｯｸ" localSheetId="6">#REF!</definedName>
    <definedName name="電線IV22°×1__ﾗｯｸ" localSheetId="16">#REF!</definedName>
    <definedName name="電線IV22°×1__ﾗｯｸ" localSheetId="9">#REF!</definedName>
    <definedName name="電線IV22°×1__ﾗｯｸ" localSheetId="11">#REF!</definedName>
    <definedName name="電線IV22°×1__ﾗｯｸ">#REF!</definedName>
    <definedName name="電線IV38°×1__ﾗｯｸ" localSheetId="5">#REF!</definedName>
    <definedName name="電線IV38°×1__ﾗｯｸ" localSheetId="7">#REF!</definedName>
    <definedName name="電線IV38°×1__ﾗｯｸ" localSheetId="6">#REF!</definedName>
    <definedName name="電線IV38°×1__ﾗｯｸ" localSheetId="16">#REF!</definedName>
    <definedName name="電線IV38°×1__ﾗｯｸ" localSheetId="9">#REF!</definedName>
    <definedName name="電線IV38°×1__ﾗｯｸ" localSheetId="11">#REF!</definedName>
    <definedName name="電線IV38°×1__ﾗｯｸ">#REF!</definedName>
    <definedName name="電線IV5.5°×1__ﾗｯｸ" localSheetId="5">#REF!</definedName>
    <definedName name="電線IV5.5°×1__ﾗｯｸ" localSheetId="7">#REF!</definedName>
    <definedName name="電線IV5.5°×1__ﾗｯｸ" localSheetId="6">#REF!</definedName>
    <definedName name="電線IV5.5°×1__ﾗｯｸ" localSheetId="16">#REF!</definedName>
    <definedName name="電線IV5.5°×1__ﾗｯｸ" localSheetId="9">#REF!</definedName>
    <definedName name="電線IV5.5°×1__ﾗｯｸ" localSheetId="11">#REF!</definedName>
    <definedName name="電線IV5.5°×1__ﾗｯｸ">#REF!</definedName>
    <definedName name="電線管類" localSheetId="5">[111]内訳乙!#REF!</definedName>
    <definedName name="電線管類" localSheetId="7">[111]内訳乙!#REF!</definedName>
    <definedName name="電線管類" localSheetId="6">[111]内訳乙!#REF!</definedName>
    <definedName name="電線管類" localSheetId="4">[111]内訳乙!#REF!</definedName>
    <definedName name="電線管類" localSheetId="16">[111]内訳乙!#REF!</definedName>
    <definedName name="電線管類" localSheetId="9">[111]内訳乙!#REF!</definedName>
    <definedName name="電線管類" localSheetId="11">[111]内訳乙!#REF!</definedName>
    <definedName name="電線管類">[111]内訳乙!#REF!</definedName>
    <definedName name="電労費" localSheetId="5">#REF!</definedName>
    <definedName name="電労費" localSheetId="7">#REF!</definedName>
    <definedName name="電労費" localSheetId="6">#REF!</definedName>
    <definedName name="電労費" localSheetId="16">#REF!</definedName>
    <definedName name="電労費" localSheetId="9">#REF!</definedName>
    <definedName name="電労費" localSheetId="11">#REF!</definedName>
    <definedName name="電労費">#REF!</definedName>
    <definedName name="塗装工事" localSheetId="5">#REF!</definedName>
    <definedName name="塗装工事" localSheetId="7">#REF!</definedName>
    <definedName name="塗装工事" localSheetId="6">#REF!</definedName>
    <definedName name="塗装工事" localSheetId="16">#REF!</definedName>
    <definedName name="塗装工事">#REF!</definedName>
    <definedName name="登録" localSheetId="17">#REF!</definedName>
    <definedName name="登録" localSheetId="5">#REF!</definedName>
    <definedName name="登録" localSheetId="7">#REF!</definedName>
    <definedName name="登録" localSheetId="6">#REF!</definedName>
    <definedName name="登録" localSheetId="16">#REF!</definedName>
    <definedName name="登録">#REF!</definedName>
    <definedName name="都計法許可年月日" localSheetId="17">#REF!</definedName>
    <definedName name="都計法許可年月日" localSheetId="5">#REF!</definedName>
    <definedName name="都計法許可年月日" localSheetId="7">#REF!</definedName>
    <definedName name="都計法許可年月日" localSheetId="6">#REF!</definedName>
    <definedName name="都計法許可年月日" localSheetId="4">#REF!</definedName>
    <definedName name="都計法許可年月日" localSheetId="16">#REF!</definedName>
    <definedName name="都計法許可年月日">#REF!</definedName>
    <definedName name="都計法許可番号" localSheetId="17">#REF!</definedName>
    <definedName name="都計法許可番号" localSheetId="5">#REF!</definedName>
    <definedName name="都計法許可番号" localSheetId="7">#REF!</definedName>
    <definedName name="都計法許可番号" localSheetId="6">#REF!</definedName>
    <definedName name="都計法許可番号" localSheetId="4">#REF!</definedName>
    <definedName name="都計法許可番号" localSheetId="16">#REF!</definedName>
    <definedName name="都計法許可番号">#REF!</definedName>
    <definedName name="都計法条文" localSheetId="17">#REF!</definedName>
    <definedName name="都計法条文" localSheetId="5">#REF!</definedName>
    <definedName name="都計法条文" localSheetId="7">#REF!</definedName>
    <definedName name="都計法条文" localSheetId="6">#REF!</definedName>
    <definedName name="都計法条文" localSheetId="4">#REF!</definedName>
    <definedName name="都計法条文" localSheetId="16">#REF!</definedName>
    <definedName name="都計法条文">#REF!</definedName>
    <definedName name="都市型1工法" localSheetId="5">#REF!</definedName>
    <definedName name="都市型1工法" localSheetId="7">#REF!</definedName>
    <definedName name="都市型1工法" localSheetId="6">#REF!</definedName>
    <definedName name="都市型1工法" localSheetId="16">#REF!</definedName>
    <definedName name="都市型1工法">#REF!</definedName>
    <definedName name="都市型2工法" localSheetId="5">#REF!</definedName>
    <definedName name="都市型2工法" localSheetId="7">#REF!</definedName>
    <definedName name="都市型2工法" localSheetId="6">#REF!</definedName>
    <definedName name="都市型2工法" localSheetId="16">#REF!</definedName>
    <definedName name="都市型2工法">#REF!</definedName>
    <definedName name="土" localSheetId="5">'見積単価 '!土</definedName>
    <definedName name="土" localSheetId="7">'見積単価 (ｱｽﾍﾞｽﾄ撤去)'!土</definedName>
    <definedName name="土" localSheetId="6">'見積単価 (改修)'!土</definedName>
    <definedName name="土" localSheetId="4">仕訳横!土</definedName>
    <definedName name="土" localSheetId="16">代価表!土</definedName>
    <definedName name="土" localSheetId="10">複合!土</definedName>
    <definedName name="土">'見積単価 '!土</definedName>
    <definedName name="土工" localSheetId="17">#REF!</definedName>
    <definedName name="土工" localSheetId="5">#REF!</definedName>
    <definedName name="土工" localSheetId="7">#REF!</definedName>
    <definedName name="土工" localSheetId="6">#REF!</definedName>
    <definedName name="土工" localSheetId="4">#REF!</definedName>
    <definedName name="土工" localSheetId="16">#REF!</definedName>
    <definedName name="土工" localSheetId="9">#REF!</definedName>
    <definedName name="土工" localSheetId="11">#REF!</definedName>
    <definedName name="土工">#REF!</definedName>
    <definedName name="土工機械運搬" localSheetId="5">[112]代価!#REF!</definedName>
    <definedName name="土工機械運搬" localSheetId="7">[112]代価!#REF!</definedName>
    <definedName name="土工機械運搬" localSheetId="6">[112]代価!#REF!</definedName>
    <definedName name="土工機械運搬" localSheetId="4">[112]代価!#REF!</definedName>
    <definedName name="土工機械運搬" localSheetId="10">[112]代価!#REF!</definedName>
    <definedName name="土工機械運搬">[112]代価!#REF!</definedName>
    <definedName name="土工事" localSheetId="5">#REF!</definedName>
    <definedName name="土工事" localSheetId="7">#REF!</definedName>
    <definedName name="土工事" localSheetId="6">#REF!</definedName>
    <definedName name="土工事" localSheetId="16">#REF!</definedName>
    <definedName name="土工事">#REF!</definedName>
    <definedName name="土工数量" localSheetId="1" hidden="1">[113]複合器具!#REF!</definedName>
    <definedName name="土工数量" localSheetId="17" hidden="1">[113]複合器具!#REF!</definedName>
    <definedName name="土工数量" localSheetId="2" hidden="1">[113]複合器具!#REF!</definedName>
    <definedName name="土工数量" localSheetId="3" hidden="1">[113]複合器具!#REF!</definedName>
    <definedName name="土工数量" localSheetId="18" hidden="1">[113]複合器具!#REF!</definedName>
    <definedName name="土工数量" localSheetId="5" hidden="1">[113]複合器具!#REF!</definedName>
    <definedName name="土工数量" localSheetId="7" hidden="1">[113]複合器具!#REF!</definedName>
    <definedName name="土工数量" localSheetId="6" hidden="1">[113]複合器具!#REF!</definedName>
    <definedName name="土工数量" localSheetId="4" hidden="1">[113]複合器具!#REF!</definedName>
    <definedName name="土工数量" localSheetId="13" hidden="1">[113]複合器具!#REF!</definedName>
    <definedName name="土工数量" localSheetId="14" hidden="1">[113]複合器具!#REF!</definedName>
    <definedName name="土工数量" localSheetId="15" hidden="1">[113]複合器具!#REF!</definedName>
    <definedName name="土工数量" localSheetId="12" hidden="1">[113]複合器具!#REF!</definedName>
    <definedName name="土工数量" localSheetId="16" hidden="1">[113]複合器具!#REF!</definedName>
    <definedName name="土工数量" localSheetId="8" hidden="1">[113]複合器具!#REF!</definedName>
    <definedName name="土工数量" hidden="1">[113]複合器具!#REF!</definedName>
    <definedName name="土集計１" localSheetId="5">#REF!</definedName>
    <definedName name="土集計１" localSheetId="7">#REF!</definedName>
    <definedName name="土集計１" localSheetId="6">#REF!</definedName>
    <definedName name="土集計１" localSheetId="16">#REF!</definedName>
    <definedName name="土集計１">#REF!</definedName>
    <definedName name="土地の登記の有無" localSheetId="17">#REF!</definedName>
    <definedName name="土地の登記の有無" localSheetId="5">#REF!</definedName>
    <definedName name="土地の登記の有無" localSheetId="7">#REF!</definedName>
    <definedName name="土地の登記の有無" localSheetId="6">#REF!</definedName>
    <definedName name="土地の登記の有無" localSheetId="4">#REF!</definedName>
    <definedName name="土地の登記の有無" localSheetId="16">#REF!</definedName>
    <definedName name="土地の登記の有無">#REF!</definedName>
    <definedName name="土地所有者氏名" localSheetId="17">#REF!</definedName>
    <definedName name="土地所有者氏名" localSheetId="5">#REF!</definedName>
    <definedName name="土地所有者氏名" localSheetId="7">#REF!</definedName>
    <definedName name="土地所有者氏名" localSheetId="6">#REF!</definedName>
    <definedName name="土地所有者氏名" localSheetId="4">#REF!</definedName>
    <definedName name="土地所有者氏名" localSheetId="16">#REF!</definedName>
    <definedName name="土地所有者氏名">#REF!</definedName>
    <definedName name="土地所有者住所" localSheetId="17">#REF!</definedName>
    <definedName name="土地所有者住所" localSheetId="5">#REF!</definedName>
    <definedName name="土地所有者住所" localSheetId="7">#REF!</definedName>
    <definedName name="土地所有者住所" localSheetId="6">#REF!</definedName>
    <definedName name="土地所有者住所" localSheetId="4">#REF!</definedName>
    <definedName name="土地所有者住所" localSheetId="16">#REF!</definedName>
    <definedName name="土地所有者住所">#REF!</definedName>
    <definedName name="土地所有者電話番号" localSheetId="17">#REF!</definedName>
    <definedName name="土地所有者電話番号" localSheetId="5">#REF!</definedName>
    <definedName name="土地所有者電話番号" localSheetId="7">#REF!</definedName>
    <definedName name="土地所有者電話番号" localSheetId="6">#REF!</definedName>
    <definedName name="土地所有者電話番号" localSheetId="4">#REF!</definedName>
    <definedName name="土地所有者電話番号" localSheetId="16">#REF!</definedName>
    <definedName name="土地所有者電話番号">#REF!</definedName>
    <definedName name="藤" localSheetId="17">#REF!</definedName>
    <definedName name="藤" localSheetId="5">#REF!</definedName>
    <definedName name="藤" localSheetId="7">#REF!</definedName>
    <definedName name="藤" localSheetId="6">#REF!</definedName>
    <definedName name="藤" localSheetId="16">#REF!</definedName>
    <definedName name="藤">#REF!</definedName>
    <definedName name="頭出" localSheetId="17">#REF!</definedName>
    <definedName name="頭出" localSheetId="5">#REF!</definedName>
    <definedName name="頭出" localSheetId="7">#REF!</definedName>
    <definedName name="頭出" localSheetId="6">#REF!</definedName>
    <definedName name="頭出" localSheetId="16">#REF!</definedName>
    <definedName name="頭出">#REF!</definedName>
    <definedName name="動産" localSheetId="17">[114]仕訳書!#REF!</definedName>
    <definedName name="動産" localSheetId="5">[114]仕訳書!#REF!</definedName>
    <definedName name="動産" localSheetId="7">[114]仕訳書!#REF!</definedName>
    <definedName name="動産" localSheetId="6">[114]仕訳書!#REF!</definedName>
    <definedName name="動産" localSheetId="4">#REF!</definedName>
    <definedName name="動産" localSheetId="16">[114]仕訳書!#REF!</definedName>
    <definedName name="動産" localSheetId="10">[114]仕訳書!#REF!</definedName>
    <definedName name="動産">[114]仕訳書!#REF!</definedName>
    <definedName name="動産1">#N/A</definedName>
    <definedName name="動産2">#N/A</definedName>
    <definedName name="動産Ｂ" localSheetId="17">#REF!</definedName>
    <definedName name="動産Ｂ" localSheetId="5">#REF!</definedName>
    <definedName name="動産Ｂ" localSheetId="7">#REF!</definedName>
    <definedName name="動産Ｂ" localSheetId="6">#REF!</definedName>
    <definedName name="動産Ｂ" localSheetId="4">#REF!</definedName>
    <definedName name="動産Ｂ" localSheetId="16">#REF!</definedName>
    <definedName name="動産Ｂ">#REF!</definedName>
    <definedName name="動産名称" localSheetId="17">#REF!</definedName>
    <definedName name="動産名称" localSheetId="5">#REF!</definedName>
    <definedName name="動産名称" localSheetId="7">#REF!</definedName>
    <definedName name="動産名称" localSheetId="6">#REF!</definedName>
    <definedName name="動産名称" localSheetId="4">#REF!</definedName>
    <definedName name="動産名称" localSheetId="16">#REF!</definedName>
    <definedName name="動産名称">#REF!</definedName>
    <definedName name="動力盤Ｐ_２" localSheetId="5">#REF!</definedName>
    <definedName name="動力盤Ｐ_２" localSheetId="7">#REF!</definedName>
    <definedName name="動力盤Ｐ_２" localSheetId="6">#REF!</definedName>
    <definedName name="動力盤Ｐ_２" localSheetId="16">#REF!</definedName>
    <definedName name="動力盤Ｐ_２" localSheetId="9">#REF!</definedName>
    <definedName name="動力盤Ｐ_２" localSheetId="11">#REF!</definedName>
    <definedName name="動力盤Ｐ_２">#REF!</definedName>
    <definedName name="動力盤Ｐ_３" localSheetId="5">#REF!</definedName>
    <definedName name="動力盤Ｐ_３" localSheetId="7">#REF!</definedName>
    <definedName name="動力盤Ｐ_３" localSheetId="6">#REF!</definedName>
    <definedName name="動力盤Ｐ_３" localSheetId="16">#REF!</definedName>
    <definedName name="動力盤Ｐ_３" localSheetId="9">#REF!</definedName>
    <definedName name="動力盤Ｐ_３" localSheetId="11">#REF!</definedName>
    <definedName name="動力盤Ｐ_３">#REF!</definedName>
    <definedName name="動力盤Ｐ_４" localSheetId="5">#REF!</definedName>
    <definedName name="動力盤Ｐ_４" localSheetId="7">#REF!</definedName>
    <definedName name="動力盤Ｐ_４" localSheetId="6">#REF!</definedName>
    <definedName name="動力盤Ｐ_４" localSheetId="16">#REF!</definedName>
    <definedName name="動力盤Ｐ_４" localSheetId="9">#REF!</definedName>
    <definedName name="動力盤Ｐ_４" localSheetId="11">#REF!</definedName>
    <definedName name="動力盤Ｐ_４">#REF!</definedName>
    <definedName name="動力盤Ｐ_５" localSheetId="5">#REF!</definedName>
    <definedName name="動力盤Ｐ_５" localSheetId="7">#REF!</definedName>
    <definedName name="動力盤Ｐ_５" localSheetId="6">#REF!</definedName>
    <definedName name="動力盤Ｐ_５" localSheetId="16">#REF!</definedName>
    <definedName name="動力盤Ｐ_５" localSheetId="9">#REF!</definedName>
    <definedName name="動力盤Ｐ_５" localSheetId="11">#REF!</definedName>
    <definedName name="動力盤Ｐ_５">#REF!</definedName>
    <definedName name="動力盤Ｐ_６" localSheetId="5">#REF!</definedName>
    <definedName name="動力盤Ｐ_６" localSheetId="7">#REF!</definedName>
    <definedName name="動力盤Ｐ_６" localSheetId="6">#REF!</definedName>
    <definedName name="動力盤Ｐ_６" localSheetId="16">#REF!</definedName>
    <definedName name="動力盤Ｐ_６" localSheetId="9">#REF!</definedName>
    <definedName name="動力盤Ｐ_６" localSheetId="11">#REF!</definedName>
    <definedName name="動力盤Ｐ_６">#REF!</definedName>
    <definedName name="動力盤Ｐ_７" localSheetId="5">#REF!</definedName>
    <definedName name="動力盤Ｐ_７" localSheetId="7">#REF!</definedName>
    <definedName name="動力盤Ｐ_７" localSheetId="6">#REF!</definedName>
    <definedName name="動力盤Ｐ_７" localSheetId="16">#REF!</definedName>
    <definedName name="動力盤Ｐ_７" localSheetId="9">#REF!</definedName>
    <definedName name="動力盤Ｐ_７" localSheetId="11">#REF!</definedName>
    <definedName name="動力盤Ｐ_７">#REF!</definedName>
    <definedName name="導線取付金物_ｺﾝｸﾘｰﾄ用" localSheetId="5">[16]複合・ｺﾝｾﾝﾄ電話!#REF!</definedName>
    <definedName name="導線取付金物_ｺﾝｸﾘｰﾄ用" localSheetId="7">[16]複合・ｺﾝｾﾝﾄ電話!#REF!</definedName>
    <definedName name="導線取付金物_ｺﾝｸﾘｰﾄ用" localSheetId="6">[16]複合・ｺﾝｾﾝﾄ電話!#REF!</definedName>
    <definedName name="導線取付金物_ｺﾝｸﾘｰﾄ用" localSheetId="4">[16]複合・ｺﾝｾﾝﾄ電話!#REF!</definedName>
    <definedName name="導線取付金物_ｺﾝｸﾘｰﾄ用" localSheetId="16">[16]複合・ｺﾝｾﾝﾄ電話!#REF!</definedName>
    <definedName name="導線取付金物_ｺﾝｸﾘｰﾄ用" localSheetId="9">[16]複合・ｺﾝｾﾝﾄ電話!#REF!</definedName>
    <definedName name="導線取付金物_ｺﾝｸﾘｰﾄ用" localSheetId="11">[16]複合・ｺﾝｾﾝﾄ電話!#REF!</definedName>
    <definedName name="導線取付金物_ｺﾝｸﾘｰﾄ用">[16]複合・ｺﾝｾﾝﾄ電話!#REF!</definedName>
    <definedName name="導線取付金物_瓦用" localSheetId="5">[16]複合・ｺﾝｾﾝﾄ電話!#REF!</definedName>
    <definedName name="導線取付金物_瓦用" localSheetId="7">[16]複合・ｺﾝｾﾝﾄ電話!#REF!</definedName>
    <definedName name="導線取付金物_瓦用" localSheetId="6">[16]複合・ｺﾝｾﾝﾄ電話!#REF!</definedName>
    <definedName name="導線取付金物_瓦用" localSheetId="16">[16]複合・ｺﾝｾﾝﾄ電話!#REF!</definedName>
    <definedName name="導線取付金物_瓦用" localSheetId="9">[16]複合・ｺﾝｾﾝﾄ電話!#REF!</definedName>
    <definedName name="導線取付金物_瓦用" localSheetId="11">[16]複合・ｺﾝｾﾝﾄ電話!#REF!</definedName>
    <definedName name="導線取付金物_瓦用">[16]複合・ｺﾝｾﾝﾄ電話!#REF!</definedName>
    <definedName name="銅" localSheetId="17">[73]仕訳書!#REF!</definedName>
    <definedName name="銅" localSheetId="5">[73]仕訳書!#REF!</definedName>
    <definedName name="銅" localSheetId="7">[73]仕訳書!#REF!</definedName>
    <definedName name="銅" localSheetId="6">[73]仕訳書!#REF!</definedName>
    <definedName name="銅" localSheetId="4">#REF!</definedName>
    <definedName name="銅">[73]仕訳書!#REF!</definedName>
    <definedName name="銅導線__2.0×13" localSheetId="5">[16]複合・ｺﾝｾﾝﾄ電話!#REF!</definedName>
    <definedName name="銅導線__2.0×13" localSheetId="7">[16]複合・ｺﾝｾﾝﾄ電話!#REF!</definedName>
    <definedName name="銅導線__2.0×13" localSheetId="6">[16]複合・ｺﾝｾﾝﾄ電話!#REF!</definedName>
    <definedName name="銅導線__2.0×13" localSheetId="16">[16]複合・ｺﾝｾﾝﾄ電話!#REF!</definedName>
    <definedName name="銅導線__2.0×13" localSheetId="9">[16]複合・ｺﾝｾﾝﾄ電話!#REF!</definedName>
    <definedName name="銅導線__2.0×13" localSheetId="11">[16]複合・ｺﾝｾﾝﾄ電話!#REF!</definedName>
    <definedName name="銅導線__2.0×13">[16]複合・ｺﾝｾﾝﾄ電話!#REF!</definedName>
    <definedName name="特殊作業員">26100</definedName>
    <definedName name="特殊製品">#N/A</definedName>
    <definedName name="読込" localSheetId="17">#REF!</definedName>
    <definedName name="読込" localSheetId="5">#REF!</definedName>
    <definedName name="読込" localSheetId="7">#REF!</definedName>
    <definedName name="読込" localSheetId="6">#REF!</definedName>
    <definedName name="読込" localSheetId="4">#REF!</definedName>
    <definedName name="読込" localSheetId="16">#REF!</definedName>
    <definedName name="読込">#REF!</definedName>
    <definedName name="読込2" localSheetId="17">#REF!</definedName>
    <definedName name="読込2" localSheetId="5">#REF!</definedName>
    <definedName name="読込2" localSheetId="7">#REF!</definedName>
    <definedName name="読込2" localSheetId="6">#REF!</definedName>
    <definedName name="読込2" localSheetId="4">#REF!</definedName>
    <definedName name="読込2" localSheetId="16">#REF!</definedName>
    <definedName name="読込2">#REF!</definedName>
    <definedName name="読込3" localSheetId="17">#REF!</definedName>
    <definedName name="読込3" localSheetId="5">#REF!</definedName>
    <definedName name="読込3" localSheetId="7">#REF!</definedName>
    <definedName name="読込3" localSheetId="6">#REF!</definedName>
    <definedName name="読込3" localSheetId="4">#REF!</definedName>
    <definedName name="読込3" localSheetId="16">#REF!</definedName>
    <definedName name="読込3">#REF!</definedName>
    <definedName name="内外装工事" localSheetId="5">#REF!</definedName>
    <definedName name="内外装工事" localSheetId="7">#REF!</definedName>
    <definedName name="内外装工事" localSheetId="6">#REF!</definedName>
    <definedName name="内外装工事" localSheetId="16">#REF!</definedName>
    <definedName name="内外装工事">#REF!</definedName>
    <definedName name="内装" localSheetId="5">'見積単価 '!内装</definedName>
    <definedName name="内装" localSheetId="7">'見積単価 (ｱｽﾍﾞｽﾄ撤去)'!内装</definedName>
    <definedName name="内装" localSheetId="6">'見積単価 (改修)'!内装</definedName>
    <definedName name="内装" localSheetId="4">仕訳横!内装</definedName>
    <definedName name="内装" localSheetId="16">代価表!内装</definedName>
    <definedName name="内装" localSheetId="10">複合!内装</definedName>
    <definedName name="内装">'見積単価 '!内装</definedName>
    <definedName name="内田" localSheetId="5">#REF!</definedName>
    <definedName name="内田" localSheetId="7">#REF!</definedName>
    <definedName name="内田" localSheetId="6">#REF!</definedName>
    <definedName name="内田" localSheetId="16">#REF!</definedName>
    <definedName name="内田" localSheetId="9">#REF!</definedName>
    <definedName name="内田" localSheetId="11">#REF!</definedName>
    <definedName name="内田">#REF!</definedName>
    <definedName name="内部仕上" localSheetId="5">#REF!</definedName>
    <definedName name="内部仕上" localSheetId="7">#REF!</definedName>
    <definedName name="内部仕上" localSheetId="6">#REF!</definedName>
    <definedName name="内部仕上" localSheetId="16">#REF!</definedName>
    <definedName name="内部仕上">#REF!</definedName>
    <definedName name="内部天井" localSheetId="5">'見積単価 '!内部天井</definedName>
    <definedName name="内部天井" localSheetId="7">'見積単価 (ｱｽﾍﾞｽﾄ撤去)'!内部天井</definedName>
    <definedName name="内部天井" localSheetId="6">'見積単価 (改修)'!内部天井</definedName>
    <definedName name="内部天井" localSheetId="4">#N/A</definedName>
    <definedName name="内部天井" localSheetId="16">代価表!内部天井</definedName>
    <definedName name="内部天井" localSheetId="10">複合!内部天井</definedName>
    <definedName name="内部天井">'見積単価 '!内部天井</definedName>
    <definedName name="内壁" localSheetId="5">#REF!</definedName>
    <definedName name="内壁" localSheetId="7">#REF!</definedName>
    <definedName name="内壁" localSheetId="6">#REF!</definedName>
    <definedName name="内壁" localSheetId="4">#REF!</definedName>
    <definedName name="内壁" localSheetId="16">#REF!</definedName>
    <definedName name="内壁" localSheetId="10">#REF!</definedName>
    <definedName name="内壁">#REF!</definedName>
    <definedName name="内訳" localSheetId="4">#REF!</definedName>
    <definedName name="内訳" localSheetId="16">#REF!</definedName>
    <definedName name="内訳" localSheetId="9">#REF!</definedName>
    <definedName name="内訳" localSheetId="11">#REF!</definedName>
    <definedName name="内訳">#N/A</definedName>
    <definedName name="内訳_1" localSheetId="17">#REF!</definedName>
    <definedName name="内訳_1" localSheetId="5">#REF!</definedName>
    <definedName name="内訳_1" localSheetId="7">#REF!</definedName>
    <definedName name="内訳_1" localSheetId="6">#REF!</definedName>
    <definedName name="内訳_1" localSheetId="16">#REF!</definedName>
    <definedName name="内訳_1">#REF!</definedName>
    <definedName name="内訳_10" localSheetId="17">#REF!</definedName>
    <definedName name="内訳_10" localSheetId="5">#REF!</definedName>
    <definedName name="内訳_10" localSheetId="7">#REF!</definedName>
    <definedName name="内訳_10" localSheetId="6">#REF!</definedName>
    <definedName name="内訳_10" localSheetId="16">#REF!</definedName>
    <definedName name="内訳_10">#REF!</definedName>
    <definedName name="内訳_11" localSheetId="17">#REF!</definedName>
    <definedName name="内訳_11" localSheetId="5">#REF!</definedName>
    <definedName name="内訳_11" localSheetId="7">#REF!</definedName>
    <definedName name="内訳_11" localSheetId="6">#REF!</definedName>
    <definedName name="内訳_11" localSheetId="16">#REF!</definedName>
    <definedName name="内訳_11">#REF!</definedName>
    <definedName name="内訳_12" localSheetId="17">#REF!</definedName>
    <definedName name="内訳_12" localSheetId="5">#REF!</definedName>
    <definedName name="内訳_12" localSheetId="7">#REF!</definedName>
    <definedName name="内訳_12" localSheetId="6">#REF!</definedName>
    <definedName name="内訳_12" localSheetId="16">#REF!</definedName>
    <definedName name="内訳_12">#REF!</definedName>
    <definedName name="内訳_2" localSheetId="17">#REF!</definedName>
    <definedName name="内訳_2" localSheetId="5">#REF!</definedName>
    <definedName name="内訳_2" localSheetId="7">#REF!</definedName>
    <definedName name="内訳_2" localSheetId="6">#REF!</definedName>
    <definedName name="内訳_2" localSheetId="16">#REF!</definedName>
    <definedName name="内訳_2">#REF!</definedName>
    <definedName name="内訳_3" localSheetId="17">#REF!</definedName>
    <definedName name="内訳_3" localSheetId="5">#REF!</definedName>
    <definedName name="内訳_3" localSheetId="7">#REF!</definedName>
    <definedName name="内訳_3" localSheetId="6">#REF!</definedName>
    <definedName name="内訳_3" localSheetId="16">#REF!</definedName>
    <definedName name="内訳_3">#REF!</definedName>
    <definedName name="内訳_4" localSheetId="17">#REF!</definedName>
    <definedName name="内訳_4" localSheetId="5">#REF!</definedName>
    <definedName name="内訳_4" localSheetId="7">#REF!</definedName>
    <definedName name="内訳_4" localSheetId="6">#REF!</definedName>
    <definedName name="内訳_4" localSheetId="16">#REF!</definedName>
    <definedName name="内訳_4">#REF!</definedName>
    <definedName name="内訳_5" localSheetId="17">#REF!</definedName>
    <definedName name="内訳_5" localSheetId="5">#REF!</definedName>
    <definedName name="内訳_5" localSheetId="7">#REF!</definedName>
    <definedName name="内訳_5" localSheetId="6">#REF!</definedName>
    <definedName name="内訳_5" localSheetId="16">#REF!</definedName>
    <definedName name="内訳_5">#REF!</definedName>
    <definedName name="内訳_6" localSheetId="17">#REF!</definedName>
    <definedName name="内訳_6" localSheetId="5">#REF!</definedName>
    <definedName name="内訳_6" localSheetId="7">#REF!</definedName>
    <definedName name="内訳_6" localSheetId="6">#REF!</definedName>
    <definedName name="内訳_6" localSheetId="16">#REF!</definedName>
    <definedName name="内訳_6">#REF!</definedName>
    <definedName name="内訳_7" localSheetId="17">#REF!</definedName>
    <definedName name="内訳_7" localSheetId="5">#REF!</definedName>
    <definedName name="内訳_7" localSheetId="7">#REF!</definedName>
    <definedName name="内訳_7" localSheetId="6">#REF!</definedName>
    <definedName name="内訳_7" localSheetId="16">#REF!</definedName>
    <definedName name="内訳_7">#REF!</definedName>
    <definedName name="内訳_8" localSheetId="17">#REF!</definedName>
    <definedName name="内訳_8" localSheetId="5">#REF!</definedName>
    <definedName name="内訳_8" localSheetId="7">#REF!</definedName>
    <definedName name="内訳_8" localSheetId="6">#REF!</definedName>
    <definedName name="内訳_8" localSheetId="16">#REF!</definedName>
    <definedName name="内訳_8">#REF!</definedName>
    <definedName name="内訳_9" localSheetId="17">#REF!</definedName>
    <definedName name="内訳_9" localSheetId="5">#REF!</definedName>
    <definedName name="内訳_9" localSheetId="7">#REF!</definedName>
    <definedName name="内訳_9" localSheetId="6">#REF!</definedName>
    <definedName name="内訳_9" localSheetId="16">#REF!</definedName>
    <definedName name="内訳_9">#REF!</definedName>
    <definedName name="内訳乙７" localSheetId="5">[111]内訳乙!#REF!</definedName>
    <definedName name="内訳乙７" localSheetId="7">[111]内訳乙!#REF!</definedName>
    <definedName name="内訳乙７" localSheetId="6">[111]内訳乙!#REF!</definedName>
    <definedName name="内訳乙７" localSheetId="4">[111]内訳乙!#REF!</definedName>
    <definedName name="内訳乙７" localSheetId="16">[111]内訳乙!#REF!</definedName>
    <definedName name="内訳乙７" localSheetId="9">[111]内訳乙!#REF!</definedName>
    <definedName name="内訳乙７" localSheetId="11">[111]内訳乙!#REF!</definedName>
    <definedName name="内訳乙７">[111]内訳乙!#REF!</definedName>
    <definedName name="内訳時非表示列" localSheetId="5">#REF!</definedName>
    <definedName name="内訳時非表示列" localSheetId="7">#REF!</definedName>
    <definedName name="内訳時非表示列" localSheetId="6">#REF!</definedName>
    <definedName name="内訳時非表示列" localSheetId="4">#REF!</definedName>
    <definedName name="内訳時非表示列" localSheetId="16">#REF!</definedName>
    <definedName name="内訳時非表示列" localSheetId="10">#REF!</definedName>
    <definedName name="内訳時非表示列">#REF!</definedName>
    <definedName name="内訳書印刷" localSheetId="5">[9]仮設解体!#REF!</definedName>
    <definedName name="内訳書印刷" localSheetId="7">[9]仮設解体!#REF!</definedName>
    <definedName name="内訳書印刷" localSheetId="6">[9]仮設解体!#REF!</definedName>
    <definedName name="内訳書印刷" localSheetId="4">[9]仮設解体!#REF!</definedName>
    <definedName name="内訳書印刷" localSheetId="16">[9]仮設解体!#REF!</definedName>
    <definedName name="内訳書印刷" localSheetId="10">[9]仮設解体!#REF!</definedName>
    <definedName name="内訳書印刷">[9]仮設解体!#REF!</definedName>
    <definedName name="内訳範囲一般">'[115]内訳＆集計'!$E$12:$AH$1805</definedName>
    <definedName name="二階面積" localSheetId="17">#REF!</definedName>
    <definedName name="二階面積" localSheetId="5">#REF!</definedName>
    <definedName name="二階面積" localSheetId="7">#REF!</definedName>
    <definedName name="二階面積" localSheetId="6">#REF!</definedName>
    <definedName name="二階面積" localSheetId="4">#REF!</definedName>
    <definedName name="二階面積" localSheetId="16">#REF!</definedName>
    <definedName name="二階面積">#REF!</definedName>
    <definedName name="入力" localSheetId="5">#REF!</definedName>
    <definedName name="入力" localSheetId="7">#REF!</definedName>
    <definedName name="入力" localSheetId="6">#REF!</definedName>
    <definedName name="入力" localSheetId="16">#REF!</definedName>
    <definedName name="入力">#REF!</definedName>
    <definedName name="入力ﾒﾆｭｰ" localSheetId="5">[9]仮設解体!#REF!</definedName>
    <definedName name="入力ﾒﾆｭｰ" localSheetId="7">[9]仮設解体!#REF!</definedName>
    <definedName name="入力ﾒﾆｭｰ" localSheetId="6">[9]仮設解体!#REF!</definedName>
    <definedName name="入力ﾒﾆｭｰ" localSheetId="4">[9]仮設解体!#REF!</definedName>
    <definedName name="入力ﾒﾆｭｰ" localSheetId="16">[9]仮設解体!#REF!</definedName>
    <definedName name="入力ﾒﾆｭｰ" localSheetId="10">[9]仮設解体!#REF!</definedName>
    <definedName name="入力ﾒﾆｭｰ">[9]仮設解体!#REF!</definedName>
    <definedName name="入力表" localSheetId="5">#REF!</definedName>
    <definedName name="入力表" localSheetId="7">#REF!</definedName>
    <definedName name="入力表" localSheetId="6">#REF!</definedName>
    <definedName name="入力表" localSheetId="16">#REF!</definedName>
    <definedName name="入力表">#REF!</definedName>
    <definedName name="農村型1工法" localSheetId="5">#REF!</definedName>
    <definedName name="農村型1工法" localSheetId="7">#REF!</definedName>
    <definedName name="農村型1工法" localSheetId="6">#REF!</definedName>
    <definedName name="農村型1工法" localSheetId="16">#REF!</definedName>
    <definedName name="農村型1工法">#REF!</definedName>
    <definedName name="農村型2工法" localSheetId="5">#REF!</definedName>
    <definedName name="農村型2工法" localSheetId="7">#REF!</definedName>
    <definedName name="農村型2工法" localSheetId="6">#REF!</definedName>
    <definedName name="農村型2工法" localSheetId="16">#REF!</definedName>
    <definedName name="農村型2工法">#REF!</definedName>
    <definedName name="排水工" localSheetId="17">[116]内訳表!#REF!</definedName>
    <definedName name="排水工" localSheetId="5">[116]内訳表!#REF!</definedName>
    <definedName name="排水工" localSheetId="7">[116]内訳表!#REF!</definedName>
    <definedName name="排水工" localSheetId="6">[116]内訳表!#REF!</definedName>
    <definedName name="排水工" localSheetId="16">[116]内訳表!#REF!</definedName>
    <definedName name="排水工">[116]内訳表!#REF!</definedName>
    <definedName name="配線器具" localSheetId="17">#REF!</definedName>
    <definedName name="配線器具" localSheetId="5">#REF!</definedName>
    <definedName name="配線器具" localSheetId="7">#REF!</definedName>
    <definedName name="配線器具" localSheetId="6">#REF!</definedName>
    <definedName name="配線器具" localSheetId="16">#REF!</definedName>
    <definedName name="配線器具">#REF!</definedName>
    <definedName name="倍数">'[4]建具廻-1'!$C$328</definedName>
    <definedName name="白ｶﾞｽ管__G125">[49]複合!$AA$12</definedName>
    <definedName name="発電機技術員派遣費" localSheetId="5">[16]複合・ｺﾝｾﾝﾄ電話!#REF!</definedName>
    <definedName name="発電機技術員派遣費" localSheetId="7">[16]複合・ｺﾝｾﾝﾄ電話!#REF!</definedName>
    <definedName name="発電機技術員派遣費" localSheetId="6">[16]複合・ｺﾝｾﾝﾄ電話!#REF!</definedName>
    <definedName name="発電機技術員派遣費" localSheetId="4">[16]複合・ｺﾝｾﾝﾄ電話!#REF!</definedName>
    <definedName name="発電機技術員派遣費" localSheetId="16">[16]複合・ｺﾝｾﾝﾄ電話!#REF!</definedName>
    <definedName name="発電機技術員派遣費" localSheetId="9">[16]複合・ｺﾝｾﾝﾄ電話!#REF!</definedName>
    <definedName name="発電機技術員派遣費" localSheetId="11">[16]複合・ｺﾝｾﾝﾄ電話!#REF!</definedName>
    <definedName name="発電機技術員派遣費" localSheetId="10">[16]複合・ｺﾝｾﾝﾄ電話!#REF!</definedName>
    <definedName name="発電機技術員派遣費">[16]複合・ｺﾝｾﾝﾄ電話!#REF!</definedName>
    <definedName name="発電機搬入据付配管工事" localSheetId="5">[16]複合・ｺﾝｾﾝﾄ電話!#REF!</definedName>
    <definedName name="発電機搬入据付配管工事" localSheetId="7">[16]複合・ｺﾝｾﾝﾄ電話!#REF!</definedName>
    <definedName name="発電機搬入据付配管工事" localSheetId="6">[16]複合・ｺﾝｾﾝﾄ電話!#REF!</definedName>
    <definedName name="発電機搬入据付配管工事" localSheetId="16">[16]複合・ｺﾝｾﾝﾄ電話!#REF!</definedName>
    <definedName name="発電機搬入据付配管工事" localSheetId="9">[16]複合・ｺﾝｾﾝﾄ電話!#REF!</definedName>
    <definedName name="発電機搬入据付配管工事" localSheetId="11">[16]複合・ｺﾝｾﾝﾄ電話!#REF!</definedName>
    <definedName name="発電機搬入据付配管工事">[16]複合・ｺﾝｾﾝﾄ電話!#REF!</definedName>
    <definedName name="半円" localSheetId="5">#REF!</definedName>
    <definedName name="半円" localSheetId="7">#REF!</definedName>
    <definedName name="半円" localSheetId="6">#REF!</definedName>
    <definedName name="半円" localSheetId="16">#REF!</definedName>
    <definedName name="半円">#REF!</definedName>
    <definedName name="範囲1">#N/A</definedName>
    <definedName name="範囲2">#N/A</definedName>
    <definedName name="範囲名" localSheetId="5">#REF!</definedName>
    <definedName name="範囲名" localSheetId="7">#REF!</definedName>
    <definedName name="範囲名" localSheetId="6">#REF!</definedName>
    <definedName name="範囲名" localSheetId="16">#REF!</definedName>
    <definedName name="範囲名">#REF!</definedName>
    <definedName name="番号入力" localSheetId="17">[17]!番号入力</definedName>
    <definedName name="番号入力" localSheetId="5">[17]!番号入力</definedName>
    <definedName name="番号入力" localSheetId="7">[17]!番号入力</definedName>
    <definedName name="番号入力" localSheetId="6">[17]!番号入力</definedName>
    <definedName name="番号入力" localSheetId="4">#REF!</definedName>
    <definedName name="番号入力" localSheetId="13">[17]!番号入力</definedName>
    <definedName name="番号入力" localSheetId="14">[17]!番号入力</definedName>
    <definedName name="番号入力" localSheetId="15">[17]!番号入力</definedName>
    <definedName name="番号入力" localSheetId="11">[17]!番号入力</definedName>
    <definedName name="番号入力" localSheetId="10">[17]!番号入力</definedName>
    <definedName name="番号入力">[17]!番号入力</definedName>
    <definedName name="番地" localSheetId="5">[9]仮設解体!#REF!</definedName>
    <definedName name="番地" localSheetId="7">[9]仮設解体!#REF!</definedName>
    <definedName name="番地" localSheetId="6">[9]仮設解体!#REF!</definedName>
    <definedName name="番地" localSheetId="4">[9]仮設解体!#REF!</definedName>
    <definedName name="番地" localSheetId="16">[9]仮設解体!#REF!</definedName>
    <definedName name="番地" localSheetId="10">[9]仮設解体!#REF!</definedName>
    <definedName name="番地">[9]仮設解体!#REF!</definedName>
    <definedName name="番地10" localSheetId="5">[9]仮設解体!#REF!</definedName>
    <definedName name="番地10" localSheetId="7">[9]仮設解体!#REF!</definedName>
    <definedName name="番地10" localSheetId="6">[9]仮設解体!#REF!</definedName>
    <definedName name="番地10" localSheetId="4">[9]仮設解体!#REF!</definedName>
    <definedName name="番地10" localSheetId="16">[9]仮設解体!#REF!</definedName>
    <definedName name="番地10" localSheetId="10">[9]仮設解体!#REF!</definedName>
    <definedName name="番地10">[9]仮設解体!#REF!</definedName>
    <definedName name="番地2" localSheetId="5">[9]仮設解体!#REF!</definedName>
    <definedName name="番地2" localSheetId="7">[9]仮設解体!#REF!</definedName>
    <definedName name="番地2" localSheetId="6">[9]仮設解体!#REF!</definedName>
    <definedName name="番地2">[9]仮設解体!#REF!</definedName>
    <definedName name="盤見積もり" localSheetId="17">#REF!</definedName>
    <definedName name="盤見積もり" localSheetId="5">#REF!</definedName>
    <definedName name="盤見積もり" localSheetId="7">#REF!</definedName>
    <definedName name="盤見積もり" localSheetId="6">#REF!</definedName>
    <definedName name="盤見積もり" localSheetId="16">#REF!</definedName>
    <definedName name="盤見積もり">#REF!</definedName>
    <definedName name="比較表">#N/A</definedName>
    <definedName name="非A" localSheetId="5">#REF!</definedName>
    <definedName name="非A" localSheetId="7">#REF!</definedName>
    <definedName name="非A" localSheetId="6">#REF!</definedName>
    <definedName name="非A" localSheetId="16">#REF!</definedName>
    <definedName name="非A" localSheetId="9">#REF!</definedName>
    <definedName name="非A" localSheetId="11">#REF!</definedName>
    <definedName name="非A">#REF!</definedName>
    <definedName name="非B" localSheetId="5">[16]複合・ｺﾝｾﾝﾄ電話!#REF!</definedName>
    <definedName name="非B" localSheetId="7">[16]複合・ｺﾝｾﾝﾄ電話!#REF!</definedName>
    <definedName name="非B" localSheetId="6">[16]複合・ｺﾝｾﾝﾄ電話!#REF!</definedName>
    <definedName name="非B" localSheetId="4">[16]複合・ｺﾝｾﾝﾄ電話!#REF!</definedName>
    <definedName name="非B" localSheetId="16">[16]複合・ｺﾝｾﾝﾄ電話!#REF!</definedName>
    <definedName name="非B" localSheetId="9">[16]複合・ｺﾝｾﾝﾄ電話!#REF!</definedName>
    <definedName name="非B" localSheetId="11">[16]複合・ｺﾝｾﾝﾄ電話!#REF!</definedName>
    <definedName name="非B">[16]複合・ｺﾝｾﾝﾄ電話!#REF!</definedName>
    <definedName name="非C" localSheetId="5">[16]複合・ｺﾝｾﾝﾄ電話!#REF!</definedName>
    <definedName name="非C" localSheetId="7">[16]複合・ｺﾝｾﾝﾄ電話!#REF!</definedName>
    <definedName name="非C" localSheetId="6">[16]複合・ｺﾝｾﾝﾄ電話!#REF!</definedName>
    <definedName name="非C" localSheetId="16">[16]複合・ｺﾝｾﾝﾄ電話!#REF!</definedName>
    <definedName name="非C" localSheetId="9">[16]複合・ｺﾝｾﾝﾄ電話!#REF!</definedName>
    <definedName name="非C" localSheetId="11">[16]複合・ｺﾝｾﾝﾄ電話!#REF!</definedName>
    <definedName name="非C">[16]複合・ｺﾝｾﾝﾄ電話!#REF!</definedName>
    <definedName name="非F" localSheetId="5">[16]複合・ｺﾝｾﾝﾄ電話!#REF!</definedName>
    <definedName name="非F" localSheetId="7">[16]複合・ｺﾝｾﾝﾄ電話!#REF!</definedName>
    <definedName name="非F" localSheetId="6">[16]複合・ｺﾝｾﾝﾄ電話!#REF!</definedName>
    <definedName name="非F" localSheetId="16">[16]複合・ｺﾝｾﾝﾄ電話!#REF!</definedName>
    <definedName name="非F" localSheetId="9">[16]複合・ｺﾝｾﾝﾄ電話!#REF!</definedName>
    <definedName name="非F" localSheetId="11">[16]複合・ｺﾝｾﾝﾄ電話!#REF!</definedName>
    <definedName name="非F">[16]複合・ｺﾝｾﾝﾄ電話!#REF!</definedName>
    <definedName name="非常・業務用ﾗｯｸ架" localSheetId="5">[16]複合・ｺﾝｾﾝﾄ電話!#REF!</definedName>
    <definedName name="非常・業務用ﾗｯｸ架" localSheetId="7">[16]複合・ｺﾝｾﾝﾄ電話!#REF!</definedName>
    <definedName name="非常・業務用ﾗｯｸ架" localSheetId="6">[16]複合・ｺﾝｾﾝﾄ電話!#REF!</definedName>
    <definedName name="非常・業務用ﾗｯｸ架" localSheetId="16">[16]複合・ｺﾝｾﾝﾄ電話!#REF!</definedName>
    <definedName name="非常・業務用ﾗｯｸ架" localSheetId="9">[16]複合・ｺﾝｾﾝﾄ電話!#REF!</definedName>
    <definedName name="非常・業務用ﾗｯｸ架" localSheetId="11">[16]複合・ｺﾝｾﾝﾄ電話!#REF!</definedName>
    <definedName name="非常・業務用ﾗｯｸ架">[16]複合・ｺﾝｾﾝﾄ電話!#REF!</definedName>
    <definedName name="標貫レキ">[35]標貫解析!$F$88</definedName>
    <definedName name="標貫砂">[35]標貫解析!$F$58</definedName>
    <definedName name="標貫軟１">[35]標貫解析!$F$147</definedName>
    <definedName name="標準工期" localSheetId="5">'見積単価 '!標準工期</definedName>
    <definedName name="標準工期" localSheetId="7">'見積単価 (ｱｽﾍﾞｽﾄ撤去)'!標準工期</definedName>
    <definedName name="標準工期" localSheetId="6">'見積単価 (改修)'!標準工期</definedName>
    <definedName name="標準工期" localSheetId="4">#N/A</definedName>
    <definedName name="標準工期" localSheetId="16">代価表!標準工期</definedName>
    <definedName name="標準工期" localSheetId="10">複合!標準工期</definedName>
    <definedName name="標準工期">'見積単価 '!標準工期</definedName>
    <definedName name="表１" localSheetId="17">#REF!</definedName>
    <definedName name="表１" localSheetId="5">#REF!</definedName>
    <definedName name="表１" localSheetId="7">#REF!</definedName>
    <definedName name="表１" localSheetId="6">#REF!</definedName>
    <definedName name="表1" localSheetId="4">#REF!</definedName>
    <definedName name="表１" localSheetId="16">#REF!</definedName>
    <definedName name="表１">#REF!</definedName>
    <definedName name="表１０" localSheetId="17">#REF!</definedName>
    <definedName name="表１０" localSheetId="5">#REF!</definedName>
    <definedName name="表１０" localSheetId="7">#REF!</definedName>
    <definedName name="表１０" localSheetId="6">#REF!</definedName>
    <definedName name="表10" localSheetId="4">#REF!</definedName>
    <definedName name="表１０" localSheetId="16">#REF!</definedName>
    <definedName name="表１０">#REF!</definedName>
    <definedName name="表11" localSheetId="5">#REF!</definedName>
    <definedName name="表11" localSheetId="7">#REF!</definedName>
    <definedName name="表11" localSheetId="6">#REF!</definedName>
    <definedName name="表11" localSheetId="16">#REF!</definedName>
    <definedName name="表11">#REF!</definedName>
    <definedName name="表１２" localSheetId="17">#REF!</definedName>
    <definedName name="表１２" localSheetId="5">#REF!</definedName>
    <definedName name="表１２" localSheetId="7">#REF!</definedName>
    <definedName name="表１２" localSheetId="6">#REF!</definedName>
    <definedName name="表12" localSheetId="4">#REF!</definedName>
    <definedName name="表１２" localSheetId="16">#REF!</definedName>
    <definedName name="表１２">#REF!</definedName>
    <definedName name="表１３" localSheetId="17">#REF!</definedName>
    <definedName name="表１３" localSheetId="5">#REF!</definedName>
    <definedName name="表１３" localSheetId="7">#REF!</definedName>
    <definedName name="表１３" localSheetId="6">#REF!</definedName>
    <definedName name="表13" localSheetId="4">#REF!</definedName>
    <definedName name="表１３" localSheetId="16">#REF!</definedName>
    <definedName name="表１３">#REF!</definedName>
    <definedName name="表１４" localSheetId="17">#REF!</definedName>
    <definedName name="表１４" localSheetId="5">#REF!</definedName>
    <definedName name="表１４" localSheetId="7">#REF!</definedName>
    <definedName name="表１４" localSheetId="6">#REF!</definedName>
    <definedName name="表14" localSheetId="4">#REF!</definedName>
    <definedName name="表１４" localSheetId="16">#REF!</definedName>
    <definedName name="表１４">#REF!</definedName>
    <definedName name="表15" localSheetId="5">#REF!</definedName>
    <definedName name="表15" localSheetId="7">#REF!</definedName>
    <definedName name="表15" localSheetId="6">#REF!</definedName>
    <definedName name="表15" localSheetId="16">#REF!</definedName>
    <definedName name="表15">#REF!</definedName>
    <definedName name="表16" localSheetId="5">#REF!</definedName>
    <definedName name="表16" localSheetId="7">#REF!</definedName>
    <definedName name="表16" localSheetId="6">#REF!</definedName>
    <definedName name="表16" localSheetId="16">#REF!</definedName>
    <definedName name="表16">#REF!</definedName>
    <definedName name="表17" localSheetId="5">#REF!</definedName>
    <definedName name="表17" localSheetId="7">#REF!</definedName>
    <definedName name="表17" localSheetId="6">#REF!</definedName>
    <definedName name="表17" localSheetId="16">#REF!</definedName>
    <definedName name="表17">#REF!</definedName>
    <definedName name="表18" localSheetId="5">#REF!</definedName>
    <definedName name="表18" localSheetId="7">#REF!</definedName>
    <definedName name="表18" localSheetId="6">#REF!</definedName>
    <definedName name="表18" localSheetId="16">#REF!</definedName>
    <definedName name="表18">#REF!</definedName>
    <definedName name="表19" localSheetId="5">#REF!</definedName>
    <definedName name="表19" localSheetId="7">#REF!</definedName>
    <definedName name="表19" localSheetId="6">#REF!</definedName>
    <definedName name="表19" localSheetId="16">#REF!</definedName>
    <definedName name="表19">#REF!</definedName>
    <definedName name="表２" localSheetId="17">#REF!</definedName>
    <definedName name="表２" localSheetId="5">#REF!</definedName>
    <definedName name="表２" localSheetId="7">#REF!</definedName>
    <definedName name="表２" localSheetId="6">#REF!</definedName>
    <definedName name="表2" localSheetId="4">#REF!</definedName>
    <definedName name="表２" localSheetId="16">#REF!</definedName>
    <definedName name="表２">#REF!</definedName>
    <definedName name="表20" localSheetId="5">#REF!</definedName>
    <definedName name="表20" localSheetId="7">#REF!</definedName>
    <definedName name="表20" localSheetId="6">#REF!</definedName>
    <definedName name="表20" localSheetId="16">#REF!</definedName>
    <definedName name="表20">#REF!</definedName>
    <definedName name="表21" localSheetId="5">#REF!</definedName>
    <definedName name="表21" localSheetId="7">#REF!</definedName>
    <definedName name="表21" localSheetId="6">#REF!</definedName>
    <definedName name="表21" localSheetId="16">#REF!</definedName>
    <definedName name="表21">#REF!</definedName>
    <definedName name="表22" localSheetId="5">#REF!</definedName>
    <definedName name="表22" localSheetId="7">#REF!</definedName>
    <definedName name="表22" localSheetId="6">#REF!</definedName>
    <definedName name="表22" localSheetId="16">#REF!</definedName>
    <definedName name="表22">#REF!</definedName>
    <definedName name="表23" localSheetId="5">#REF!</definedName>
    <definedName name="表23" localSheetId="7">#REF!</definedName>
    <definedName name="表23" localSheetId="6">#REF!</definedName>
    <definedName name="表23" localSheetId="16">#REF!</definedName>
    <definedName name="表23">#REF!</definedName>
    <definedName name="表24" localSheetId="5">#REF!</definedName>
    <definedName name="表24" localSheetId="7">#REF!</definedName>
    <definedName name="表24" localSheetId="6">#REF!</definedName>
    <definedName name="表24" localSheetId="16">#REF!</definedName>
    <definedName name="表24">#REF!</definedName>
    <definedName name="表25" localSheetId="5">#REF!</definedName>
    <definedName name="表25" localSheetId="7">#REF!</definedName>
    <definedName name="表25" localSheetId="6">#REF!</definedName>
    <definedName name="表25" localSheetId="16">#REF!</definedName>
    <definedName name="表25">#REF!</definedName>
    <definedName name="表26" localSheetId="5">#REF!</definedName>
    <definedName name="表26" localSheetId="7">#REF!</definedName>
    <definedName name="表26" localSheetId="6">#REF!</definedName>
    <definedName name="表26" localSheetId="16">#REF!</definedName>
    <definedName name="表26">#REF!</definedName>
    <definedName name="表27" localSheetId="5">#REF!</definedName>
    <definedName name="表27" localSheetId="7">#REF!</definedName>
    <definedName name="表27" localSheetId="6">#REF!</definedName>
    <definedName name="表27" localSheetId="16">#REF!</definedName>
    <definedName name="表27">#REF!</definedName>
    <definedName name="表28" localSheetId="5">#REF!</definedName>
    <definedName name="表28" localSheetId="7">#REF!</definedName>
    <definedName name="表28" localSheetId="6">#REF!</definedName>
    <definedName name="表28" localSheetId="16">#REF!</definedName>
    <definedName name="表28">#REF!</definedName>
    <definedName name="表29" localSheetId="5">#REF!</definedName>
    <definedName name="表29" localSheetId="7">#REF!</definedName>
    <definedName name="表29" localSheetId="6">#REF!</definedName>
    <definedName name="表29" localSheetId="16">#REF!</definedName>
    <definedName name="表29">#REF!</definedName>
    <definedName name="表３" localSheetId="17">#REF!</definedName>
    <definedName name="表３" localSheetId="5">#REF!</definedName>
    <definedName name="表３" localSheetId="7">#REF!</definedName>
    <definedName name="表３" localSheetId="6">#REF!</definedName>
    <definedName name="表3" localSheetId="4">#REF!</definedName>
    <definedName name="表３" localSheetId="16">#REF!</definedName>
    <definedName name="表３">#REF!</definedName>
    <definedName name="表30" localSheetId="5">#REF!</definedName>
    <definedName name="表30" localSheetId="7">#REF!</definedName>
    <definedName name="表30" localSheetId="6">#REF!</definedName>
    <definedName name="表30" localSheetId="16">#REF!</definedName>
    <definedName name="表30">#REF!</definedName>
    <definedName name="表31" localSheetId="5">#REF!</definedName>
    <definedName name="表31" localSheetId="7">#REF!</definedName>
    <definedName name="表31" localSheetId="6">#REF!</definedName>
    <definedName name="表31" localSheetId="16">#REF!</definedName>
    <definedName name="表31">#REF!</definedName>
    <definedName name="表32" localSheetId="5">#REF!</definedName>
    <definedName name="表32" localSheetId="7">#REF!</definedName>
    <definedName name="表32" localSheetId="6">#REF!</definedName>
    <definedName name="表32" localSheetId="16">#REF!</definedName>
    <definedName name="表32">#REF!</definedName>
    <definedName name="表33" localSheetId="5">#REF!</definedName>
    <definedName name="表33" localSheetId="7">#REF!</definedName>
    <definedName name="表33" localSheetId="6">#REF!</definedName>
    <definedName name="表33" localSheetId="16">#REF!</definedName>
    <definedName name="表33">#REF!</definedName>
    <definedName name="表34" localSheetId="5">#REF!</definedName>
    <definedName name="表34" localSheetId="7">#REF!</definedName>
    <definedName name="表34" localSheetId="6">#REF!</definedName>
    <definedName name="表34" localSheetId="16">#REF!</definedName>
    <definedName name="表34">#REF!</definedName>
    <definedName name="表35" localSheetId="5">#REF!</definedName>
    <definedName name="表35" localSheetId="7">#REF!</definedName>
    <definedName name="表35" localSheetId="6">#REF!</definedName>
    <definedName name="表35" localSheetId="16">#REF!</definedName>
    <definedName name="表35">#REF!</definedName>
    <definedName name="表36" localSheetId="5">#REF!</definedName>
    <definedName name="表36" localSheetId="7">#REF!</definedName>
    <definedName name="表36" localSheetId="6">#REF!</definedName>
    <definedName name="表36" localSheetId="16">#REF!</definedName>
    <definedName name="表36">#REF!</definedName>
    <definedName name="表37" localSheetId="5">#REF!</definedName>
    <definedName name="表37" localSheetId="7">#REF!</definedName>
    <definedName name="表37" localSheetId="6">#REF!</definedName>
    <definedName name="表37" localSheetId="16">#REF!</definedName>
    <definedName name="表37">#REF!</definedName>
    <definedName name="表38" localSheetId="5">#REF!</definedName>
    <definedName name="表38" localSheetId="7">#REF!</definedName>
    <definedName name="表38" localSheetId="6">#REF!</definedName>
    <definedName name="表38" localSheetId="16">#REF!</definedName>
    <definedName name="表38">#REF!</definedName>
    <definedName name="表39" localSheetId="5">#REF!</definedName>
    <definedName name="表39" localSheetId="7">#REF!</definedName>
    <definedName name="表39" localSheetId="6">#REF!</definedName>
    <definedName name="表39" localSheetId="16">#REF!</definedName>
    <definedName name="表39">#REF!</definedName>
    <definedName name="表４" localSheetId="17">#REF!</definedName>
    <definedName name="表４" localSheetId="5">#REF!</definedName>
    <definedName name="表４" localSheetId="7">#REF!</definedName>
    <definedName name="表４" localSheetId="6">#REF!</definedName>
    <definedName name="表4" localSheetId="4">#REF!</definedName>
    <definedName name="表４" localSheetId="16">#REF!</definedName>
    <definedName name="表４">#REF!</definedName>
    <definedName name="表40" localSheetId="5">#REF!</definedName>
    <definedName name="表40" localSheetId="7">#REF!</definedName>
    <definedName name="表40" localSheetId="6">#REF!</definedName>
    <definedName name="表40" localSheetId="16">#REF!</definedName>
    <definedName name="表40">#REF!</definedName>
    <definedName name="表５" localSheetId="17">#REF!</definedName>
    <definedName name="表５" localSheetId="5">#REF!</definedName>
    <definedName name="表５" localSheetId="7">#REF!</definedName>
    <definedName name="表５" localSheetId="6">#REF!</definedName>
    <definedName name="表5" localSheetId="4">#REF!</definedName>
    <definedName name="表５" localSheetId="16">#REF!</definedName>
    <definedName name="表５">#REF!</definedName>
    <definedName name="表６" localSheetId="17">#REF!</definedName>
    <definedName name="表６" localSheetId="5">#REF!</definedName>
    <definedName name="表６" localSheetId="7">#REF!</definedName>
    <definedName name="表６" localSheetId="6">#REF!</definedName>
    <definedName name="表6" localSheetId="4">#REF!</definedName>
    <definedName name="表６" localSheetId="16">#REF!</definedName>
    <definedName name="表６">#REF!</definedName>
    <definedName name="表７" localSheetId="17">#REF!</definedName>
    <definedName name="表７" localSheetId="5">#REF!</definedName>
    <definedName name="表７" localSheetId="7">#REF!</definedName>
    <definedName name="表７" localSheetId="6">#REF!</definedName>
    <definedName name="表7" localSheetId="4">#REF!</definedName>
    <definedName name="表７" localSheetId="16">#REF!</definedName>
    <definedName name="表７">#REF!</definedName>
    <definedName name="表８" localSheetId="17">#REF!</definedName>
    <definedName name="表８" localSheetId="5">#REF!</definedName>
    <definedName name="表８" localSheetId="7">#REF!</definedName>
    <definedName name="表８" localSheetId="6">#REF!</definedName>
    <definedName name="表8" localSheetId="4">#REF!</definedName>
    <definedName name="表８" localSheetId="16">#REF!</definedName>
    <definedName name="表８">#REF!</definedName>
    <definedName name="表９" localSheetId="17">#REF!</definedName>
    <definedName name="表９" localSheetId="5">#REF!</definedName>
    <definedName name="表９" localSheetId="7">#REF!</definedName>
    <definedName name="表９" localSheetId="6">#REF!</definedName>
    <definedName name="表9" localSheetId="4">#REF!</definedName>
    <definedName name="表９" localSheetId="16">#REF!</definedName>
    <definedName name="表９">#REF!</definedName>
    <definedName name="表紙" localSheetId="17">#REF!</definedName>
    <definedName name="表紙" localSheetId="5">#REF!</definedName>
    <definedName name="表紙" localSheetId="7">#REF!</definedName>
    <definedName name="表紙" localSheetId="6">#REF!</definedName>
    <definedName name="表紙" localSheetId="4">#REF!</definedName>
    <definedName name="表紙" localSheetId="16">#REF!</definedName>
    <definedName name="表紙">#REF!</definedName>
    <definedName name="表紙タイトル" localSheetId="17">#REF!</definedName>
    <definedName name="表紙タイトル" localSheetId="5">#REF!</definedName>
    <definedName name="表紙タイトル" localSheetId="7">#REF!</definedName>
    <definedName name="表紙タイトル" localSheetId="6">#REF!</definedName>
    <definedName name="表紙タイトル" localSheetId="16">#REF!</definedName>
    <definedName name="表紙タイトル">#REF!</definedName>
    <definedName name="表示なし" localSheetId="17">#REF!,#REF!,#REF!,#REF!,#REF!,#REF!,#REF!,#REF!,#REF!,#REF!,#REF!,#REF!,#REF!</definedName>
    <definedName name="表示なし" localSheetId="5">#REF!,#REF!,#REF!,#REF!,#REF!,#REF!,#REF!,#REF!,#REF!,#REF!,#REF!,#REF!,#REF!</definedName>
    <definedName name="表示なし" localSheetId="7">#REF!,#REF!,#REF!,#REF!,#REF!,#REF!,#REF!,#REF!,#REF!,#REF!,#REF!,#REF!,#REF!</definedName>
    <definedName name="表示なし" localSheetId="6">#REF!,#REF!,#REF!,#REF!,#REF!,#REF!,#REF!,#REF!,#REF!,#REF!,#REF!,#REF!,#REF!</definedName>
    <definedName name="表示なし" localSheetId="16">#REF!,#REF!,#REF!,#REF!,#REF!,#REF!,#REF!,#REF!,#REF!,#REF!,#REF!,#REF!,#REF!</definedName>
    <definedName name="表示なし">#REF!,#REF!,#REF!,#REF!,#REF!,#REF!,#REF!,#REF!,#REF!,#REF!,#REF!,#REF!,#REF!</definedName>
    <definedName name="表示灯" localSheetId="5">[16]複合・ｺﾝｾﾝﾄ電話!#REF!</definedName>
    <definedName name="表示灯" localSheetId="7">[16]複合・ｺﾝｾﾝﾄ電話!#REF!</definedName>
    <definedName name="表示灯" localSheetId="6">[16]複合・ｺﾝｾﾝﾄ電話!#REF!</definedName>
    <definedName name="表示灯" localSheetId="4">[16]複合・ｺﾝｾﾝﾄ電話!#REF!</definedName>
    <definedName name="表示灯" localSheetId="16">[16]複合・ｺﾝｾﾝﾄ電話!#REF!</definedName>
    <definedName name="表示灯" localSheetId="9">[16]複合・ｺﾝｾﾝﾄ電話!#REF!</definedName>
    <definedName name="表示灯" localSheetId="11">[16]複合・ｺﾝｾﾝﾄ電話!#REF!</definedName>
    <definedName name="表示灯">[16]複合・ｺﾝｾﾝﾄ電話!#REF!</definedName>
    <definedName name="表示灯___防滴型" localSheetId="5">[16]複合・ｺﾝｾﾝﾄ電話!#REF!</definedName>
    <definedName name="表示灯___防滴型" localSheetId="7">[16]複合・ｺﾝｾﾝﾄ電話!#REF!</definedName>
    <definedName name="表示灯___防滴型" localSheetId="6">[16]複合・ｺﾝｾﾝﾄ電話!#REF!</definedName>
    <definedName name="表示灯___防滴型" localSheetId="16">[16]複合・ｺﾝｾﾝﾄ電話!#REF!</definedName>
    <definedName name="表示灯___防滴型" localSheetId="9">[16]複合・ｺﾝｾﾝﾄ電話!#REF!</definedName>
    <definedName name="表示灯___防滴型" localSheetId="11">[16]複合・ｺﾝｾﾝﾄ電話!#REF!</definedName>
    <definedName name="表示灯___防滴型">[16]複合・ｺﾝｾﾝﾄ電話!#REF!</definedName>
    <definedName name="表層" localSheetId="17">[50]基礎単価!#REF!</definedName>
    <definedName name="表層" localSheetId="5">[50]基礎単価!#REF!</definedName>
    <definedName name="表層" localSheetId="7">[50]基礎単価!#REF!</definedName>
    <definedName name="表層" localSheetId="6">[50]基礎単価!#REF!</definedName>
    <definedName name="表層" localSheetId="16">[50]基礎単価!#REF!</definedName>
    <definedName name="表層">[50]基礎単価!#REF!</definedName>
    <definedName name="表範囲" localSheetId="17">#REF!</definedName>
    <definedName name="表範囲" localSheetId="5">#REF!</definedName>
    <definedName name="表範囲" localSheetId="7">#REF!</definedName>
    <definedName name="表範囲" localSheetId="6">#REF!</definedName>
    <definedName name="表範囲" localSheetId="16">#REF!</definedName>
    <definedName name="表範囲">#REF!</definedName>
    <definedName name="不要土処分" localSheetId="17">#REF!</definedName>
    <definedName name="不要土処分" localSheetId="5">#REF!</definedName>
    <definedName name="不要土処分" localSheetId="7">#REF!</definedName>
    <definedName name="不要土処分" localSheetId="6">#REF!</definedName>
    <definedName name="不要土処分" localSheetId="16">#REF!</definedName>
    <definedName name="不要土処分">#REF!</definedName>
    <definedName name="不陸整正" localSheetId="17">[50]基礎単価!#REF!</definedName>
    <definedName name="不陸整正" localSheetId="5">[50]基礎単価!#REF!</definedName>
    <definedName name="不陸整正" localSheetId="7">[50]基礎単価!#REF!</definedName>
    <definedName name="不陸整正" localSheetId="6">[50]基礎単価!#REF!</definedName>
    <definedName name="不陸整正" localSheetId="4">[50]基礎単価!#REF!</definedName>
    <definedName name="不陸整正" localSheetId="16">[50]基礎単価!#REF!</definedName>
    <definedName name="不陸整正">[50]基礎単価!#REF!</definedName>
    <definedName name="付作" localSheetId="5">#REF!</definedName>
    <definedName name="付作" localSheetId="7">#REF!</definedName>
    <definedName name="付作" localSheetId="6">#REF!</definedName>
    <definedName name="付作" localSheetId="16">#REF!</definedName>
    <definedName name="付作" localSheetId="9">#REF!</definedName>
    <definedName name="付作" localSheetId="11">#REF!</definedName>
    <definedName name="付作">#REF!</definedName>
    <definedName name="敷金" localSheetId="17">#REF!</definedName>
    <definedName name="敷金" localSheetId="5">#REF!</definedName>
    <definedName name="敷金" localSheetId="7">#REF!</definedName>
    <definedName name="敷金" localSheetId="6">#REF!</definedName>
    <definedName name="敷金" localSheetId="4">#REF!</definedName>
    <definedName name="敷金" localSheetId="16">#REF!</definedName>
    <definedName name="敷金">#REF!</definedName>
    <definedName name="敷地面積" localSheetId="17">#REF!</definedName>
    <definedName name="敷地面積" localSheetId="5">#REF!</definedName>
    <definedName name="敷地面積" localSheetId="7">#REF!</definedName>
    <definedName name="敷地面積" localSheetId="6">#REF!</definedName>
    <definedName name="敷地面積" localSheetId="4">#REF!</definedName>
    <definedName name="敷地面積" localSheetId="16">#REF!</definedName>
    <definedName name="敷地面積">#REF!</definedName>
    <definedName name="普作業員" localSheetId="5">#REF!</definedName>
    <definedName name="普作業員" localSheetId="7">#REF!</definedName>
    <definedName name="普作業員" localSheetId="6">#REF!</definedName>
    <definedName name="普作業員" localSheetId="16">#REF!</definedName>
    <definedName name="普作業員" localSheetId="9">#REF!</definedName>
    <definedName name="普作業員" localSheetId="11">#REF!</definedName>
    <definedName name="普作業員">#REF!</definedName>
    <definedName name="普通作業員">200</definedName>
    <definedName name="普天間" localSheetId="5">[39]立木調査!#REF!</definedName>
    <definedName name="普天間" localSheetId="7">[39]立木調査!#REF!</definedName>
    <definedName name="普天間" localSheetId="6">[39]立木調査!#REF!</definedName>
    <definedName name="普天間" localSheetId="4">[39]立木調査!#REF!</definedName>
    <definedName name="普天間" localSheetId="16">[39]立木調査!#REF!</definedName>
    <definedName name="普天間" localSheetId="10">[39]立木調査!#REF!</definedName>
    <definedName name="普天間">[39]立木調査!#REF!</definedName>
    <definedName name="普労費" localSheetId="5">#REF!</definedName>
    <definedName name="普労費" localSheetId="7">#REF!</definedName>
    <definedName name="普労費" localSheetId="6">#REF!</definedName>
    <definedName name="普労費" localSheetId="16">#REF!</definedName>
    <definedName name="普労費" localSheetId="9">#REF!</definedName>
    <definedName name="普労費" localSheetId="11">#REF!</definedName>
    <definedName name="普労費">#REF!</definedName>
    <definedName name="符号" localSheetId="5">#REF!</definedName>
    <definedName name="符号" localSheetId="7">#REF!</definedName>
    <definedName name="符号" localSheetId="6">#REF!</definedName>
    <definedName name="符号" localSheetId="16">#REF!</definedName>
    <definedName name="符号">#REF!</definedName>
    <definedName name="負担金" localSheetId="17">#REF!</definedName>
    <definedName name="負担金" localSheetId="5">#REF!</definedName>
    <definedName name="負担金" localSheetId="7">#REF!</definedName>
    <definedName name="負担金" localSheetId="6">#REF!</definedName>
    <definedName name="負担金" localSheetId="4">#REF!</definedName>
    <definedName name="負担金" localSheetId="16">#REF!</definedName>
    <definedName name="負担金">#REF!</definedName>
    <definedName name="負担金変更" localSheetId="17">#REF!</definedName>
    <definedName name="負担金変更" localSheetId="5">#REF!</definedName>
    <definedName name="負担金変更" localSheetId="7">#REF!</definedName>
    <definedName name="負担金変更" localSheetId="6">#REF!</definedName>
    <definedName name="負担金変更" localSheetId="4">#REF!</definedName>
    <definedName name="負担金変更" localSheetId="16">#REF!</definedName>
    <definedName name="負担金変更">#REF!</definedName>
    <definedName name="負担金旅費" localSheetId="17">#REF!</definedName>
    <definedName name="負担金旅費" localSheetId="5">#REF!</definedName>
    <definedName name="負担金旅費" localSheetId="7">#REF!</definedName>
    <definedName name="負担金旅費" localSheetId="6">#REF!</definedName>
    <definedName name="負担金旅費" localSheetId="4">#REF!</definedName>
    <definedName name="負担金旅費" localSheetId="16">#REF!</definedName>
    <definedName name="負担金旅費">#REF!</definedName>
    <definedName name="負担金旅費合計" localSheetId="17">#REF!</definedName>
    <definedName name="負担金旅費合計" localSheetId="5">#REF!</definedName>
    <definedName name="負担金旅費合計" localSheetId="7">#REF!</definedName>
    <definedName name="負担金旅費合計" localSheetId="6">#REF!</definedName>
    <definedName name="負担金旅費合計" localSheetId="4">#REF!</definedName>
    <definedName name="負担金旅費合計" localSheetId="16">#REF!</definedName>
    <definedName name="負担金旅費合計">#REF!</definedName>
    <definedName name="部屋寸法" localSheetId="17">#REF!+#REF!</definedName>
    <definedName name="部屋寸法" localSheetId="5">#REF!+#REF!</definedName>
    <definedName name="部屋寸法" localSheetId="7">#REF!+#REF!</definedName>
    <definedName name="部屋寸法" localSheetId="6">#REF!+#REF!</definedName>
    <definedName name="部屋寸法" localSheetId="4">#REF!+#REF!</definedName>
    <definedName name="部屋寸法" localSheetId="16">#REF!+#REF!</definedName>
    <definedName name="部屋寸法" localSheetId="9">#REF!+#REF!</definedName>
    <definedName name="部屋寸法" localSheetId="11">#REF!+#REF!</definedName>
    <definedName name="部屋寸法">#REF!+#REF!</definedName>
    <definedName name="部署" localSheetId="5">#REF!</definedName>
    <definedName name="部署" localSheetId="7">#REF!</definedName>
    <definedName name="部署" localSheetId="6">#REF!</definedName>
    <definedName name="部署" localSheetId="16">#REF!</definedName>
    <definedName name="部署">#REF!</definedName>
    <definedName name="部分P" localSheetId="5">#REF!</definedName>
    <definedName name="部分P" localSheetId="7">#REF!</definedName>
    <definedName name="部分P" localSheetId="6">#REF!</definedName>
    <definedName name="部分P" localSheetId="16">#REF!</definedName>
    <definedName name="部分P">#REF!</definedName>
    <definedName name="幅木" localSheetId="5">#REF!</definedName>
    <definedName name="幅木" localSheetId="7">#REF!</definedName>
    <definedName name="幅木" localSheetId="6">#REF!</definedName>
    <definedName name="幅木" localSheetId="16">#REF!</definedName>
    <definedName name="幅木">#REF!</definedName>
    <definedName name="複合単価" localSheetId="17">[87]仕訳書!#REF!</definedName>
    <definedName name="複合単価" localSheetId="5">[87]仕訳書!#REF!</definedName>
    <definedName name="複合単価" localSheetId="7">[87]仕訳書!#REF!</definedName>
    <definedName name="複合単価" localSheetId="6">[87]仕訳書!#REF!</definedName>
    <definedName name="複合単価" localSheetId="4">[87]仕訳書!#REF!</definedName>
    <definedName name="複合単価" localSheetId="16">[87]仕訳書!#REF!</definedName>
    <definedName name="複合単価">[87]仕訳書!#REF!</definedName>
    <definedName name="複合電気" localSheetId="17">'[117]複合単価(機械設備）'!#REF!</definedName>
    <definedName name="複合電気" localSheetId="5">'[117]複合単価(機械設備）'!#REF!</definedName>
    <definedName name="複合電気" localSheetId="7">'[117]複合単価(機械設備）'!#REF!</definedName>
    <definedName name="複合電気" localSheetId="6">'[117]複合単価(機械設備）'!#REF!</definedName>
    <definedName name="複合電気" localSheetId="16">'[117]複合単価(機械設備）'!#REF!</definedName>
    <definedName name="複合電気">'[117]複合単価(機械設備）'!#REF!</definedName>
    <definedName name="複合盤" localSheetId="5">[16]複合・ｺﾝｾﾝﾄ電話!#REF!</definedName>
    <definedName name="複合盤" localSheetId="7">[16]複合・ｺﾝｾﾝﾄ電話!#REF!</definedName>
    <definedName name="複合盤" localSheetId="6">[16]複合・ｺﾝｾﾝﾄ電話!#REF!</definedName>
    <definedName name="複合盤" localSheetId="16">[16]複合・ｺﾝｾﾝﾄ電話!#REF!</definedName>
    <definedName name="複合盤" localSheetId="9">[16]複合・ｺﾝｾﾝﾄ電話!#REF!</definedName>
    <definedName name="複合盤" localSheetId="11">[16]複合・ｺﾝｾﾝﾄ電話!#REF!</definedName>
    <definedName name="複合盤">[16]複合・ｺﾝｾﾝﾄ電話!#REF!</definedName>
    <definedName name="複写" localSheetId="17">#REF!</definedName>
    <definedName name="複写" localSheetId="5">#REF!</definedName>
    <definedName name="複写" localSheetId="7">#REF!</definedName>
    <definedName name="複写" localSheetId="6">#REF!</definedName>
    <definedName name="複写" localSheetId="4">#REF!</definedName>
    <definedName name="複写" localSheetId="16">#REF!</definedName>
    <definedName name="複写">#REF!</definedName>
    <definedName name="複写E" localSheetId="17">#REF!</definedName>
    <definedName name="複写E" localSheetId="5">#REF!</definedName>
    <definedName name="複写E" localSheetId="7">#REF!</definedName>
    <definedName name="複写E" localSheetId="6">#REF!</definedName>
    <definedName name="複写E" localSheetId="16">#REF!</definedName>
    <definedName name="複写E">#REF!</definedName>
    <definedName name="複写F" localSheetId="17">#REF!</definedName>
    <definedName name="複写F" localSheetId="5">#REF!</definedName>
    <definedName name="複写F" localSheetId="7">#REF!</definedName>
    <definedName name="複写F" localSheetId="6">#REF!</definedName>
    <definedName name="複写F" localSheetId="16">#REF!</definedName>
    <definedName name="複写F">#REF!</definedName>
    <definedName name="複写実行" localSheetId="5">#REF!</definedName>
    <definedName name="複写実行" localSheetId="7">#REF!</definedName>
    <definedName name="複写実行" localSheetId="6">#REF!</definedName>
    <definedName name="複写実行" localSheetId="16">#REF!</definedName>
    <definedName name="複写実行">#REF!</definedName>
    <definedName name="複写表" localSheetId="5">#REF!</definedName>
    <definedName name="複写表" localSheetId="7">#REF!</definedName>
    <definedName name="複写表" localSheetId="6">#REF!</definedName>
    <definedName name="複写表" localSheetId="16">#REF!</definedName>
    <definedName name="複写表">#REF!</definedName>
    <definedName name="複層" localSheetId="17">#REF!</definedName>
    <definedName name="複層" localSheetId="5">#REF!</definedName>
    <definedName name="複層" localSheetId="7">#REF!</definedName>
    <definedName name="複層" localSheetId="6">#REF!</definedName>
    <definedName name="複層" localSheetId="16">#REF!</definedName>
    <definedName name="複層">#REF!</definedName>
    <definedName name="物件所在地" localSheetId="17">#REF!</definedName>
    <definedName name="物件所在地" localSheetId="5">#REF!</definedName>
    <definedName name="物件所在地" localSheetId="7">#REF!</definedName>
    <definedName name="物件所在地" localSheetId="6">#REF!</definedName>
    <definedName name="物件所在地" localSheetId="4">#REF!</definedName>
    <definedName name="物件所在地" localSheetId="16">#REF!</definedName>
    <definedName name="物件所在地">#REF!</definedName>
    <definedName name="分電盤" localSheetId="17">#REF!</definedName>
    <definedName name="分電盤" localSheetId="5">#REF!</definedName>
    <definedName name="分電盤" localSheetId="7">#REF!</definedName>
    <definedName name="分電盤" localSheetId="6">#REF!</definedName>
    <definedName name="分電盤" localSheetId="16">#REF!</definedName>
    <definedName name="分電盤">#REF!</definedName>
    <definedName name="分電盤Ｌ_１" localSheetId="5">#REF!</definedName>
    <definedName name="分電盤Ｌ_１" localSheetId="7">#REF!</definedName>
    <definedName name="分電盤Ｌ_１" localSheetId="6">#REF!</definedName>
    <definedName name="分電盤Ｌ_１" localSheetId="16">#REF!</definedName>
    <definedName name="分電盤Ｌ_１" localSheetId="9">#REF!</definedName>
    <definedName name="分電盤Ｌ_１" localSheetId="11">#REF!</definedName>
    <definedName name="分電盤Ｌ_１">#REF!</definedName>
    <definedName name="分電盤Ｌ_２" localSheetId="5">#REF!</definedName>
    <definedName name="分電盤Ｌ_２" localSheetId="7">#REF!</definedName>
    <definedName name="分電盤Ｌ_２" localSheetId="6">#REF!</definedName>
    <definedName name="分電盤Ｌ_２" localSheetId="16">#REF!</definedName>
    <definedName name="分電盤Ｌ_２" localSheetId="9">#REF!</definedName>
    <definedName name="分電盤Ｌ_２" localSheetId="11">#REF!</definedName>
    <definedName name="分電盤Ｌ_２">#REF!</definedName>
    <definedName name="分電盤Ｌ_３" localSheetId="5">#REF!</definedName>
    <definedName name="分電盤Ｌ_３" localSheetId="7">#REF!</definedName>
    <definedName name="分電盤Ｌ_３" localSheetId="6">#REF!</definedName>
    <definedName name="分電盤Ｌ_３" localSheetId="16">#REF!</definedName>
    <definedName name="分電盤Ｌ_３" localSheetId="9">#REF!</definedName>
    <definedName name="分電盤Ｌ_３" localSheetId="11">#REF!</definedName>
    <definedName name="分電盤Ｌ_３">#REF!</definedName>
    <definedName name="分電盤共架式" localSheetId="5">#REF!</definedName>
    <definedName name="分電盤共架式" localSheetId="7">#REF!</definedName>
    <definedName name="分電盤共架式" localSheetId="6">#REF!</definedName>
    <definedName name="分電盤共架式" localSheetId="16">#REF!</definedName>
    <definedName name="分電盤共架式" localSheetId="9">#REF!</definedName>
    <definedName name="分電盤共架式" localSheetId="11">#REF!</definedName>
    <definedName name="分電盤共架式">#REF!</definedName>
    <definedName name="文字列関数ｾﾙ" localSheetId="5">#REF!</definedName>
    <definedName name="文字列関数ｾﾙ" localSheetId="7">#REF!</definedName>
    <definedName name="文字列関数ｾﾙ" localSheetId="6">#REF!</definedName>
    <definedName name="文字列関数ｾﾙ" localSheetId="16">#REF!</definedName>
    <definedName name="文字列関数ｾﾙ">#REF!</definedName>
    <definedName name="文字列値複写ｾﾙ" localSheetId="5">#REF!</definedName>
    <definedName name="文字列値複写ｾﾙ" localSheetId="7">#REF!</definedName>
    <definedName name="文字列値複写ｾﾙ" localSheetId="6">#REF!</definedName>
    <definedName name="文字列値複写ｾﾙ" localSheetId="16">#REF!</definedName>
    <definedName name="文字列値複写ｾﾙ">#REF!</definedName>
    <definedName name="文章A1" localSheetId="17">#REF!</definedName>
    <definedName name="文章A1" localSheetId="5">#REF!</definedName>
    <definedName name="文章A1" localSheetId="7">#REF!</definedName>
    <definedName name="文章A1" localSheetId="6">#REF!</definedName>
    <definedName name="文章A1" localSheetId="16">#REF!</definedName>
    <definedName name="文章A1">#REF!</definedName>
    <definedName name="文章A2" localSheetId="17">#REF!</definedName>
    <definedName name="文章A2" localSheetId="5">#REF!</definedName>
    <definedName name="文章A2" localSheetId="7">#REF!</definedName>
    <definedName name="文章A2" localSheetId="6">#REF!</definedName>
    <definedName name="文章A2" localSheetId="16">#REF!</definedName>
    <definedName name="文章A2">#REF!</definedName>
    <definedName name="文章B1" localSheetId="17">#REF!</definedName>
    <definedName name="文章B1" localSheetId="5">#REF!</definedName>
    <definedName name="文章B1" localSheetId="7">#REF!</definedName>
    <definedName name="文章B1" localSheetId="6">#REF!</definedName>
    <definedName name="文章B1" localSheetId="16">#REF!</definedName>
    <definedName name="文章B1">#REF!</definedName>
    <definedName name="文章B2" localSheetId="17">#REF!</definedName>
    <definedName name="文章B2" localSheetId="5">#REF!</definedName>
    <definedName name="文章B2" localSheetId="7">#REF!</definedName>
    <definedName name="文章B2" localSheetId="6">#REF!</definedName>
    <definedName name="文章B2" localSheetId="16">#REF!</definedName>
    <definedName name="文章B2">#REF!</definedName>
    <definedName name="文章C1" localSheetId="17">#REF!</definedName>
    <definedName name="文章C1" localSheetId="5">#REF!</definedName>
    <definedName name="文章C1" localSheetId="7">#REF!</definedName>
    <definedName name="文章C1" localSheetId="6">#REF!</definedName>
    <definedName name="文章C1" localSheetId="16">#REF!</definedName>
    <definedName name="文章C1">#REF!</definedName>
    <definedName name="文章C2" localSheetId="17">#REF!</definedName>
    <definedName name="文章C2" localSheetId="5">#REF!</definedName>
    <definedName name="文章C2" localSheetId="7">#REF!</definedName>
    <definedName name="文章C2" localSheetId="6">#REF!</definedName>
    <definedName name="文章C2" localSheetId="16">#REF!</definedName>
    <definedName name="文章C2">#REF!</definedName>
    <definedName name="文章D1" localSheetId="17">#REF!</definedName>
    <definedName name="文章D1" localSheetId="5">#REF!</definedName>
    <definedName name="文章D1" localSheetId="7">#REF!</definedName>
    <definedName name="文章D1" localSheetId="6">#REF!</definedName>
    <definedName name="文章D1" localSheetId="16">#REF!</definedName>
    <definedName name="文章D1">#REF!</definedName>
    <definedName name="文章D2" localSheetId="17">#REF!</definedName>
    <definedName name="文章D2" localSheetId="5">#REF!</definedName>
    <definedName name="文章D2" localSheetId="7">#REF!</definedName>
    <definedName name="文章D2" localSheetId="6">#REF!</definedName>
    <definedName name="文章D2" localSheetId="16">#REF!</definedName>
    <definedName name="文章D2">#REF!</definedName>
    <definedName name="文章G1" localSheetId="17">#REF!</definedName>
    <definedName name="文章G1" localSheetId="5">#REF!</definedName>
    <definedName name="文章G1" localSheetId="7">#REF!</definedName>
    <definedName name="文章G1" localSheetId="6">#REF!</definedName>
    <definedName name="文章G1" localSheetId="16">#REF!</definedName>
    <definedName name="文章G1">#REF!</definedName>
    <definedName name="文章G2" localSheetId="17">#REF!</definedName>
    <definedName name="文章G2" localSheetId="5">#REF!</definedName>
    <definedName name="文章G2" localSheetId="7">#REF!</definedName>
    <definedName name="文章G2" localSheetId="6">#REF!</definedName>
    <definedName name="文章G2" localSheetId="16">#REF!</definedName>
    <definedName name="文章G2">#REF!</definedName>
    <definedName name="文章J1" localSheetId="17">#REF!</definedName>
    <definedName name="文章J1" localSheetId="5">#REF!</definedName>
    <definedName name="文章J1" localSheetId="7">#REF!</definedName>
    <definedName name="文章J1" localSheetId="6">#REF!</definedName>
    <definedName name="文章J1" localSheetId="16">#REF!</definedName>
    <definedName name="文章J1">#REF!</definedName>
    <definedName name="文章J2" localSheetId="17">#REF!</definedName>
    <definedName name="文章J2" localSheetId="5">#REF!</definedName>
    <definedName name="文章J2" localSheetId="7">#REF!</definedName>
    <definedName name="文章J2" localSheetId="6">#REF!</definedName>
    <definedName name="文章J2" localSheetId="16">#REF!</definedName>
    <definedName name="文章J2">#REF!</definedName>
    <definedName name="文章K1" localSheetId="17">#REF!</definedName>
    <definedName name="文章K1" localSheetId="5">#REF!</definedName>
    <definedName name="文章K1" localSheetId="7">#REF!</definedName>
    <definedName name="文章K1" localSheetId="6">#REF!</definedName>
    <definedName name="文章K1" localSheetId="16">#REF!</definedName>
    <definedName name="文章K1">#REF!</definedName>
    <definedName name="文章K2" localSheetId="17">#REF!</definedName>
    <definedName name="文章K2" localSheetId="5">#REF!</definedName>
    <definedName name="文章K2" localSheetId="7">#REF!</definedName>
    <definedName name="文章K2" localSheetId="6">#REF!</definedName>
    <definedName name="文章K2" localSheetId="16">#REF!</definedName>
    <definedName name="文章K2">#REF!</definedName>
    <definedName name="文章L1" localSheetId="17">#REF!</definedName>
    <definedName name="文章L1" localSheetId="5">#REF!</definedName>
    <definedName name="文章L1" localSheetId="7">#REF!</definedName>
    <definedName name="文章L1" localSheetId="6">#REF!</definedName>
    <definedName name="文章L1" localSheetId="16">#REF!</definedName>
    <definedName name="文章L1">#REF!</definedName>
    <definedName name="文章S1" localSheetId="17">#REF!</definedName>
    <definedName name="文章S1" localSheetId="5">#REF!</definedName>
    <definedName name="文章S1" localSheetId="7">#REF!</definedName>
    <definedName name="文章S1" localSheetId="6">#REF!</definedName>
    <definedName name="文章S1" localSheetId="16">#REF!</definedName>
    <definedName name="文章S1">#REF!</definedName>
    <definedName name="文章V1" localSheetId="17">#REF!</definedName>
    <definedName name="文章V1" localSheetId="5">#REF!</definedName>
    <definedName name="文章V1" localSheetId="7">#REF!</definedName>
    <definedName name="文章V1" localSheetId="6">#REF!</definedName>
    <definedName name="文章V1" localSheetId="16">#REF!</definedName>
    <definedName name="文章V1">#REF!</definedName>
    <definedName name="文章V2" localSheetId="17">#REF!</definedName>
    <definedName name="文章V2" localSheetId="5">#REF!</definedName>
    <definedName name="文章V2" localSheetId="7">#REF!</definedName>
    <definedName name="文章V2" localSheetId="6">#REF!</definedName>
    <definedName name="文章V2" localSheetId="16">#REF!</definedName>
    <definedName name="文章V2">#REF!</definedName>
    <definedName name="文章V3" localSheetId="17">#REF!</definedName>
    <definedName name="文章V3" localSheetId="5">#REF!</definedName>
    <definedName name="文章V3" localSheetId="7">#REF!</definedName>
    <definedName name="文章V3" localSheetId="6">#REF!</definedName>
    <definedName name="文章V3" localSheetId="16">#REF!</definedName>
    <definedName name="文章V3">#REF!</definedName>
    <definedName name="文章W1" localSheetId="17">#REF!</definedName>
    <definedName name="文章W1" localSheetId="5">#REF!</definedName>
    <definedName name="文章W1" localSheetId="7">#REF!</definedName>
    <definedName name="文章W1" localSheetId="6">#REF!</definedName>
    <definedName name="文章W1" localSheetId="16">#REF!</definedName>
    <definedName name="文章W1">#REF!</definedName>
    <definedName name="文章W2" localSheetId="17">#REF!</definedName>
    <definedName name="文章W2" localSheetId="5">#REF!</definedName>
    <definedName name="文章W2" localSheetId="7">#REF!</definedName>
    <definedName name="文章W2" localSheetId="6">#REF!</definedName>
    <definedName name="文章W2" localSheetId="16">#REF!</definedName>
    <definedName name="文章W2">#REF!</definedName>
    <definedName name="平足場">[35]標貫解析!$F$166</definedName>
    <definedName name="並べ替え" localSheetId="17">[118]!並べ替え</definedName>
    <definedName name="並べ替え" localSheetId="5">[118]!並べ替え</definedName>
    <definedName name="並べ替え" localSheetId="7">[118]!並べ替え</definedName>
    <definedName name="並べ替え" localSheetId="6">[118]!並べ替え</definedName>
    <definedName name="並べ替え" localSheetId="4">[119]!並べ替え</definedName>
    <definedName name="並べ替え" localSheetId="13">[118]!並べ替え</definedName>
    <definedName name="並べ替え" localSheetId="14">[118]!並べ替え</definedName>
    <definedName name="並べ替え" localSheetId="15">[118]!並べ替え</definedName>
    <definedName name="並べ替え" localSheetId="11">[118]!並べ替え</definedName>
    <definedName name="並べ替え" localSheetId="10">[118]!並べ替え</definedName>
    <definedName name="並べ替え">[118]!並べ替え</definedName>
    <definedName name="頁06" localSheetId="5">'[115]内訳＆集計'!#REF!</definedName>
    <definedName name="頁06" localSheetId="7">'[115]内訳＆集計'!#REF!</definedName>
    <definedName name="頁06" localSheetId="6">'[115]内訳＆集計'!#REF!</definedName>
    <definedName name="頁06" localSheetId="4">'[115]内訳＆集計'!#REF!</definedName>
    <definedName name="頁06" localSheetId="16">'[115]内訳＆集計'!#REF!</definedName>
    <definedName name="頁06" localSheetId="10">'[115]内訳＆集計'!#REF!</definedName>
    <definedName name="頁06">'[115]内訳＆集計'!#REF!</definedName>
    <definedName name="頁07" localSheetId="5">'[115]内訳＆集計'!#REF!</definedName>
    <definedName name="頁07" localSheetId="7">'[115]内訳＆集計'!#REF!</definedName>
    <definedName name="頁07" localSheetId="6">'[115]内訳＆集計'!#REF!</definedName>
    <definedName name="頁07" localSheetId="4">'[115]内訳＆集計'!#REF!</definedName>
    <definedName name="頁07" localSheetId="16">'[115]内訳＆集計'!#REF!</definedName>
    <definedName name="頁07" localSheetId="10">'[115]内訳＆集計'!#REF!</definedName>
    <definedName name="頁07">'[115]内訳＆集計'!#REF!</definedName>
    <definedName name="頁08" localSheetId="5">'[115]内訳＆集計'!#REF!</definedName>
    <definedName name="頁08" localSheetId="7">'[115]内訳＆集計'!#REF!</definedName>
    <definedName name="頁08" localSheetId="6">'[115]内訳＆集計'!#REF!</definedName>
    <definedName name="頁08">'[115]内訳＆集計'!#REF!</definedName>
    <definedName name="頁1" localSheetId="17">#REF!</definedName>
    <definedName name="頁1" localSheetId="5">#REF!</definedName>
    <definedName name="頁1" localSheetId="7">#REF!</definedName>
    <definedName name="頁1" localSheetId="6">#REF!</definedName>
    <definedName name="頁1" localSheetId="4">#REF!</definedName>
    <definedName name="頁1" localSheetId="16">#REF!</definedName>
    <definedName name="頁1">#REF!</definedName>
    <definedName name="頁10" localSheetId="17">#REF!</definedName>
    <definedName name="頁10" localSheetId="5">#REF!</definedName>
    <definedName name="頁10" localSheetId="7">#REF!</definedName>
    <definedName name="頁10" localSheetId="6">#REF!</definedName>
    <definedName name="頁10" localSheetId="4">#REF!</definedName>
    <definedName name="頁10" localSheetId="16">#REF!</definedName>
    <definedName name="頁10">#REF!</definedName>
    <definedName name="頁11" localSheetId="17">#REF!</definedName>
    <definedName name="頁11" localSheetId="5">#REF!</definedName>
    <definedName name="頁11" localSheetId="7">#REF!</definedName>
    <definedName name="頁11" localSheetId="6">#REF!</definedName>
    <definedName name="頁11" localSheetId="4">#REF!</definedName>
    <definedName name="頁11" localSheetId="16">#REF!</definedName>
    <definedName name="頁11">#REF!</definedName>
    <definedName name="頁12" localSheetId="17">#REF!</definedName>
    <definedName name="頁12" localSheetId="5">#REF!</definedName>
    <definedName name="頁12" localSheetId="7">#REF!</definedName>
    <definedName name="頁12" localSheetId="6">#REF!</definedName>
    <definedName name="頁12" localSheetId="4">#REF!</definedName>
    <definedName name="頁12" localSheetId="16">#REF!</definedName>
    <definedName name="頁12">#REF!</definedName>
    <definedName name="頁13" localSheetId="17">#REF!</definedName>
    <definedName name="頁13" localSheetId="5">#REF!</definedName>
    <definedName name="頁13" localSheetId="7">#REF!</definedName>
    <definedName name="頁13" localSheetId="6">#REF!</definedName>
    <definedName name="頁13" localSheetId="4">#REF!</definedName>
    <definedName name="頁13" localSheetId="16">#REF!</definedName>
    <definedName name="頁13">#REF!</definedName>
    <definedName name="頁14" localSheetId="17">#REF!</definedName>
    <definedName name="頁14" localSheetId="5">#REF!</definedName>
    <definedName name="頁14" localSheetId="7">#REF!</definedName>
    <definedName name="頁14" localSheetId="6">#REF!</definedName>
    <definedName name="頁14" localSheetId="4">#REF!</definedName>
    <definedName name="頁14" localSheetId="16">#REF!</definedName>
    <definedName name="頁14">#REF!</definedName>
    <definedName name="頁15" localSheetId="17">#REF!</definedName>
    <definedName name="頁15" localSheetId="5">#REF!</definedName>
    <definedName name="頁15" localSheetId="7">#REF!</definedName>
    <definedName name="頁15" localSheetId="6">#REF!</definedName>
    <definedName name="頁15" localSheetId="4">#REF!</definedName>
    <definedName name="頁15" localSheetId="16">#REF!</definedName>
    <definedName name="頁15">#REF!</definedName>
    <definedName name="頁16" localSheetId="17">#REF!</definedName>
    <definedName name="頁16" localSheetId="5">#REF!</definedName>
    <definedName name="頁16" localSheetId="7">#REF!</definedName>
    <definedName name="頁16" localSheetId="6">#REF!</definedName>
    <definedName name="頁16" localSheetId="4">#REF!</definedName>
    <definedName name="頁16" localSheetId="16">#REF!</definedName>
    <definedName name="頁16">#REF!</definedName>
    <definedName name="頁17" localSheetId="17">#REF!</definedName>
    <definedName name="頁17" localSheetId="5">#REF!</definedName>
    <definedName name="頁17" localSheetId="7">#REF!</definedName>
    <definedName name="頁17" localSheetId="6">#REF!</definedName>
    <definedName name="頁17" localSheetId="4">#REF!</definedName>
    <definedName name="頁17" localSheetId="16">#REF!</definedName>
    <definedName name="頁17">#REF!</definedName>
    <definedName name="頁18" localSheetId="5">#REF!</definedName>
    <definedName name="頁18" localSheetId="7">#REF!</definedName>
    <definedName name="頁18" localSheetId="6">#REF!</definedName>
    <definedName name="頁18" localSheetId="16">#REF!</definedName>
    <definedName name="頁18">#REF!</definedName>
    <definedName name="頁19" localSheetId="5">#REF!</definedName>
    <definedName name="頁19" localSheetId="7">#REF!</definedName>
    <definedName name="頁19" localSheetId="6">#REF!</definedName>
    <definedName name="頁19" localSheetId="16">#REF!</definedName>
    <definedName name="頁19">#REF!</definedName>
    <definedName name="頁2" localSheetId="17">#REF!</definedName>
    <definedName name="頁2" localSheetId="5">#REF!</definedName>
    <definedName name="頁2" localSheetId="7">#REF!</definedName>
    <definedName name="頁2" localSheetId="6">#REF!</definedName>
    <definedName name="頁2" localSheetId="4">#REF!</definedName>
    <definedName name="頁2" localSheetId="16">#REF!</definedName>
    <definedName name="頁2">#REF!</definedName>
    <definedName name="頁20" localSheetId="5">#REF!</definedName>
    <definedName name="頁20" localSheetId="7">#REF!</definedName>
    <definedName name="頁20" localSheetId="6">#REF!</definedName>
    <definedName name="頁20" localSheetId="16">#REF!</definedName>
    <definedName name="頁20">#REF!</definedName>
    <definedName name="頁21">#N/A</definedName>
    <definedName name="頁3" localSheetId="17">#REF!</definedName>
    <definedName name="頁3" localSheetId="5">#REF!</definedName>
    <definedName name="頁3" localSheetId="7">#REF!</definedName>
    <definedName name="頁3" localSheetId="6">#REF!</definedName>
    <definedName name="頁3" localSheetId="4">#REF!</definedName>
    <definedName name="頁3" localSheetId="16">#REF!</definedName>
    <definedName name="頁3">#REF!</definedName>
    <definedName name="頁33" localSheetId="5">'[115]内訳＆集計'!#REF!</definedName>
    <definedName name="頁33" localSheetId="7">'[115]内訳＆集計'!#REF!</definedName>
    <definedName name="頁33" localSheetId="6">'[115]内訳＆集計'!#REF!</definedName>
    <definedName name="頁33" localSheetId="4">'[115]内訳＆集計'!#REF!</definedName>
    <definedName name="頁33" localSheetId="16">'[115]内訳＆集計'!#REF!</definedName>
    <definedName name="頁33" localSheetId="10">'[115]内訳＆集計'!#REF!</definedName>
    <definedName name="頁33">'[115]内訳＆集計'!#REF!</definedName>
    <definedName name="頁34" localSheetId="5">'[115]内訳＆集計'!#REF!</definedName>
    <definedName name="頁34" localSheetId="7">'[115]内訳＆集計'!#REF!</definedName>
    <definedName name="頁34" localSheetId="6">'[115]内訳＆集計'!#REF!</definedName>
    <definedName name="頁34" localSheetId="4">'[115]内訳＆集計'!#REF!</definedName>
    <definedName name="頁34" localSheetId="16">'[115]内訳＆集計'!#REF!</definedName>
    <definedName name="頁34" localSheetId="10">'[115]内訳＆集計'!#REF!</definedName>
    <definedName name="頁34">'[115]内訳＆集計'!#REF!</definedName>
    <definedName name="頁35" localSheetId="5">'[115]内訳＆集計'!#REF!</definedName>
    <definedName name="頁35" localSheetId="7">'[115]内訳＆集計'!#REF!</definedName>
    <definedName name="頁35" localSheetId="6">'[115]内訳＆集計'!#REF!</definedName>
    <definedName name="頁35">'[115]内訳＆集計'!#REF!</definedName>
    <definedName name="頁4" localSheetId="17">#REF!</definedName>
    <definedName name="頁4" localSheetId="5">#REF!</definedName>
    <definedName name="頁4" localSheetId="7">#REF!</definedName>
    <definedName name="頁4" localSheetId="6">#REF!</definedName>
    <definedName name="頁4" localSheetId="4">#REF!</definedName>
    <definedName name="頁4" localSheetId="16">#REF!</definedName>
    <definedName name="頁4">#REF!</definedName>
    <definedName name="頁47" localSheetId="5">'[115]内訳＆集計'!#REF!</definedName>
    <definedName name="頁47" localSheetId="7">'[115]内訳＆集計'!#REF!</definedName>
    <definedName name="頁47" localSheetId="6">'[115]内訳＆集計'!#REF!</definedName>
    <definedName name="頁47" localSheetId="4">'[115]内訳＆集計'!#REF!</definedName>
    <definedName name="頁47" localSheetId="16">'[115]内訳＆集計'!#REF!</definedName>
    <definedName name="頁47" localSheetId="10">'[115]内訳＆集計'!#REF!</definedName>
    <definedName name="頁47">'[115]内訳＆集計'!#REF!</definedName>
    <definedName name="頁48" localSheetId="5">'[115]内訳＆集計'!#REF!</definedName>
    <definedName name="頁48" localSheetId="7">'[115]内訳＆集計'!#REF!</definedName>
    <definedName name="頁48" localSheetId="6">'[115]内訳＆集計'!#REF!</definedName>
    <definedName name="頁48" localSheetId="4">'[115]内訳＆集計'!#REF!</definedName>
    <definedName name="頁48" localSheetId="16">'[115]内訳＆集計'!#REF!</definedName>
    <definedName name="頁48" localSheetId="10">'[115]内訳＆集計'!#REF!</definedName>
    <definedName name="頁48">'[115]内訳＆集計'!#REF!</definedName>
    <definedName name="頁5" localSheetId="17">#REF!</definedName>
    <definedName name="頁5" localSheetId="5">#REF!</definedName>
    <definedName name="頁5" localSheetId="7">#REF!</definedName>
    <definedName name="頁5" localSheetId="6">#REF!</definedName>
    <definedName name="頁5" localSheetId="4">#REF!</definedName>
    <definedName name="頁5" localSheetId="16">#REF!</definedName>
    <definedName name="頁5">#REF!</definedName>
    <definedName name="頁6" localSheetId="17">#REF!</definedName>
    <definedName name="頁6" localSheetId="5">#REF!</definedName>
    <definedName name="頁6" localSheetId="7">#REF!</definedName>
    <definedName name="頁6" localSheetId="6">#REF!</definedName>
    <definedName name="頁6" localSheetId="4">#REF!</definedName>
    <definedName name="頁6" localSheetId="16">#REF!</definedName>
    <definedName name="頁6">#REF!</definedName>
    <definedName name="頁7" localSheetId="17">#REF!</definedName>
    <definedName name="頁7" localSheetId="5">#REF!</definedName>
    <definedName name="頁7" localSheetId="7">#REF!</definedName>
    <definedName name="頁7" localSheetId="6">#REF!</definedName>
    <definedName name="頁7" localSheetId="4">#REF!</definedName>
    <definedName name="頁7" localSheetId="16">#REF!</definedName>
    <definedName name="頁7">#REF!</definedName>
    <definedName name="頁8" localSheetId="17">#REF!</definedName>
    <definedName name="頁8" localSheetId="5">#REF!</definedName>
    <definedName name="頁8" localSheetId="7">#REF!</definedName>
    <definedName name="頁8" localSheetId="6">#REF!</definedName>
    <definedName name="頁8" localSheetId="4">#REF!</definedName>
    <definedName name="頁8" localSheetId="16">#REF!</definedName>
    <definedName name="頁8">#REF!</definedName>
    <definedName name="頁9" localSheetId="17">#REF!</definedName>
    <definedName name="頁9" localSheetId="5">#REF!</definedName>
    <definedName name="頁9" localSheetId="7">#REF!</definedName>
    <definedName name="頁9" localSheetId="6">#REF!</definedName>
    <definedName name="頁9" localSheetId="4">#REF!</definedName>
    <definedName name="頁9" localSheetId="16">#REF!</definedName>
    <definedName name="頁9">#REF!</definedName>
    <definedName name="頁NO" localSheetId="17">#REF!</definedName>
    <definedName name="頁NO" localSheetId="5">#REF!</definedName>
    <definedName name="頁NO" localSheetId="7">#REF!</definedName>
    <definedName name="頁NO" localSheetId="6">#REF!</definedName>
    <definedName name="頁NO" localSheetId="16">#REF!</definedName>
    <definedName name="頁NO">#REF!</definedName>
    <definedName name="頁印" localSheetId="17">#REF!</definedName>
    <definedName name="頁印" localSheetId="5">#REF!</definedName>
    <definedName name="頁印" localSheetId="7">#REF!</definedName>
    <definedName name="頁印" localSheetId="6">#REF!</definedName>
    <definedName name="頁印" localSheetId="4">#REF!</definedName>
    <definedName name="頁印" localSheetId="16">#REF!</definedName>
    <definedName name="頁印">#REF!</definedName>
    <definedName name="頁印刷" localSheetId="17">[15]集計!#REF!</definedName>
    <definedName name="頁印刷" localSheetId="5">[15]集計!#REF!</definedName>
    <definedName name="頁印刷" localSheetId="7">[15]集計!#REF!</definedName>
    <definedName name="頁印刷" localSheetId="6">[15]集計!#REF!</definedName>
    <definedName name="頁印刷" localSheetId="4">[15]集計!#REF!</definedName>
    <definedName name="頁印刷" localSheetId="16">[15]集計!#REF!</definedName>
    <definedName name="頁印刷">[15]集計!#REF!</definedName>
    <definedName name="頁仕" localSheetId="17">#REF!</definedName>
    <definedName name="頁仕" localSheetId="5">#REF!</definedName>
    <definedName name="頁仕" localSheetId="7">#REF!</definedName>
    <definedName name="頁仕" localSheetId="6">#REF!</definedName>
    <definedName name="頁仕" localSheetId="4">#REF!</definedName>
    <definedName name="頁仕" localSheetId="16">#REF!</definedName>
    <definedName name="頁仕">#REF!</definedName>
    <definedName name="頁数1" localSheetId="17">#REF!</definedName>
    <definedName name="頁数1" localSheetId="5">#REF!</definedName>
    <definedName name="頁数1" localSheetId="7">#REF!</definedName>
    <definedName name="頁数1" localSheetId="6">#REF!</definedName>
    <definedName name="頁数1" localSheetId="16">#REF!</definedName>
    <definedName name="頁数1">#REF!</definedName>
    <definedName name="頁数2" localSheetId="17">#REF!</definedName>
    <definedName name="頁数2" localSheetId="5">#REF!</definedName>
    <definedName name="頁数2" localSheetId="7">#REF!</definedName>
    <definedName name="頁数2" localSheetId="6">#REF!</definedName>
    <definedName name="頁数2" localSheetId="16">#REF!</definedName>
    <definedName name="頁数2">#REF!</definedName>
    <definedName name="頁代" localSheetId="17">#REF!</definedName>
    <definedName name="頁代" localSheetId="5">#REF!</definedName>
    <definedName name="頁代" localSheetId="7">#REF!</definedName>
    <definedName name="頁代" localSheetId="6">#REF!</definedName>
    <definedName name="頁代" localSheetId="4">#REF!</definedName>
    <definedName name="頁代" localSheetId="16">#REF!</definedName>
    <definedName name="頁代">#REF!</definedName>
    <definedName name="頁内" localSheetId="17">#REF!</definedName>
    <definedName name="頁内" localSheetId="5">#REF!</definedName>
    <definedName name="頁内" localSheetId="7">#REF!</definedName>
    <definedName name="頁内" localSheetId="6">#REF!</definedName>
    <definedName name="頁内" localSheetId="4">#REF!</definedName>
    <definedName name="頁内" localSheetId="16">#REF!</definedName>
    <definedName name="頁内">#REF!</definedName>
    <definedName name="頁頁1" localSheetId="17">#REF!</definedName>
    <definedName name="頁頁1" localSheetId="5">#REF!</definedName>
    <definedName name="頁頁1" localSheetId="7">#REF!</definedName>
    <definedName name="頁頁1" localSheetId="6">#REF!</definedName>
    <definedName name="頁頁1" localSheetId="16">#REF!</definedName>
    <definedName name="頁頁1">#REF!</definedName>
    <definedName name="頁頁10" localSheetId="17">#REF!</definedName>
    <definedName name="頁頁10" localSheetId="5">#REF!</definedName>
    <definedName name="頁頁10" localSheetId="7">#REF!</definedName>
    <definedName name="頁頁10" localSheetId="6">#REF!</definedName>
    <definedName name="頁頁10" localSheetId="16">#REF!</definedName>
    <definedName name="頁頁10">#REF!</definedName>
    <definedName name="頁頁11" localSheetId="17">#REF!</definedName>
    <definedName name="頁頁11" localSheetId="5">#REF!</definedName>
    <definedName name="頁頁11" localSheetId="7">#REF!</definedName>
    <definedName name="頁頁11" localSheetId="6">#REF!</definedName>
    <definedName name="頁頁11" localSheetId="16">#REF!</definedName>
    <definedName name="頁頁11">#REF!</definedName>
    <definedName name="頁頁12" localSheetId="17">#REF!</definedName>
    <definedName name="頁頁12" localSheetId="5">#REF!</definedName>
    <definedName name="頁頁12" localSheetId="7">#REF!</definedName>
    <definedName name="頁頁12" localSheetId="6">#REF!</definedName>
    <definedName name="頁頁12" localSheetId="16">#REF!</definedName>
    <definedName name="頁頁12">#REF!</definedName>
    <definedName name="頁頁13" localSheetId="17">#REF!</definedName>
    <definedName name="頁頁13" localSheetId="5">#REF!</definedName>
    <definedName name="頁頁13" localSheetId="7">#REF!</definedName>
    <definedName name="頁頁13" localSheetId="6">#REF!</definedName>
    <definedName name="頁頁13" localSheetId="16">#REF!</definedName>
    <definedName name="頁頁13">#REF!</definedName>
    <definedName name="頁頁14" localSheetId="17">#REF!</definedName>
    <definedName name="頁頁14" localSheetId="5">#REF!</definedName>
    <definedName name="頁頁14" localSheetId="7">#REF!</definedName>
    <definedName name="頁頁14" localSheetId="6">#REF!</definedName>
    <definedName name="頁頁14" localSheetId="16">#REF!</definedName>
    <definedName name="頁頁14">#REF!</definedName>
    <definedName name="頁頁15" localSheetId="17">#REF!</definedName>
    <definedName name="頁頁15" localSheetId="5">#REF!</definedName>
    <definedName name="頁頁15" localSheetId="7">#REF!</definedName>
    <definedName name="頁頁15" localSheetId="6">#REF!</definedName>
    <definedName name="頁頁15" localSheetId="16">#REF!</definedName>
    <definedName name="頁頁15">#REF!</definedName>
    <definedName name="頁頁16" localSheetId="17">#REF!</definedName>
    <definedName name="頁頁16" localSheetId="5">#REF!</definedName>
    <definedName name="頁頁16" localSheetId="7">#REF!</definedName>
    <definedName name="頁頁16" localSheetId="6">#REF!</definedName>
    <definedName name="頁頁16" localSheetId="16">#REF!</definedName>
    <definedName name="頁頁16">#REF!</definedName>
    <definedName name="頁頁17" localSheetId="17">#REF!</definedName>
    <definedName name="頁頁17" localSheetId="5">#REF!</definedName>
    <definedName name="頁頁17" localSheetId="7">#REF!</definedName>
    <definedName name="頁頁17" localSheetId="6">#REF!</definedName>
    <definedName name="頁頁17" localSheetId="16">#REF!</definedName>
    <definedName name="頁頁17">#REF!</definedName>
    <definedName name="頁頁2" localSheetId="17">#REF!</definedName>
    <definedName name="頁頁2" localSheetId="5">#REF!</definedName>
    <definedName name="頁頁2" localSheetId="7">#REF!</definedName>
    <definedName name="頁頁2" localSheetId="6">#REF!</definedName>
    <definedName name="頁頁2" localSheetId="16">#REF!</definedName>
    <definedName name="頁頁2">#REF!</definedName>
    <definedName name="頁頁3" localSheetId="17">#REF!</definedName>
    <definedName name="頁頁3" localSheetId="5">#REF!</definedName>
    <definedName name="頁頁3" localSheetId="7">#REF!</definedName>
    <definedName name="頁頁3" localSheetId="6">#REF!</definedName>
    <definedName name="頁頁3" localSheetId="16">#REF!</definedName>
    <definedName name="頁頁3">#REF!</definedName>
    <definedName name="頁頁4" localSheetId="17">#REF!</definedName>
    <definedName name="頁頁4" localSheetId="5">#REF!</definedName>
    <definedName name="頁頁4" localSheetId="7">#REF!</definedName>
    <definedName name="頁頁4" localSheetId="6">#REF!</definedName>
    <definedName name="頁頁4" localSheetId="16">#REF!</definedName>
    <definedName name="頁頁4">#REF!</definedName>
    <definedName name="頁頁5" localSheetId="17">#REF!</definedName>
    <definedName name="頁頁5" localSheetId="5">#REF!</definedName>
    <definedName name="頁頁5" localSheetId="7">#REF!</definedName>
    <definedName name="頁頁5" localSheetId="6">#REF!</definedName>
    <definedName name="頁頁5" localSheetId="16">#REF!</definedName>
    <definedName name="頁頁5">#REF!</definedName>
    <definedName name="頁頁6" localSheetId="17">#REF!</definedName>
    <definedName name="頁頁6" localSheetId="5">#REF!</definedName>
    <definedName name="頁頁6" localSheetId="7">#REF!</definedName>
    <definedName name="頁頁6" localSheetId="6">#REF!</definedName>
    <definedName name="頁頁6" localSheetId="16">#REF!</definedName>
    <definedName name="頁頁6">#REF!</definedName>
    <definedName name="頁頁7" localSheetId="17">#REF!</definedName>
    <definedName name="頁頁7" localSheetId="5">#REF!</definedName>
    <definedName name="頁頁7" localSheetId="7">#REF!</definedName>
    <definedName name="頁頁7" localSheetId="6">#REF!</definedName>
    <definedName name="頁頁7" localSheetId="16">#REF!</definedName>
    <definedName name="頁頁7">#REF!</definedName>
    <definedName name="頁頁8" localSheetId="17">#REF!</definedName>
    <definedName name="頁頁8" localSheetId="5">#REF!</definedName>
    <definedName name="頁頁8" localSheetId="7">#REF!</definedName>
    <definedName name="頁頁8" localSheetId="6">#REF!</definedName>
    <definedName name="頁頁8" localSheetId="16">#REF!</definedName>
    <definedName name="頁頁8">#REF!</definedName>
    <definedName name="頁頁9" localSheetId="17">#REF!</definedName>
    <definedName name="頁頁9" localSheetId="5">#REF!</definedName>
    <definedName name="頁頁9" localSheetId="7">#REF!</definedName>
    <definedName name="頁頁9" localSheetId="6">#REF!</definedName>
    <definedName name="頁頁9" localSheetId="16">#REF!</definedName>
    <definedName name="頁頁9">#REF!</definedName>
    <definedName name="僻地" localSheetId="17">#REF!</definedName>
    <definedName name="僻地" localSheetId="5">#REF!</definedName>
    <definedName name="僻地" localSheetId="7">#REF!</definedName>
    <definedName name="僻地" localSheetId="6">#REF!</definedName>
    <definedName name="僻地" localSheetId="4">#REF!</definedName>
    <definedName name="僻地" localSheetId="16">#REF!</definedName>
    <definedName name="僻地">#REF!</definedName>
    <definedName name="僻地選択" localSheetId="17">#REF!</definedName>
    <definedName name="僻地選択" localSheetId="5">#REF!</definedName>
    <definedName name="僻地選択" localSheetId="7">#REF!</definedName>
    <definedName name="僻地選択" localSheetId="6">#REF!</definedName>
    <definedName name="僻地選択" localSheetId="4">#REF!</definedName>
    <definedName name="僻地選択" localSheetId="16">#REF!</definedName>
    <definedName name="僻地選択">#REF!</definedName>
    <definedName name="僻地補正" localSheetId="17">#REF!</definedName>
    <definedName name="僻地補正" localSheetId="5">#REF!</definedName>
    <definedName name="僻地補正" localSheetId="7">#REF!</definedName>
    <definedName name="僻地補正" localSheetId="6">#REF!</definedName>
    <definedName name="僻地補正" localSheetId="4">#REF!</definedName>
    <definedName name="僻地補正" localSheetId="16">#REF!</definedName>
    <definedName name="僻地補正">#REF!</definedName>
    <definedName name="壁掛スピーカ" localSheetId="5">#REF!</definedName>
    <definedName name="壁掛スピーカ" localSheetId="7">#REF!</definedName>
    <definedName name="壁掛スピーカ" localSheetId="6">#REF!</definedName>
    <definedName name="壁掛スピーカ" localSheetId="16">#REF!</definedName>
    <definedName name="壁掛スピーカ" localSheetId="9">#REF!</definedName>
    <definedName name="壁掛スピーカ" localSheetId="11">#REF!</definedName>
    <definedName name="壁掛スピーカ">#REF!</definedName>
    <definedName name="壁掛ｽﾋﾟｰｶ__3W" localSheetId="5">[16]複合・ｺﾝｾﾝﾄ電話!#REF!</definedName>
    <definedName name="壁掛ｽﾋﾟｰｶ__3W" localSheetId="7">[16]複合・ｺﾝｾﾝﾄ電話!#REF!</definedName>
    <definedName name="壁掛ｽﾋﾟｰｶ__3W" localSheetId="6">[16]複合・ｺﾝｾﾝﾄ電話!#REF!</definedName>
    <definedName name="壁掛ｽﾋﾟｰｶ__3W" localSheetId="4">[16]複合・ｺﾝｾﾝﾄ電話!#REF!</definedName>
    <definedName name="壁掛ｽﾋﾟｰｶ__3W" localSheetId="16">[16]複合・ｺﾝｾﾝﾄ電話!#REF!</definedName>
    <definedName name="壁掛ｽﾋﾟｰｶ__3W" localSheetId="9">[16]複合・ｺﾝｾﾝﾄ電話!#REF!</definedName>
    <definedName name="壁掛ｽﾋﾟｰｶ__3W" localSheetId="11">[16]複合・ｺﾝｾﾝﾄ電話!#REF!</definedName>
    <definedName name="壁掛ｽﾋﾟｰｶ__3W">[16]複合・ｺﾝｾﾝﾄ電話!#REF!</definedName>
    <definedName name="壁掛ｽﾋﾟｰｶ__ATT" localSheetId="5">[16]複合・ｺﾝｾﾝﾄ電話!#REF!</definedName>
    <definedName name="壁掛ｽﾋﾟｰｶ__ATT" localSheetId="7">[16]複合・ｺﾝｾﾝﾄ電話!#REF!</definedName>
    <definedName name="壁掛ｽﾋﾟｰｶ__ATT" localSheetId="6">[16]複合・ｺﾝｾﾝﾄ電話!#REF!</definedName>
    <definedName name="壁掛ｽﾋﾟｰｶ__ATT" localSheetId="16">[16]複合・ｺﾝｾﾝﾄ電話!#REF!</definedName>
    <definedName name="壁掛ｽﾋﾟｰｶ__ATT" localSheetId="9">[16]複合・ｺﾝｾﾝﾄ電話!#REF!</definedName>
    <definedName name="壁掛ｽﾋﾟｰｶ__ATT" localSheetId="11">[16]複合・ｺﾝｾﾝﾄ電話!#REF!</definedName>
    <definedName name="壁掛ｽﾋﾟｰｶ__ATT">[16]複合・ｺﾝｾﾝﾄ電話!#REF!</definedName>
    <definedName name="壁掛ｽﾋﾟｰｶ__防滴型" localSheetId="5">[16]複合・ｺﾝｾﾝﾄ電話!#REF!</definedName>
    <definedName name="壁掛ｽﾋﾟｰｶ__防滴型" localSheetId="7">[16]複合・ｺﾝｾﾝﾄ電話!#REF!</definedName>
    <definedName name="壁掛ｽﾋﾟｰｶ__防滴型" localSheetId="6">[16]複合・ｺﾝｾﾝﾄ電話!#REF!</definedName>
    <definedName name="壁掛ｽﾋﾟｰｶ__防滴型" localSheetId="16">[16]複合・ｺﾝｾﾝﾄ電話!#REF!</definedName>
    <definedName name="壁掛ｽﾋﾟｰｶ__防滴型" localSheetId="9">[16]複合・ｺﾝｾﾝﾄ電話!#REF!</definedName>
    <definedName name="壁掛ｽﾋﾟｰｶ__防滴型" localSheetId="11">[16]複合・ｺﾝｾﾝﾄ電話!#REF!</definedName>
    <definedName name="壁掛ｽﾋﾟｰｶ__防滴型">[16]複合・ｺﾝｾﾝﾄ電話!#REF!</definedName>
    <definedName name="壁掛型ｽﾋﾟｰｶｰ" localSheetId="5">#REF!</definedName>
    <definedName name="壁掛型ｽﾋﾟｰｶｰ" localSheetId="7">#REF!</definedName>
    <definedName name="壁掛型ｽﾋﾟｰｶｰ" localSheetId="6">#REF!</definedName>
    <definedName name="壁掛型ｽﾋﾟｰｶｰ" localSheetId="16">#REF!</definedName>
    <definedName name="壁掛型ｽﾋﾟｰｶｰ" localSheetId="9">#REF!</definedName>
    <definedName name="壁掛型ｽﾋﾟｰｶｰ" localSheetId="11">#REF!</definedName>
    <definedName name="壁掛型ｽﾋﾟｰｶｰ">#REF!</definedName>
    <definedName name="壁掛型ｽﾋﾟｰｶｰ_ATT付" localSheetId="5">#REF!</definedName>
    <definedName name="壁掛型ｽﾋﾟｰｶｰ_ATT付" localSheetId="7">#REF!</definedName>
    <definedName name="壁掛型ｽﾋﾟｰｶｰ_ATT付" localSheetId="6">#REF!</definedName>
    <definedName name="壁掛型ｽﾋﾟｰｶｰ_ATT付" localSheetId="16">#REF!</definedName>
    <definedName name="壁掛型ｽﾋﾟｰｶｰ_ATT付" localSheetId="9">#REF!</definedName>
    <definedName name="壁掛型ｽﾋﾟｰｶｰ_ATT付" localSheetId="11">#REF!</definedName>
    <definedName name="壁掛型ｽﾋﾟｰｶｰ_ATT付">#REF!</definedName>
    <definedName name="壁付型防滴スピーカ" localSheetId="5">#REF!</definedName>
    <definedName name="壁付型防滴スピーカ" localSheetId="7">#REF!</definedName>
    <definedName name="壁付型防滴スピーカ" localSheetId="6">#REF!</definedName>
    <definedName name="壁付型防滴スピーカ" localSheetId="16">#REF!</definedName>
    <definedName name="壁付型防滴スピーカ" localSheetId="9">#REF!</definedName>
    <definedName name="壁付型防滴スピーカ" localSheetId="11">#REF!</definedName>
    <definedName name="壁付型防滴スピーカ">#REF!</definedName>
    <definedName name="別途計上直工" localSheetId="17">#REF!</definedName>
    <definedName name="別途計上直工" localSheetId="5">#REF!</definedName>
    <definedName name="別途計上直工" localSheetId="7">#REF!</definedName>
    <definedName name="別途計上直工" localSheetId="6">#REF!</definedName>
    <definedName name="別途計上直工" localSheetId="4">#REF!</definedName>
    <definedName name="別途計上直工" localSheetId="16">#REF!</definedName>
    <definedName name="別途計上直工">#REF!</definedName>
    <definedName name="別途計上直工合計" localSheetId="17">#REF!</definedName>
    <definedName name="別途計上直工合計" localSheetId="5">#REF!</definedName>
    <definedName name="別途計上直工合計" localSheetId="7">#REF!</definedName>
    <definedName name="別途計上直工合計" localSheetId="6">#REF!</definedName>
    <definedName name="別途計上直工合計" localSheetId="4">#REF!</definedName>
    <definedName name="別途計上直工合計" localSheetId="16">#REF!</definedName>
    <definedName name="別途計上直工合計">#REF!</definedName>
    <definedName name="別途計上変更直工" localSheetId="17">#REF!</definedName>
    <definedName name="別途計上変更直工" localSheetId="5">#REF!</definedName>
    <definedName name="別途計上変更直工" localSheetId="7">#REF!</definedName>
    <definedName name="別途計上変更直工" localSheetId="6">#REF!</definedName>
    <definedName name="別途計上変更直工" localSheetId="4">#REF!</definedName>
    <definedName name="別途計上変更直工" localSheetId="16">#REF!</definedName>
    <definedName name="別途計上変更直工">#REF!</definedName>
    <definedName name="変" localSheetId="17">#REF!</definedName>
    <definedName name="変" localSheetId="5">#REF!</definedName>
    <definedName name="変" localSheetId="7">#REF!</definedName>
    <definedName name="変" localSheetId="6">#REF!</definedName>
    <definedName name="変" localSheetId="16">#REF!</definedName>
    <definedName name="変">#REF!</definedName>
    <definedName name="変化1" localSheetId="17">#REF!</definedName>
    <definedName name="変化1" localSheetId="5">#REF!</definedName>
    <definedName name="変化1" localSheetId="7">#REF!</definedName>
    <definedName name="変化1" localSheetId="6">#REF!</definedName>
    <definedName name="変化1" localSheetId="16">#REF!</definedName>
    <definedName name="変化1">#REF!</definedName>
    <definedName name="変化2" localSheetId="17">#REF!</definedName>
    <definedName name="変化2" localSheetId="5">#REF!</definedName>
    <definedName name="変化2" localSheetId="7">#REF!</definedName>
    <definedName name="変化2" localSheetId="6">#REF!</definedName>
    <definedName name="変化2" localSheetId="16">#REF!</definedName>
    <definedName name="変化2">#REF!</definedName>
    <definedName name="変化3" localSheetId="17">#REF!</definedName>
    <definedName name="変化3" localSheetId="5">#REF!</definedName>
    <definedName name="変化3" localSheetId="7">#REF!</definedName>
    <definedName name="変化3" localSheetId="6">#REF!</definedName>
    <definedName name="変化3" localSheetId="16">#REF!</definedName>
    <definedName name="変化3">#REF!</definedName>
    <definedName name="変化4" localSheetId="17">#REF!</definedName>
    <definedName name="変化4" localSheetId="5">#REF!</definedName>
    <definedName name="変化4" localSheetId="7">#REF!</definedName>
    <definedName name="変化4" localSheetId="6">#REF!</definedName>
    <definedName name="変化4" localSheetId="16">#REF!</definedName>
    <definedName name="変化4">#REF!</definedName>
    <definedName name="変更請負工事費" localSheetId="17">#REF!</definedName>
    <definedName name="変更請負工事費" localSheetId="5">#REF!</definedName>
    <definedName name="変更請負工事費" localSheetId="7">#REF!</definedName>
    <definedName name="変更請負工事費" localSheetId="6">#REF!</definedName>
    <definedName name="変更請負工事費" localSheetId="4">#REF!</definedName>
    <definedName name="変更請負工事費" localSheetId="16">#REF!</definedName>
    <definedName name="変更請負工事費">#REF!</definedName>
    <definedName name="変更部分工事価格" localSheetId="17">#REF!</definedName>
    <definedName name="変更部分工事価格" localSheetId="5">#REF!</definedName>
    <definedName name="変更部分工事価格" localSheetId="7">#REF!</definedName>
    <definedName name="変更部分工事価格" localSheetId="6">#REF!</definedName>
    <definedName name="変更部分工事価格" localSheetId="4">#REF!</definedName>
    <definedName name="変更部分工事価格" localSheetId="16">#REF!</definedName>
    <definedName name="変更部分工事価格">#REF!</definedName>
    <definedName name="変更部分消費税相当額" localSheetId="17">#REF!</definedName>
    <definedName name="変更部分消費税相当額" localSheetId="5">#REF!</definedName>
    <definedName name="変更部分消費税相当額" localSheetId="7">#REF!</definedName>
    <definedName name="変更部分消費税相当額" localSheetId="6">#REF!</definedName>
    <definedName name="変更部分消費税相当額" localSheetId="4">#REF!</definedName>
    <definedName name="変更部分消費税相当額" localSheetId="16">#REF!</definedName>
    <definedName name="変更部分消費税相当額">#REF!</definedName>
    <definedName name="変更部分請負工事費" localSheetId="17">#REF!</definedName>
    <definedName name="変更部分請負工事費" localSheetId="5">#REF!</definedName>
    <definedName name="変更部分請負工事費" localSheetId="7">#REF!</definedName>
    <definedName name="変更部分請負工事費" localSheetId="6">#REF!</definedName>
    <definedName name="変更部分請負工事費" localSheetId="4">#REF!</definedName>
    <definedName name="変更部分請負工事費" localSheetId="16">#REF!</definedName>
    <definedName name="変更部分請負工事費">#REF!</definedName>
    <definedName name="変数1" localSheetId="17">#REF!</definedName>
    <definedName name="変数1" localSheetId="5">#REF!</definedName>
    <definedName name="変数1" localSheetId="7">#REF!</definedName>
    <definedName name="変数1" localSheetId="6">#REF!</definedName>
    <definedName name="変数1" localSheetId="16">#REF!</definedName>
    <definedName name="変数1">#REF!</definedName>
    <definedName name="変数2" localSheetId="17">#REF!</definedName>
    <definedName name="変数2" localSheetId="5">#REF!</definedName>
    <definedName name="変数2" localSheetId="7">#REF!</definedName>
    <definedName name="変数2" localSheetId="6">#REF!</definedName>
    <definedName name="変数2" localSheetId="16">#REF!</definedName>
    <definedName name="変数2">#REF!</definedName>
    <definedName name="編集" localSheetId="5">#REF!</definedName>
    <definedName name="編集" localSheetId="7">#REF!</definedName>
    <definedName name="編集" localSheetId="6">#REF!</definedName>
    <definedName name="編集" localSheetId="16">#REF!</definedName>
    <definedName name="編集">#REF!</definedName>
    <definedName name="編集1" localSheetId="17">#REF!</definedName>
    <definedName name="編集1" localSheetId="5">#REF!</definedName>
    <definedName name="編集1" localSheetId="7">#REF!</definedName>
    <definedName name="編集1" localSheetId="6">#REF!</definedName>
    <definedName name="編集1" localSheetId="16">#REF!</definedName>
    <definedName name="編集1">#REF!</definedName>
    <definedName name="編集2" localSheetId="17">#REF!</definedName>
    <definedName name="編集2" localSheetId="5">#REF!</definedName>
    <definedName name="編集2" localSheetId="7">#REF!</definedName>
    <definedName name="編集2" localSheetId="6">#REF!</definedName>
    <definedName name="編集2" localSheetId="16">#REF!</definedName>
    <definedName name="編集2">#REF!</definedName>
    <definedName name="編集3" localSheetId="17">#REF!</definedName>
    <definedName name="編集3" localSheetId="5">#REF!</definedName>
    <definedName name="編集3" localSheetId="7">#REF!</definedName>
    <definedName name="編集3" localSheetId="6">#REF!</definedName>
    <definedName name="編集3" localSheetId="16">#REF!</definedName>
    <definedName name="編集3">#REF!</definedName>
    <definedName name="編集4" localSheetId="17">#REF!</definedName>
    <definedName name="編集4" localSheetId="5">#REF!</definedName>
    <definedName name="編集4" localSheetId="7">#REF!</definedName>
    <definedName name="編集4" localSheetId="6">#REF!</definedName>
    <definedName name="編集4" localSheetId="16">#REF!</definedName>
    <definedName name="編集4">#REF!</definedName>
    <definedName name="編集ｾﾙ" localSheetId="5">#REF!</definedName>
    <definedName name="編集ｾﾙ" localSheetId="7">#REF!</definedName>
    <definedName name="編集ｾﾙ" localSheetId="6">#REF!</definedName>
    <definedName name="編集ｾﾙ" localSheetId="16">#REF!</definedName>
    <definedName name="編集ｾﾙ">#REF!</definedName>
    <definedName name="編集見出し" localSheetId="5">#REF!</definedName>
    <definedName name="編集見出し" localSheetId="7">#REF!</definedName>
    <definedName name="編集見出し" localSheetId="6">#REF!</definedName>
    <definedName name="編集見出し" localSheetId="16">#REF!</definedName>
    <definedName name="編集見出し">#REF!</definedName>
    <definedName name="編集後" localSheetId="5">#REF!</definedName>
    <definedName name="編集後" localSheetId="7">#REF!</definedName>
    <definedName name="編集後" localSheetId="6">#REF!</definedName>
    <definedName name="編集後" localSheetId="16">#REF!</definedName>
    <definedName name="編集後">#REF!</definedName>
    <definedName name="編集後一覧" localSheetId="5">#REF!</definedName>
    <definedName name="編集後一覧" localSheetId="7">#REF!</definedName>
    <definedName name="編集後一覧" localSheetId="6">#REF!</definedName>
    <definedName name="編集後一覧" localSheetId="16">#REF!</definedName>
    <definedName name="編集後一覧">#REF!</definedName>
    <definedName name="編集前" localSheetId="5">#REF!</definedName>
    <definedName name="編集前" localSheetId="7">#REF!</definedName>
    <definedName name="編集前" localSheetId="6">#REF!</definedName>
    <definedName name="編集前" localSheetId="16">#REF!</definedName>
    <definedName name="編集前">#REF!</definedName>
    <definedName name="編集前一覧" localSheetId="5">#REF!</definedName>
    <definedName name="編集前一覧" localSheetId="7">#REF!</definedName>
    <definedName name="編集前一覧" localSheetId="6">#REF!</definedName>
    <definedName name="編集前一覧" localSheetId="16">#REF!</definedName>
    <definedName name="編集前一覧">#REF!</definedName>
    <definedName name="編集表一般">[115]内訳目次!$E$2:$M$50</definedName>
    <definedName name="保護砂" localSheetId="17">#REF!</definedName>
    <definedName name="保護砂" localSheetId="5">#REF!</definedName>
    <definedName name="保護砂" localSheetId="7">#REF!</definedName>
    <definedName name="保護砂" localSheetId="6">#REF!</definedName>
    <definedName name="保護砂" localSheetId="4">#REF!</definedName>
    <definedName name="保護砂" localSheetId="16">#REF!</definedName>
    <definedName name="保護砂" localSheetId="9">#REF!</definedName>
    <definedName name="保護砂" localSheetId="11">#REF!</definedName>
    <definedName name="保護砂">#REF!</definedName>
    <definedName name="保存" localSheetId="5">#REF!</definedName>
    <definedName name="保存" localSheetId="7">#REF!</definedName>
    <definedName name="保存" localSheetId="6">#REF!</definedName>
    <definedName name="保存" localSheetId="16">#REF!</definedName>
    <definedName name="保存">#REF!</definedName>
    <definedName name="舗装工" localSheetId="17">[116]内訳表!#REF!</definedName>
    <definedName name="舗装工" localSheetId="5">[116]内訳表!#REF!</definedName>
    <definedName name="舗装工" localSheetId="7">[116]内訳表!#REF!</definedName>
    <definedName name="舗装工" localSheetId="6">[116]内訳表!#REF!</definedName>
    <definedName name="舗装工" localSheetId="16">[116]内訳表!#REF!</definedName>
    <definedName name="舗装工">[116]内訳表!#REF!</definedName>
    <definedName name="舗装止め" localSheetId="17">[11]代価!#REF!</definedName>
    <definedName name="舗装止め" localSheetId="5">[11]代価!#REF!</definedName>
    <definedName name="舗装止め" localSheetId="7">[11]代価!#REF!</definedName>
    <definedName name="舗装止め" localSheetId="6">[11]代価!#REF!</definedName>
    <definedName name="舗装止め" localSheetId="16">[11]代価!#REF!</definedName>
    <definedName name="舗装止め">[11]代価!#REF!</definedName>
    <definedName name="舗装版切断" localSheetId="5">#REF!</definedName>
    <definedName name="舗装版切断" localSheetId="7">#REF!</definedName>
    <definedName name="舗装版切断" localSheetId="6">#REF!</definedName>
    <definedName name="舗装版切断" localSheetId="16">#REF!</definedName>
    <definedName name="舗装版切断" localSheetId="9">#REF!</definedName>
    <definedName name="舗装版切断" localSheetId="11">#REF!</definedName>
    <definedName name="舗装版切断">#REF!</definedName>
    <definedName name="舗装版破砕" localSheetId="5">#REF!</definedName>
    <definedName name="舗装版破砕" localSheetId="7">#REF!</definedName>
    <definedName name="舗装版破砕" localSheetId="6">#REF!</definedName>
    <definedName name="舗装版破砕" localSheetId="16">#REF!</definedName>
    <definedName name="舗装版破砕" localSheetId="9">#REF!</definedName>
    <definedName name="舗装版破砕" localSheetId="11">#REF!</definedName>
    <definedName name="舗装版破砕">#REF!</definedName>
    <definedName name="舗装復旧t_50" localSheetId="5">#REF!</definedName>
    <definedName name="舗装復旧t_50" localSheetId="7">#REF!</definedName>
    <definedName name="舗装復旧t_50" localSheetId="6">#REF!</definedName>
    <definedName name="舗装復旧t_50" localSheetId="16">#REF!</definedName>
    <definedName name="舗装復旧t_50" localSheetId="9">#REF!</definedName>
    <definedName name="舗装復旧t_50" localSheetId="11">#REF!</definedName>
    <definedName name="舗装復旧t_50">#REF!</definedName>
    <definedName name="防火区画貫通処理材__W_1_000" localSheetId="5">[16]複合・ｺﾝｾﾝﾄ電話!#REF!</definedName>
    <definedName name="防火区画貫通処理材__W_1_000" localSheetId="7">[16]複合・ｺﾝｾﾝﾄ電話!#REF!</definedName>
    <definedName name="防火区画貫通処理材__W_1_000" localSheetId="6">[16]複合・ｺﾝｾﾝﾄ電話!#REF!</definedName>
    <definedName name="防火区画貫通処理材__W_1_000" localSheetId="4">[16]複合・ｺﾝｾﾝﾄ電話!#REF!</definedName>
    <definedName name="防火区画貫通処理材__W_1_000" localSheetId="16">[16]複合・ｺﾝｾﾝﾄ電話!#REF!</definedName>
    <definedName name="防火区画貫通処理材__W_1_000" localSheetId="9">[16]複合・ｺﾝｾﾝﾄ電話!#REF!</definedName>
    <definedName name="防火区画貫通処理材__W_1_000" localSheetId="11">[16]複合・ｺﾝｾﾝﾄ電話!#REF!</definedName>
    <definedName name="防火区画貫通処理材__W_1_000">[16]複合・ｺﾝｾﾝﾄ電話!#REF!</definedName>
    <definedName name="防火区画貫通処理材__W_400" localSheetId="5">[16]複合・ｺﾝｾﾝﾄ電話!#REF!</definedName>
    <definedName name="防火区画貫通処理材__W_400" localSheetId="7">[16]複合・ｺﾝｾﾝﾄ電話!#REF!</definedName>
    <definedName name="防火区画貫通処理材__W_400" localSheetId="6">[16]複合・ｺﾝｾﾝﾄ電話!#REF!</definedName>
    <definedName name="防火区画貫通処理材__W_400" localSheetId="16">[16]複合・ｺﾝｾﾝﾄ電話!#REF!</definedName>
    <definedName name="防火区画貫通処理材__W_400" localSheetId="9">[16]複合・ｺﾝｾﾝﾄ電話!#REF!</definedName>
    <definedName name="防火区画貫通処理材__W_400" localSheetId="11">[16]複合・ｺﾝｾﾝﾄ電話!#REF!</definedName>
    <definedName name="防火区画貫通処理材__W_400">[16]複合・ｺﾝｾﾝﾄ電話!#REF!</definedName>
    <definedName name="防錆剤" localSheetId="17">#REF!</definedName>
    <definedName name="防錆剤" localSheetId="5">#REF!</definedName>
    <definedName name="防錆剤" localSheetId="7">#REF!</definedName>
    <definedName name="防錆剤" localSheetId="6">#REF!</definedName>
    <definedName name="防錆剤" localSheetId="16">#REF!</definedName>
    <definedName name="防錆剤">#REF!</definedName>
    <definedName name="防水工事" localSheetId="5">#REF!</definedName>
    <definedName name="防水工事" localSheetId="7">#REF!</definedName>
    <definedName name="防水工事" localSheetId="6">#REF!</definedName>
    <definedName name="防水工事" localSheetId="16">#REF!</definedName>
    <definedName name="防水工事">#REF!</definedName>
    <definedName name="防水剤" localSheetId="17">#REF!</definedName>
    <definedName name="防水剤" localSheetId="5">#REF!</definedName>
    <definedName name="防水剤" localSheetId="7">#REF!</definedName>
    <definedName name="防水剤" localSheetId="6">#REF!</definedName>
    <definedName name="防水剤" localSheetId="16">#REF!</definedName>
    <definedName name="防水剤">#REF!</definedName>
    <definedName name="北橋" localSheetId="5">#REF!</definedName>
    <definedName name="北橋" localSheetId="7">#REF!</definedName>
    <definedName name="北橋" localSheetId="6">#REF!</definedName>
    <definedName name="北橋" localSheetId="16">#REF!</definedName>
    <definedName name="北橋" localSheetId="9">#REF!</definedName>
    <definedName name="北橋" localSheetId="11">#REF!</definedName>
    <definedName name="北橋">#REF!</definedName>
    <definedName name="墨出し" localSheetId="17">#REF!</definedName>
    <definedName name="墨出し" localSheetId="5">#REF!</definedName>
    <definedName name="墨出し" localSheetId="7">#REF!</definedName>
    <definedName name="墨出し" localSheetId="6">#REF!</definedName>
    <definedName name="墨出し" localSheetId="16">#REF!</definedName>
    <definedName name="墨出し">#REF!</definedName>
    <definedName name="本ｾﾙ幅" localSheetId="5">[9]仮設解体!#REF!</definedName>
    <definedName name="本ｾﾙ幅" localSheetId="7">[9]仮設解体!#REF!</definedName>
    <definedName name="本ｾﾙ幅" localSheetId="6">[9]仮設解体!#REF!</definedName>
    <definedName name="本ｾﾙ幅" localSheetId="4">[9]仮設解体!#REF!</definedName>
    <definedName name="本ｾﾙ幅" localSheetId="16">[9]仮設解体!#REF!</definedName>
    <definedName name="本ｾﾙ幅" localSheetId="10">[9]仮設解体!#REF!</definedName>
    <definedName name="本ｾﾙ幅">[9]仮設解体!#REF!</definedName>
    <definedName name="本数入力" localSheetId="17">[17]!本数入力</definedName>
    <definedName name="本数入力" localSheetId="5">[17]!本数入力</definedName>
    <definedName name="本数入力" localSheetId="7">[17]!本数入力</definedName>
    <definedName name="本数入力" localSheetId="6">[17]!本数入力</definedName>
    <definedName name="本数入力" localSheetId="4">[101]!本数入力</definedName>
    <definedName name="本数入力" localSheetId="13">[17]!本数入力</definedName>
    <definedName name="本数入力" localSheetId="14">[17]!本数入力</definedName>
    <definedName name="本数入力" localSheetId="15">[17]!本数入力</definedName>
    <definedName name="本数入力" localSheetId="11">[17]!本数入力</definedName>
    <definedName name="本数入力" localSheetId="10">[17]!本数入力</definedName>
    <definedName name="本数入力">[17]!本数入力</definedName>
    <definedName name="埋込コンセント2P15A125V_E付">[10]複合!$AA$119</definedName>
    <definedName name="埋込コンセント2P15A125V_WP">[10]複合!$AA$120</definedName>
    <definedName name="埋込スイッチ_1P15A×1_WP">[10]複合!$AA$128</definedName>
    <definedName name="埋込ｽｲｯﾁ1P15A×1_3W×3" localSheetId="5">#REF!</definedName>
    <definedName name="埋込ｽｲｯﾁ1P15A×1_3W×3" localSheetId="7">#REF!</definedName>
    <definedName name="埋込ｽｲｯﾁ1P15A×1_3W×3" localSheetId="6">#REF!</definedName>
    <definedName name="埋込ｽｲｯﾁ1P15A×1_3W×3" localSheetId="16">#REF!</definedName>
    <definedName name="埋込ｽｲｯﾁ1P15A×1_3W×3" localSheetId="9">#REF!</definedName>
    <definedName name="埋込ｽｲｯﾁ1P15A×1_3W×3" localSheetId="11">#REF!</definedName>
    <definedName name="埋込ｽｲｯﾁ1P15A×1_3W×3">#REF!</definedName>
    <definedName name="埋込スイッチ1P15A×3_PL">[10]複合!$AA$118</definedName>
    <definedName name="埋込スｽｲｯﾁ３Ｗ×３" localSheetId="5">#REF!</definedName>
    <definedName name="埋込スｽｲｯﾁ３Ｗ×３" localSheetId="7">#REF!</definedName>
    <definedName name="埋込スｽｲｯﾁ３Ｗ×３" localSheetId="6">#REF!</definedName>
    <definedName name="埋込スｽｲｯﾁ３Ｗ×３" localSheetId="16">#REF!</definedName>
    <definedName name="埋込スｽｲｯﾁ３Ｗ×３" localSheetId="9">#REF!</definedName>
    <definedName name="埋込スｽｲｯﾁ３Ｗ×３" localSheetId="11">#REF!</definedName>
    <definedName name="埋込スｽｲｯﾁ３Ｗ×３">#REF!</definedName>
    <definedName name="埋戻し" localSheetId="17">#REF!</definedName>
    <definedName name="埋戻し" localSheetId="5">#REF!</definedName>
    <definedName name="埋戻し" localSheetId="7">#REF!</definedName>
    <definedName name="埋戻し" localSheetId="6">#REF!</definedName>
    <definedName name="埋戻し" localSheetId="4">#REF!</definedName>
    <definedName name="埋戻し" localSheetId="16">#REF!</definedName>
    <definedName name="埋戻し" localSheetId="9">#REF!</definedName>
    <definedName name="埋戻し" localSheetId="11">#REF!</definedName>
    <definedName name="埋戻し">#REF!</definedName>
    <definedName name="埋戻しＤ" localSheetId="17">[50]基礎単価!#REF!</definedName>
    <definedName name="埋戻しＤ" localSheetId="5">[50]基礎単価!#REF!</definedName>
    <definedName name="埋戻しＤ" localSheetId="7">[50]基礎単価!#REF!</definedName>
    <definedName name="埋戻しＤ" localSheetId="6">[50]基礎単価!#REF!</definedName>
    <definedName name="埋戻しＤ" localSheetId="16">[50]基礎単価!#REF!</definedName>
    <definedName name="埋戻しＤ">[50]基礎単価!#REF!</definedName>
    <definedName name="埋戻し工Ｄ" localSheetId="17">#REF!</definedName>
    <definedName name="埋戻し工Ｄ" localSheetId="5">#REF!</definedName>
    <definedName name="埋戻し工Ｄ" localSheetId="7">#REF!</definedName>
    <definedName name="埋戻し工Ｄ" localSheetId="6">#REF!</definedName>
    <definedName name="埋戻し工Ｄ" localSheetId="16">#REF!</definedName>
    <definedName name="埋戻し工Ｄ">#REF!</definedName>
    <definedName name="埋戻し工人力投入" localSheetId="17">#REF!</definedName>
    <definedName name="埋戻し工人力投入" localSheetId="5">#REF!</definedName>
    <definedName name="埋戻し工人力投入" localSheetId="7">#REF!</definedName>
    <definedName name="埋戻し工人力投入" localSheetId="6">#REF!</definedName>
    <definedName name="埋戻し工人力投入" localSheetId="16">#REF!</definedName>
    <definedName name="埋戻し工人力投入">#REF!</definedName>
    <definedName name="枚数E" localSheetId="17">#REF!</definedName>
    <definedName name="枚数E" localSheetId="5">#REF!</definedName>
    <definedName name="枚数E" localSheetId="7">#REF!</definedName>
    <definedName name="枚数E" localSheetId="6">#REF!</definedName>
    <definedName name="枚数E" localSheetId="16">#REF!</definedName>
    <definedName name="枚数E">#REF!</definedName>
    <definedName name="桝類" localSheetId="1" hidden="1">[120]複器!#REF!</definedName>
    <definedName name="桝類" localSheetId="17" hidden="1">[120]複器!#REF!</definedName>
    <definedName name="桝類" localSheetId="2" hidden="1">[120]複器!#REF!</definedName>
    <definedName name="桝類" localSheetId="3" hidden="1">[120]複器!#REF!</definedName>
    <definedName name="桝類" localSheetId="18" hidden="1">[120]複器!#REF!</definedName>
    <definedName name="桝類" localSheetId="5" hidden="1">[120]複器!#REF!</definedName>
    <definedName name="桝類" localSheetId="7" hidden="1">[120]複器!#REF!</definedName>
    <definedName name="桝類" localSheetId="6" hidden="1">[120]複器!#REF!</definedName>
    <definedName name="桝類" localSheetId="4" hidden="1">[120]複器!#REF!</definedName>
    <definedName name="桝類" localSheetId="13" hidden="1">[120]複器!#REF!</definedName>
    <definedName name="桝類" localSheetId="14" hidden="1">[120]複器!#REF!</definedName>
    <definedName name="桝類" localSheetId="15" hidden="1">[120]複器!#REF!</definedName>
    <definedName name="桝類" localSheetId="12" hidden="1">[120]複器!#REF!</definedName>
    <definedName name="桝類" localSheetId="16" hidden="1">[120]複器!#REF!</definedName>
    <definedName name="桝類" localSheetId="8" hidden="1">[121]複器!#REF!</definedName>
    <definedName name="桝類" hidden="1">[120]複器!#REF!</definedName>
    <definedName name="名称" localSheetId="17">#REF!</definedName>
    <definedName name="名称" localSheetId="5">#REF!</definedName>
    <definedName name="名称" localSheetId="7">#REF!</definedName>
    <definedName name="名称" localSheetId="6">#REF!</definedName>
    <definedName name="名称" localSheetId="4">#REF!</definedName>
    <definedName name="名称" localSheetId="16">#REF!</definedName>
    <definedName name="名称">#REF!</definedName>
    <definedName name="名称ｾﾙ幅" localSheetId="5">[9]仮設解体!#REF!</definedName>
    <definedName name="名称ｾﾙ幅" localSheetId="7">[9]仮設解体!#REF!</definedName>
    <definedName name="名称ｾﾙ幅" localSheetId="6">[9]仮設解体!#REF!</definedName>
    <definedName name="名称ｾﾙ幅" localSheetId="4">[9]仮設解体!#REF!</definedName>
    <definedName name="名称ｾﾙ幅" localSheetId="16">[9]仮設解体!#REF!</definedName>
    <definedName name="名称ｾﾙ幅" localSheetId="10">[9]仮設解体!#REF!</definedName>
    <definedName name="名称ｾﾙ幅">[9]仮設解体!#REF!</definedName>
    <definedName name="名簿" localSheetId="17">#REF!</definedName>
    <definedName name="名簿" localSheetId="5">#REF!</definedName>
    <definedName name="名簿" localSheetId="7">#REF!</definedName>
    <definedName name="名簿" localSheetId="6">#REF!</definedName>
    <definedName name="名簿" localSheetId="16">#REF!</definedName>
    <definedName name="名簿">#REF!</definedName>
    <definedName name="命名" localSheetId="5">#REF!</definedName>
    <definedName name="命名" localSheetId="7">#REF!</definedName>
    <definedName name="命名" localSheetId="6">#REF!</definedName>
    <definedName name="命名" localSheetId="16">#REF!</definedName>
    <definedName name="命名">#REF!</definedName>
    <definedName name="面積" localSheetId="5">#REF!</definedName>
    <definedName name="面積" localSheetId="7">#REF!</definedName>
    <definedName name="面積" localSheetId="6">#REF!</definedName>
    <definedName name="面積" localSheetId="16">#REF!</definedName>
    <definedName name="面積">#REF!</definedName>
    <definedName name="木">#N/A</definedName>
    <definedName name="木工事" localSheetId="5">#REF!</definedName>
    <definedName name="木工事" localSheetId="7">#REF!</definedName>
    <definedName name="木工事" localSheetId="6">#REF!</definedName>
    <definedName name="木工事" localSheetId="16">#REF!</definedName>
    <definedName name="木工事">#REF!</definedName>
    <definedName name="木工事施工費" localSheetId="17">#REF!</definedName>
    <definedName name="木工事施工費" localSheetId="5">#REF!</definedName>
    <definedName name="木工事施工費" localSheetId="7">#REF!</definedName>
    <definedName name="木工事施工費" localSheetId="6">#REF!</definedName>
    <definedName name="木工事施工費" localSheetId="4">#REF!</definedName>
    <definedName name="木工事施工費" localSheetId="16">#REF!</definedName>
    <definedName name="木工事施工費">#REF!</definedName>
    <definedName name="木構造材集計" localSheetId="17">#REF!</definedName>
    <definedName name="木構造材集計" localSheetId="5">#REF!</definedName>
    <definedName name="木構造材集計" localSheetId="7">#REF!</definedName>
    <definedName name="木構造材集計" localSheetId="6">#REF!</definedName>
    <definedName name="木構造材集計" localSheetId="4">#REF!</definedName>
    <definedName name="木構造材集計" localSheetId="16">#REF!</definedName>
    <definedName name="木構造材集計">#REF!</definedName>
    <definedName name="木製建具工事" localSheetId="5">#REF!</definedName>
    <definedName name="木製建具工事" localSheetId="7">#REF!</definedName>
    <definedName name="木製建具工事" localSheetId="6">#REF!</definedName>
    <definedName name="木製建具工事" localSheetId="16">#REF!</definedName>
    <definedName name="木製建具工事">#REF!</definedName>
    <definedName name="木造作材集計" localSheetId="17">#REF!</definedName>
    <definedName name="木造作材集計" localSheetId="5">#REF!</definedName>
    <definedName name="木造作材集計" localSheetId="7">#REF!</definedName>
    <definedName name="木造作材集計" localSheetId="6">#REF!</definedName>
    <definedName name="木造作材集計" localSheetId="4">#REF!</definedName>
    <definedName name="木造作材集計" localSheetId="16">#REF!</definedName>
    <definedName name="木造作材集計">#REF!</definedName>
    <definedName name="誘A3" localSheetId="5">[16]複合・ｺﾝｾﾝﾄ電話!#REF!</definedName>
    <definedName name="誘A3" localSheetId="7">[16]複合・ｺﾝｾﾝﾄ電話!#REF!</definedName>
    <definedName name="誘A3" localSheetId="6">[16]複合・ｺﾝｾﾝﾄ電話!#REF!</definedName>
    <definedName name="誘A3" localSheetId="4">[16]複合・ｺﾝｾﾝﾄ電話!#REF!</definedName>
    <definedName name="誘A3" localSheetId="16">[16]複合・ｺﾝｾﾝﾄ電話!#REF!</definedName>
    <definedName name="誘A3" localSheetId="9">[16]複合・ｺﾝｾﾝﾄ電話!#REF!</definedName>
    <definedName name="誘A3" localSheetId="11">[16]複合・ｺﾝｾﾝﾄ電話!#REF!</definedName>
    <definedName name="誘A3">[16]複合・ｺﾝｾﾝﾄ電話!#REF!</definedName>
    <definedName name="誘B2" localSheetId="5">[16]複合・ｺﾝｾﾝﾄ電話!#REF!</definedName>
    <definedName name="誘B2" localSheetId="7">[16]複合・ｺﾝｾﾝﾄ電話!#REF!</definedName>
    <definedName name="誘B2" localSheetId="6">[16]複合・ｺﾝｾﾝﾄ電話!#REF!</definedName>
    <definedName name="誘B2" localSheetId="16">[16]複合・ｺﾝｾﾝﾄ電話!#REF!</definedName>
    <definedName name="誘B2" localSheetId="9">[16]複合・ｺﾝｾﾝﾄ電話!#REF!</definedName>
    <definedName name="誘B2" localSheetId="11">[16]複合・ｺﾝｾﾝﾄ電話!#REF!</definedName>
    <definedName name="誘B2">[16]複合・ｺﾝｾﾝﾄ電話!#REF!</definedName>
    <definedName name="誘D" localSheetId="5">[16]複合・ｺﾝｾﾝﾄ電話!#REF!</definedName>
    <definedName name="誘D" localSheetId="7">[16]複合・ｺﾝｾﾝﾄ電話!#REF!</definedName>
    <definedName name="誘D" localSheetId="6">[16]複合・ｺﾝｾﾝﾄ電話!#REF!</definedName>
    <definedName name="誘D" localSheetId="16">[16]複合・ｺﾝｾﾝﾄ電話!#REF!</definedName>
    <definedName name="誘D" localSheetId="9">[16]複合・ｺﾝｾﾝﾄ電話!#REF!</definedName>
    <definedName name="誘D" localSheetId="11">[16]複合・ｺﾝｾﾝﾄ電話!#REF!</definedName>
    <definedName name="誘D">[16]複合・ｺﾝｾﾝﾄ電話!#REF!</definedName>
    <definedName name="予備" localSheetId="17" hidden="1">#REF!</definedName>
    <definedName name="予備" localSheetId="5" hidden="1">#REF!</definedName>
    <definedName name="予備" localSheetId="7" hidden="1">#REF!</definedName>
    <definedName name="予備" localSheetId="6" hidden="1">#REF!</definedName>
    <definedName name="予備" localSheetId="16" hidden="1">#REF!</definedName>
    <definedName name="予備" hidden="1">#REF!</definedName>
    <definedName name="予備1" localSheetId="17">#REF!</definedName>
    <definedName name="予備1" localSheetId="5">#REF!</definedName>
    <definedName name="予備1" localSheetId="7">#REF!</definedName>
    <definedName name="予備1" localSheetId="6">#REF!</definedName>
    <definedName name="予備1" localSheetId="16">#REF!</definedName>
    <definedName name="予備1">#REF!</definedName>
    <definedName name="容積率" localSheetId="17">#REF!</definedName>
    <definedName name="容積率" localSheetId="5">#REF!</definedName>
    <definedName name="容積率" localSheetId="7">#REF!</definedName>
    <definedName name="容積率" localSheetId="6">#REF!</definedName>
    <definedName name="容積率" localSheetId="4">#REF!</definedName>
    <definedName name="容積率" localSheetId="16">#REF!</definedName>
    <definedName name="容積率">#REF!</definedName>
    <definedName name="様式1" localSheetId="5">#REF!</definedName>
    <definedName name="様式1" localSheetId="7">#REF!</definedName>
    <definedName name="様式1" localSheetId="6">#REF!</definedName>
    <definedName name="様式1" localSheetId="16">#REF!</definedName>
    <definedName name="様式1">#REF!</definedName>
    <definedName name="用途" localSheetId="17">[24]共通仮設･諸経費率!#REF!</definedName>
    <definedName name="用途" localSheetId="5">[24]共通仮設･諸経費率!#REF!</definedName>
    <definedName name="用途" localSheetId="7">[24]共通仮設･諸経費率!#REF!</definedName>
    <definedName name="用途" localSheetId="6">[24]共通仮設･諸経費率!#REF!</definedName>
    <definedName name="用途" localSheetId="4">#REF!</definedName>
    <definedName name="用途" localSheetId="16">#REF!</definedName>
    <definedName name="用途" localSheetId="9">#REF!</definedName>
    <definedName name="用途" localSheetId="11">#REF!</definedName>
    <definedName name="用途" localSheetId="10">[24]共通仮設･諸経費率!#REF!</definedName>
    <definedName name="用途">[24]共通仮設･諸経費率!#REF!</definedName>
    <definedName name="用途一部" localSheetId="17">[24]共通仮設･諸経費率!#REF!</definedName>
    <definedName name="用途一部" localSheetId="5">[24]共通仮設･諸経費率!#REF!</definedName>
    <definedName name="用途一部" localSheetId="7">[24]共通仮設･諸経費率!#REF!</definedName>
    <definedName name="用途一部" localSheetId="6">[24]共通仮設･諸経費率!#REF!</definedName>
    <definedName name="用途一部" localSheetId="4">#REF!</definedName>
    <definedName name="用途一部" localSheetId="16">#REF!</definedName>
    <definedName name="用途一部" localSheetId="9">#REF!</definedName>
    <definedName name="用途一部" localSheetId="11">#REF!</definedName>
    <definedName name="用途一部" localSheetId="10">[24]共通仮設･諸経費率!#REF!</definedName>
    <definedName name="用途一部">[24]共通仮設･諸経費率!#REF!</definedName>
    <definedName name="用途地域" localSheetId="17">#REF!</definedName>
    <definedName name="用途地域" localSheetId="5">#REF!</definedName>
    <definedName name="用途地域" localSheetId="7">#REF!</definedName>
    <definedName name="用途地域" localSheetId="6">#REF!</definedName>
    <definedName name="用途地域" localSheetId="4">#REF!</definedName>
    <definedName name="用途地域" localSheetId="16">#REF!</definedName>
    <definedName name="用途地域">#REF!</definedName>
    <definedName name="養生" localSheetId="17">#REF!</definedName>
    <definedName name="養生" localSheetId="5">#REF!</definedName>
    <definedName name="養生" localSheetId="7">#REF!</definedName>
    <definedName name="養生" localSheetId="6">#REF!</definedName>
    <definedName name="養生" localSheetId="16">#REF!</definedName>
    <definedName name="養生">#REF!</definedName>
    <definedName name="養生工小型" localSheetId="17">#REF!</definedName>
    <definedName name="養生工小型" localSheetId="5">#REF!</definedName>
    <definedName name="養生工小型" localSheetId="7">#REF!</definedName>
    <definedName name="養生工小型" localSheetId="6">#REF!</definedName>
    <definedName name="養生工小型" localSheetId="16">#REF!</definedName>
    <definedName name="養生工小型">#REF!</definedName>
    <definedName name="養生工無筋" localSheetId="17">#REF!</definedName>
    <definedName name="養生工無筋" localSheetId="5">#REF!</definedName>
    <definedName name="養生工無筋" localSheetId="7">#REF!</definedName>
    <definedName name="養生工無筋" localSheetId="6">#REF!</definedName>
    <definedName name="養生工無筋" localSheetId="16">#REF!</definedName>
    <definedName name="養生工無筋">#REF!</definedName>
    <definedName name="養生鉄筋" localSheetId="5">#REF!</definedName>
    <definedName name="養生鉄筋" localSheetId="7">#REF!</definedName>
    <definedName name="養生鉄筋" localSheetId="6">#REF!</definedName>
    <definedName name="養生鉄筋" localSheetId="16">#REF!</definedName>
    <definedName name="養生鉄筋" localSheetId="9">#REF!</definedName>
    <definedName name="養生鉄筋" localSheetId="11">#REF!</definedName>
    <definedName name="養生鉄筋">#REF!</definedName>
    <definedName name="養生無筋" localSheetId="5">#REF!</definedName>
    <definedName name="養生無筋" localSheetId="7">#REF!</definedName>
    <definedName name="養生無筋" localSheetId="6">#REF!</definedName>
    <definedName name="養生無筋" localSheetId="16">#REF!</definedName>
    <definedName name="養生無筋" localSheetId="9">#REF!</definedName>
    <definedName name="養生無筋" localSheetId="11">#REF!</definedName>
    <definedName name="養生無筋">#REF!</definedName>
    <definedName name="裏込栗石工" localSheetId="5">#REF!</definedName>
    <definedName name="裏込栗石工" localSheetId="7">#REF!</definedName>
    <definedName name="裏込栗石工" localSheetId="6">#REF!</definedName>
    <definedName name="裏込栗石工" localSheetId="16">#REF!</definedName>
    <definedName name="裏込栗石工" localSheetId="9">#REF!</definedName>
    <definedName name="裏込栗石工" localSheetId="11">#REF!</definedName>
    <definedName name="裏込栗石工">#REF!</definedName>
    <definedName name="立竹木" localSheetId="17">[88]内訳書!#REF!</definedName>
    <definedName name="立竹木" localSheetId="5">[88]内訳書!#REF!</definedName>
    <definedName name="立竹木" localSheetId="7">[88]内訳書!#REF!</definedName>
    <definedName name="立竹木" localSheetId="6">[88]内訳書!#REF!</definedName>
    <definedName name="立竹木" localSheetId="4">[89]内訳書!#REF!</definedName>
    <definedName name="立竹木" localSheetId="16">[88]内訳書!#REF!</definedName>
    <definedName name="立竹木">[88]内訳書!#REF!</definedName>
    <definedName name="立木" localSheetId="5">#REF!</definedName>
    <definedName name="立木" localSheetId="7">#REF!</definedName>
    <definedName name="立木" localSheetId="6">#REF!</definedName>
    <definedName name="立木" localSheetId="4">#REF!</definedName>
    <definedName name="立木" localSheetId="16">#REF!</definedName>
    <definedName name="立木" localSheetId="10">#REF!</definedName>
    <definedName name="立木">#REF!</definedName>
    <definedName name="立木1">#N/A</definedName>
    <definedName name="立木2">#N/A</definedName>
    <definedName name="冷媒" localSheetId="17">#REF!</definedName>
    <definedName name="冷媒" localSheetId="5">#REF!</definedName>
    <definedName name="冷媒" localSheetId="7">#REF!</definedName>
    <definedName name="冷媒" localSheetId="6">#REF!</definedName>
    <definedName name="冷媒" localSheetId="4">#REF!</definedName>
    <definedName name="冷媒" localSheetId="16">#REF!</definedName>
    <definedName name="冷媒">#REF!</definedName>
    <definedName name="路肩側溝" localSheetId="17">#REF!</definedName>
    <definedName name="路肩側溝" localSheetId="5">#REF!</definedName>
    <definedName name="路肩側溝" localSheetId="7">#REF!</definedName>
    <definedName name="路肩側溝" localSheetId="6">#REF!</definedName>
    <definedName name="路肩側溝" localSheetId="16">#REF!</definedName>
    <definedName name="路肩側溝">#REF!</definedName>
    <definedName name="路盤工車道部" localSheetId="17">#REF!</definedName>
    <definedName name="路盤工車道部" localSheetId="5">#REF!</definedName>
    <definedName name="路盤工車道部" localSheetId="7">#REF!</definedName>
    <definedName name="路盤工車道部" localSheetId="6">#REF!</definedName>
    <definedName name="路盤工車道部" localSheetId="16">#REF!</definedName>
    <definedName name="路盤工車道部">#REF!</definedName>
    <definedName name="路盤工民地部" localSheetId="17">#REF!</definedName>
    <definedName name="路盤工民地部" localSheetId="5">#REF!</definedName>
    <definedName name="路盤工民地部" localSheetId="7">#REF!</definedName>
    <definedName name="路盤工民地部" localSheetId="6">#REF!</definedName>
    <definedName name="路盤工民地部" localSheetId="16">#REF!</definedName>
    <definedName name="路盤工民地部">#REF!</definedName>
    <definedName name="労務単価" localSheetId="17">#REF!</definedName>
    <definedName name="労務単価" localSheetId="5">#REF!</definedName>
    <definedName name="労務単価" localSheetId="7">#REF!</definedName>
    <definedName name="労務単価" localSheetId="6">#REF!</definedName>
    <definedName name="労務単価" localSheetId="4">#REF!</definedName>
    <definedName name="労務単価" localSheetId="16">#REF!</definedName>
    <definedName name="労務単価">#REF!</definedName>
    <definedName name="労務単価表" localSheetId="17">#REF!</definedName>
    <definedName name="労務単価表" localSheetId="5">#REF!</definedName>
    <definedName name="労務単価表" localSheetId="7">#REF!</definedName>
    <definedName name="労務単価表" localSheetId="6">#REF!</definedName>
    <definedName name="労務単価表" localSheetId="4">#REF!</definedName>
    <definedName name="労務単価表" localSheetId="16">#REF!</definedName>
    <definedName name="労務単価表">#REF!</definedName>
    <definedName name="枠組足場" localSheetId="5">#REF!</definedName>
    <definedName name="枠組足場" localSheetId="7">#REF!</definedName>
    <definedName name="枠組足場" localSheetId="6">#REF!</definedName>
    <definedName name="枠組足場" localSheetId="16">#REF!</definedName>
    <definedName name="枠組足場" localSheetId="9">#REF!</definedName>
    <definedName name="枠組足場" localSheetId="11">#REF!</definedName>
    <definedName name="枠組足場">#REF!</definedName>
    <definedName name="腕金" localSheetId="17">#REF!</definedName>
    <definedName name="腕金" localSheetId="5">#REF!</definedName>
    <definedName name="腕金" localSheetId="7">#REF!</definedName>
    <definedName name="腕金" localSheetId="6">#REF!</definedName>
    <definedName name="腕金" localSheetId="16">#REF!</definedName>
    <definedName name="腕金">#REF!</definedName>
    <definedName name="腕金_75×75×1_200">[49]複合!$AA$38</definedName>
    <definedName name="腕金_75×75×1_500">[49]複合!$AA$37</definedName>
  </definedNames>
  <calcPr calcId="191029"/>
</workbook>
</file>

<file path=xl/calcChain.xml><?xml version="1.0" encoding="utf-8"?>
<calcChain xmlns="http://schemas.openxmlformats.org/spreadsheetml/2006/main">
  <c r="Q118" i="123" l="1"/>
  <c r="S118" i="123" s="1"/>
  <c r="Q116" i="123"/>
  <c r="S116" i="123" s="1"/>
  <c r="P6" i="123"/>
  <c r="N6" i="123"/>
  <c r="L6" i="123"/>
  <c r="A124" i="123"/>
  <c r="A122" i="123"/>
  <c r="Q120" i="123"/>
  <c r="S120" i="123" s="1"/>
  <c r="B120" i="123"/>
  <c r="A120" i="123"/>
  <c r="B118" i="123"/>
  <c r="A118" i="123"/>
  <c r="B116" i="123"/>
  <c r="A116" i="123"/>
  <c r="C114" i="123"/>
  <c r="B114" i="123"/>
  <c r="A114" i="123"/>
  <c r="C112" i="123"/>
  <c r="B112" i="123"/>
  <c r="A112" i="123"/>
  <c r="C110" i="123"/>
  <c r="B110" i="123"/>
  <c r="A110" i="123"/>
  <c r="C108" i="123"/>
  <c r="B108" i="123"/>
  <c r="A108" i="123"/>
  <c r="C106" i="123"/>
  <c r="B106" i="123"/>
  <c r="A106" i="123"/>
  <c r="C104" i="123"/>
  <c r="B104" i="123"/>
  <c r="A104" i="123"/>
  <c r="C102" i="123"/>
  <c r="B102" i="123"/>
  <c r="A102" i="123"/>
  <c r="C100" i="123"/>
  <c r="B100" i="123"/>
  <c r="A100" i="123"/>
  <c r="C98" i="123"/>
  <c r="B98" i="123"/>
  <c r="A98" i="123"/>
  <c r="C96" i="123"/>
  <c r="B96" i="123"/>
  <c r="A96" i="123"/>
  <c r="C94" i="123"/>
  <c r="B94" i="123"/>
  <c r="A94" i="123"/>
  <c r="C92" i="123"/>
  <c r="B92" i="123"/>
  <c r="A92" i="123"/>
  <c r="C90" i="123"/>
  <c r="B90" i="123"/>
  <c r="A90" i="123"/>
  <c r="C88" i="123"/>
  <c r="B88" i="123"/>
  <c r="A88" i="123"/>
  <c r="C86" i="123"/>
  <c r="B86" i="123"/>
  <c r="A86" i="123"/>
  <c r="C84" i="123"/>
  <c r="B84" i="123"/>
  <c r="A84" i="123"/>
  <c r="C82" i="123"/>
  <c r="B82" i="123"/>
  <c r="A82" i="123"/>
  <c r="C80" i="123"/>
  <c r="B80" i="123"/>
  <c r="A80" i="123"/>
  <c r="C78" i="123"/>
  <c r="B78" i="123"/>
  <c r="A78" i="123"/>
  <c r="C76" i="123"/>
  <c r="B76" i="123"/>
  <c r="A76" i="123"/>
  <c r="C74" i="123"/>
  <c r="B74" i="123"/>
  <c r="A74" i="123"/>
  <c r="C72" i="123"/>
  <c r="B72" i="123"/>
  <c r="A72" i="123"/>
  <c r="C70" i="123"/>
  <c r="B70" i="123"/>
  <c r="A70" i="123"/>
  <c r="C68" i="123"/>
  <c r="B68" i="123"/>
  <c r="A68" i="123"/>
  <c r="C66" i="123"/>
  <c r="B66" i="123"/>
  <c r="A66" i="123"/>
  <c r="C64" i="123"/>
  <c r="B64" i="123"/>
  <c r="A64" i="123"/>
  <c r="C62" i="123"/>
  <c r="B62" i="123"/>
  <c r="A62" i="123"/>
  <c r="C60" i="123"/>
  <c r="B60" i="123"/>
  <c r="A60" i="123"/>
  <c r="C58" i="123"/>
  <c r="B58" i="123"/>
  <c r="A58" i="123"/>
  <c r="C56" i="123"/>
  <c r="B56" i="123"/>
  <c r="A56" i="123"/>
  <c r="C54" i="123"/>
  <c r="B54" i="123"/>
  <c r="A54" i="123"/>
  <c r="C52" i="123"/>
  <c r="B52" i="123"/>
  <c r="A52" i="123"/>
  <c r="C50" i="123"/>
  <c r="B50" i="123"/>
  <c r="A50" i="123"/>
  <c r="C48" i="123"/>
  <c r="B48" i="123"/>
  <c r="A48" i="123"/>
  <c r="C46" i="123"/>
  <c r="B46" i="123"/>
  <c r="A46" i="123"/>
  <c r="C44" i="123"/>
  <c r="B44" i="123"/>
  <c r="A44" i="123"/>
  <c r="C42" i="123"/>
  <c r="B42" i="123"/>
  <c r="A42" i="123"/>
  <c r="C40" i="123"/>
  <c r="B40" i="123"/>
  <c r="A40" i="123"/>
  <c r="C38" i="123"/>
  <c r="B38" i="123"/>
  <c r="A38" i="123"/>
  <c r="C36" i="123"/>
  <c r="B36" i="123"/>
  <c r="A36" i="123"/>
  <c r="C34" i="123"/>
  <c r="B34" i="123"/>
  <c r="A34" i="123"/>
  <c r="C32" i="123"/>
  <c r="B32" i="123"/>
  <c r="A32" i="123"/>
  <c r="C30" i="123"/>
  <c r="B30" i="123"/>
  <c r="A30" i="123"/>
  <c r="C28" i="123"/>
  <c r="B28" i="123"/>
  <c r="A28" i="123"/>
  <c r="C26" i="123"/>
  <c r="B26" i="123"/>
  <c r="A26" i="123"/>
  <c r="C24" i="123"/>
  <c r="B24" i="123"/>
  <c r="A24" i="123"/>
  <c r="C22" i="123"/>
  <c r="B22" i="123"/>
  <c r="A22" i="123"/>
  <c r="C20" i="123"/>
  <c r="B20" i="123"/>
  <c r="A20" i="123"/>
  <c r="C18" i="123"/>
  <c r="B18" i="123"/>
  <c r="A18" i="123"/>
  <c r="C16" i="123"/>
  <c r="B16" i="123"/>
  <c r="A16" i="123"/>
  <c r="C14" i="123"/>
  <c r="B14" i="123"/>
  <c r="A14" i="123"/>
  <c r="C12" i="123"/>
  <c r="B12" i="123"/>
  <c r="A12" i="123"/>
  <c r="C10" i="123"/>
  <c r="B10" i="123"/>
  <c r="A10" i="123"/>
  <c r="A11" i="123"/>
  <c r="A13" i="123" s="1"/>
  <c r="A15" i="123" s="1"/>
  <c r="A17" i="123" s="1"/>
  <c r="A19" i="123" s="1"/>
  <c r="A21" i="123" s="1"/>
  <c r="A23" i="123" s="1"/>
  <c r="A25" i="123" s="1"/>
  <c r="A27" i="123" s="1"/>
  <c r="A29" i="123" s="1"/>
  <c r="A31" i="123" s="1"/>
  <c r="A33" i="123" s="1"/>
  <c r="A35" i="123" s="1"/>
  <c r="A37" i="123" s="1"/>
  <c r="A39" i="123" s="1"/>
  <c r="A41" i="123" s="1"/>
  <c r="A43" i="123" s="1"/>
  <c r="A45" i="123" s="1"/>
  <c r="A47" i="123" s="1"/>
  <c r="A49" i="123" s="1"/>
  <c r="A51" i="123" s="1"/>
  <c r="A53" i="123" s="1"/>
  <c r="A55" i="123" s="1"/>
  <c r="A57" i="123" s="1"/>
  <c r="A59" i="123" s="1"/>
  <c r="A61" i="123" s="1"/>
  <c r="A63" i="123" s="1"/>
  <c r="A65" i="123" s="1"/>
  <c r="A67" i="123" s="1"/>
  <c r="A69" i="123" s="1"/>
  <c r="A71" i="123" s="1"/>
  <c r="A73" i="123" s="1"/>
  <c r="A75" i="123" s="1"/>
  <c r="A77" i="123" s="1"/>
  <c r="A79" i="123" s="1"/>
  <c r="A81" i="123" s="1"/>
  <c r="A83" i="123" s="1"/>
  <c r="A85" i="123" s="1"/>
  <c r="A87" i="123" s="1"/>
  <c r="A89" i="123" s="1"/>
  <c r="A91" i="123" s="1"/>
  <c r="A93" i="123" s="1"/>
  <c r="A95" i="123" s="1"/>
  <c r="A97" i="123" s="1"/>
  <c r="A99" i="123" s="1"/>
  <c r="A101" i="123" s="1"/>
  <c r="A103" i="123" s="1"/>
  <c r="A105" i="123" s="1"/>
  <c r="A107" i="123" s="1"/>
  <c r="A109" i="123" s="1"/>
  <c r="A111" i="123" s="1"/>
  <c r="A113" i="123" s="1"/>
  <c r="A115" i="123" s="1"/>
  <c r="A117" i="123" s="1"/>
  <c r="A119" i="123" s="1"/>
  <c r="A121" i="123" s="1"/>
  <c r="A123" i="123" s="1"/>
  <c r="E5" i="123"/>
  <c r="J95" i="121"/>
  <c r="J94" i="121"/>
  <c r="J93" i="121"/>
  <c r="J91" i="121"/>
  <c r="J88" i="121"/>
  <c r="J87" i="121"/>
  <c r="J84" i="121"/>
  <c r="J82" i="121"/>
  <c r="J76" i="121"/>
  <c r="J75" i="121"/>
  <c r="J72" i="121"/>
  <c r="J70" i="121"/>
  <c r="J64" i="121"/>
  <c r="J63" i="121"/>
  <c r="J60" i="121"/>
  <c r="J58" i="121"/>
  <c r="D97" i="121"/>
  <c r="J97" i="121" s="1"/>
  <c r="D96" i="121"/>
  <c r="J96" i="121" s="1"/>
  <c r="D106" i="121"/>
  <c r="D95" i="121"/>
  <c r="D94" i="121"/>
  <c r="D93" i="121"/>
  <c r="D92" i="121"/>
  <c r="D105" i="121"/>
  <c r="D104" i="121"/>
  <c r="D91" i="121"/>
  <c r="D103" i="121"/>
  <c r="D102" i="121"/>
  <c r="D101" i="121"/>
  <c r="J101" i="121" s="1"/>
  <c r="D90" i="121"/>
  <c r="J90" i="121" s="1"/>
  <c r="D89" i="121"/>
  <c r="J89" i="121" s="1"/>
  <c r="D100" i="121"/>
  <c r="J100" i="121" s="1"/>
  <c r="D99" i="121"/>
  <c r="J99" i="121" s="1"/>
  <c r="D88" i="121"/>
  <c r="D87" i="121"/>
  <c r="D86" i="121"/>
  <c r="J86" i="121" s="1"/>
  <c r="D85" i="121"/>
  <c r="J85" i="121" s="1"/>
  <c r="D84" i="121"/>
  <c r="D83" i="121"/>
  <c r="D82" i="121"/>
  <c r="D81" i="121"/>
  <c r="J81" i="121" s="1"/>
  <c r="D80" i="121"/>
  <c r="D79" i="121"/>
  <c r="J79" i="121" s="1"/>
  <c r="D78" i="121"/>
  <c r="J78" i="121" s="1"/>
  <c r="D77" i="121"/>
  <c r="J77" i="121" s="1"/>
  <c r="D76" i="121"/>
  <c r="D75" i="121"/>
  <c r="D74" i="121"/>
  <c r="J74" i="121" s="1"/>
  <c r="D73" i="121"/>
  <c r="J73" i="121" s="1"/>
  <c r="D72" i="121"/>
  <c r="D71" i="121"/>
  <c r="D70" i="121"/>
  <c r="D69" i="121"/>
  <c r="J69" i="121" s="1"/>
  <c r="D68" i="121"/>
  <c r="D67" i="121"/>
  <c r="J67" i="121" s="1"/>
  <c r="D66" i="121"/>
  <c r="J66" i="121" s="1"/>
  <c r="D65" i="121"/>
  <c r="J65" i="121" s="1"/>
  <c r="D64" i="121"/>
  <c r="D63" i="121"/>
  <c r="D62" i="121"/>
  <c r="J62" i="121" s="1"/>
  <c r="D61" i="121"/>
  <c r="J61" i="121" s="1"/>
  <c r="D60" i="121"/>
  <c r="D59" i="121"/>
  <c r="D58" i="121"/>
  <c r="D55" i="121"/>
  <c r="H55" i="121" s="1"/>
  <c r="O55" i="121" s="1"/>
  <c r="P55" i="121" s="1"/>
  <c r="D54" i="121"/>
  <c r="H54" i="121" s="1"/>
  <c r="O54" i="121" s="1"/>
  <c r="P54" i="121" s="1"/>
  <c r="D53" i="121"/>
  <c r="H53" i="121" s="1"/>
  <c r="O53" i="121" s="1"/>
  <c r="P53" i="121" s="1"/>
  <c r="D52" i="121"/>
  <c r="H52" i="121" s="1"/>
  <c r="O52" i="121" s="1"/>
  <c r="P52" i="121" s="1"/>
  <c r="D51" i="121"/>
  <c r="H51" i="121" s="1"/>
  <c r="O51" i="121" s="1"/>
  <c r="P51" i="121" s="1"/>
  <c r="D50" i="121"/>
  <c r="H50" i="121" s="1"/>
  <c r="O50" i="121" s="1"/>
  <c r="P50" i="121" s="1"/>
  <c r="D49" i="121"/>
  <c r="H49" i="121" s="1"/>
  <c r="O49" i="121" s="1"/>
  <c r="P49" i="121" s="1"/>
  <c r="D48" i="121"/>
  <c r="H48" i="121" s="1"/>
  <c r="O48" i="121" s="1"/>
  <c r="P48" i="121" s="1"/>
  <c r="D47" i="121"/>
  <c r="H47" i="121" s="1"/>
  <c r="O47" i="121" s="1"/>
  <c r="P47" i="121" s="1"/>
  <c r="D46" i="121"/>
  <c r="H46" i="121" s="1"/>
  <c r="O46" i="121" s="1"/>
  <c r="P46" i="121" s="1"/>
  <c r="D45" i="121"/>
  <c r="H45" i="121" s="1"/>
  <c r="O45" i="121" s="1"/>
  <c r="P45" i="121" s="1"/>
  <c r="D44" i="121"/>
  <c r="H44" i="121" s="1"/>
  <c r="O44" i="121" s="1"/>
  <c r="P44" i="121" s="1"/>
  <c r="D43" i="121"/>
  <c r="H43" i="121" s="1"/>
  <c r="O43" i="121" s="1"/>
  <c r="P43" i="121" s="1"/>
  <c r="D42" i="121"/>
  <c r="H42" i="121" s="1"/>
  <c r="O42" i="121" s="1"/>
  <c r="P42" i="121" s="1"/>
  <c r="D41" i="121"/>
  <c r="H41" i="121" s="1"/>
  <c r="O41" i="121" s="1"/>
  <c r="P41" i="121" s="1"/>
  <c r="D40" i="121"/>
  <c r="H40" i="121" s="1"/>
  <c r="O40" i="121" s="1"/>
  <c r="P40" i="121" s="1"/>
  <c r="D39" i="121"/>
  <c r="H39" i="121" s="1"/>
  <c r="O39" i="121" s="1"/>
  <c r="P39" i="121" s="1"/>
  <c r="D38" i="121"/>
  <c r="H38" i="121" s="1"/>
  <c r="O38" i="121" s="1"/>
  <c r="P38" i="121" s="1"/>
  <c r="D37" i="121"/>
  <c r="H37" i="121" s="1"/>
  <c r="O37" i="121" s="1"/>
  <c r="P37" i="121" s="1"/>
  <c r="D36" i="121"/>
  <c r="H36" i="121" s="1"/>
  <c r="O36" i="121" s="1"/>
  <c r="P36" i="121" s="1"/>
  <c r="D35" i="121"/>
  <c r="H35" i="121" s="1"/>
  <c r="O35" i="121" s="1"/>
  <c r="P35" i="121" s="1"/>
  <c r="D34" i="121"/>
  <c r="H34" i="121" s="1"/>
  <c r="O34" i="121" s="1"/>
  <c r="P34" i="121" s="1"/>
  <c r="D33" i="121"/>
  <c r="H33" i="121" s="1"/>
  <c r="O33" i="121" s="1"/>
  <c r="P33" i="121" s="1"/>
  <c r="D32" i="121"/>
  <c r="H32" i="121" s="1"/>
  <c r="O32" i="121" s="1"/>
  <c r="P32" i="121" s="1"/>
  <c r="D31" i="121"/>
  <c r="H31" i="121" s="1"/>
  <c r="O31" i="121" s="1"/>
  <c r="P31" i="121" s="1"/>
  <c r="D30" i="121"/>
  <c r="H30" i="121" s="1"/>
  <c r="O30" i="121" s="1"/>
  <c r="P30" i="121" s="1"/>
  <c r="D29" i="121"/>
  <c r="H29" i="121" s="1"/>
  <c r="O29" i="121" s="1"/>
  <c r="P29" i="121" s="1"/>
  <c r="D28" i="121"/>
  <c r="H28" i="121" s="1"/>
  <c r="O28" i="121" s="1"/>
  <c r="P28" i="121" s="1"/>
  <c r="D27" i="121"/>
  <c r="H27" i="121" s="1"/>
  <c r="O27" i="121" s="1"/>
  <c r="P27" i="121" s="1"/>
  <c r="D26" i="121"/>
  <c r="H26" i="121" s="1"/>
  <c r="O26" i="121" s="1"/>
  <c r="P26" i="121" s="1"/>
  <c r="D25" i="121"/>
  <c r="H25" i="121" s="1"/>
  <c r="O25" i="121" s="1"/>
  <c r="P25" i="121" s="1"/>
  <c r="D24" i="121"/>
  <c r="H24" i="121" s="1"/>
  <c r="O24" i="121" s="1"/>
  <c r="P24" i="121" s="1"/>
  <c r="D23" i="121"/>
  <c r="H23" i="121" s="1"/>
  <c r="O23" i="121" s="1"/>
  <c r="P23" i="121" s="1"/>
  <c r="D22" i="121"/>
  <c r="H22" i="121" s="1"/>
  <c r="O22" i="121" s="1"/>
  <c r="P22" i="121" s="1"/>
  <c r="D21" i="121"/>
  <c r="H21" i="121" s="1"/>
  <c r="O21" i="121" s="1"/>
  <c r="P21" i="121" s="1"/>
  <c r="D20" i="121"/>
  <c r="H20" i="121" s="1"/>
  <c r="O20" i="121" s="1"/>
  <c r="P20" i="121" s="1"/>
  <c r="D19" i="121"/>
  <c r="H19" i="121" s="1"/>
  <c r="O19" i="121" s="1"/>
  <c r="P19" i="121" s="1"/>
  <c r="D18" i="121"/>
  <c r="H18" i="121" s="1"/>
  <c r="O18" i="121" s="1"/>
  <c r="P18" i="121" s="1"/>
  <c r="D17" i="121"/>
  <c r="H17" i="121" s="1"/>
  <c r="O17" i="121" s="1"/>
  <c r="P17" i="121" s="1"/>
  <c r="D16" i="121"/>
  <c r="H16" i="121" s="1"/>
  <c r="O16" i="121" s="1"/>
  <c r="P16" i="121" s="1"/>
  <c r="D15" i="121"/>
  <c r="H15" i="121" s="1"/>
  <c r="O15" i="121" s="1"/>
  <c r="P15" i="121" s="1"/>
  <c r="D14" i="121"/>
  <c r="H14" i="121" s="1"/>
  <c r="O14" i="121" s="1"/>
  <c r="P14" i="121" s="1"/>
  <c r="D13" i="121"/>
  <c r="H13" i="121" s="1"/>
  <c r="O13" i="121" s="1"/>
  <c r="P13" i="121" s="1"/>
  <c r="D12" i="121"/>
  <c r="H12" i="121" s="1"/>
  <c r="O12" i="121" s="1"/>
  <c r="P12" i="121" s="1"/>
  <c r="D11" i="121"/>
  <c r="H11" i="121" s="1"/>
  <c r="O11" i="121" s="1"/>
  <c r="P11" i="121" s="1"/>
  <c r="D10" i="121"/>
  <c r="H10" i="121" s="1"/>
  <c r="O10" i="121" s="1"/>
  <c r="P10" i="121" s="1"/>
  <c r="D9" i="121"/>
  <c r="H9" i="121" s="1"/>
  <c r="O9" i="121" s="1"/>
  <c r="P9" i="121" s="1"/>
  <c r="D8" i="121"/>
  <c r="H8" i="121" s="1"/>
  <c r="O8" i="121" s="1"/>
  <c r="P8" i="121" s="1"/>
  <c r="D7" i="121"/>
  <c r="H7" i="121" s="1"/>
  <c r="O7" i="121" s="1"/>
  <c r="P7" i="121" s="1"/>
  <c r="D6" i="121"/>
  <c r="H6" i="121" s="1"/>
  <c r="O6" i="121" s="1"/>
  <c r="P6" i="121" s="1"/>
  <c r="P56" i="121" s="1"/>
  <c r="D166" i="105" s="1"/>
  <c r="A90" i="117"/>
  <c r="A88" i="117"/>
  <c r="A86" i="117"/>
  <c r="A84" i="117"/>
  <c r="A82" i="117"/>
  <c r="A80" i="117"/>
  <c r="A78" i="117"/>
  <c r="A76" i="117"/>
  <c r="A74" i="117"/>
  <c r="A72" i="117"/>
  <c r="A70" i="117"/>
  <c r="A68" i="117"/>
  <c r="A66" i="117"/>
  <c r="A64" i="117"/>
  <c r="A62" i="117"/>
  <c r="A60" i="117"/>
  <c r="A58" i="117"/>
  <c r="A56" i="117"/>
  <c r="A54" i="117"/>
  <c r="A52" i="117"/>
  <c r="C48" i="117"/>
  <c r="B48" i="117"/>
  <c r="A49" i="117"/>
  <c r="A51" i="117" s="1"/>
  <c r="A53" i="117" s="1"/>
  <c r="A55" i="117" s="1"/>
  <c r="A57" i="117" s="1"/>
  <c r="A59" i="117" s="1"/>
  <c r="A61" i="117" s="1"/>
  <c r="A63" i="117" s="1"/>
  <c r="A65" i="117" s="1"/>
  <c r="A67" i="117" s="1"/>
  <c r="A69" i="117" s="1"/>
  <c r="A71" i="117" s="1"/>
  <c r="A73" i="117" s="1"/>
  <c r="A75" i="117" s="1"/>
  <c r="A77" i="117" s="1"/>
  <c r="A79" i="117" s="1"/>
  <c r="A81" i="117" s="1"/>
  <c r="A83" i="117" s="1"/>
  <c r="A85" i="117" s="1"/>
  <c r="A87" i="117" s="1"/>
  <c r="A89" i="117" s="1"/>
  <c r="I48" i="117"/>
  <c r="J48" i="117" s="1"/>
  <c r="A48" i="117"/>
  <c r="I88" i="117"/>
  <c r="I86" i="117"/>
  <c r="I78" i="117"/>
  <c r="C90" i="117"/>
  <c r="B90" i="117"/>
  <c r="B88" i="117"/>
  <c r="C86" i="117"/>
  <c r="B86" i="117"/>
  <c r="C84" i="117"/>
  <c r="C82" i="117"/>
  <c r="C80" i="117"/>
  <c r="B84" i="117"/>
  <c r="B82" i="117"/>
  <c r="B80" i="117"/>
  <c r="C78" i="117"/>
  <c r="B78" i="117"/>
  <c r="C76" i="117"/>
  <c r="C74" i="117"/>
  <c r="C72" i="117"/>
  <c r="C70" i="117"/>
  <c r="C68" i="117"/>
  <c r="C66" i="117"/>
  <c r="C64" i="117"/>
  <c r="C62" i="117"/>
  <c r="C60" i="117"/>
  <c r="C58" i="117"/>
  <c r="C56" i="117"/>
  <c r="C54" i="117"/>
  <c r="B76" i="117"/>
  <c r="B74" i="117"/>
  <c r="B72" i="117"/>
  <c r="B70" i="117"/>
  <c r="B68" i="117"/>
  <c r="B66" i="117"/>
  <c r="B64" i="117"/>
  <c r="B62" i="117"/>
  <c r="B60" i="117"/>
  <c r="B58" i="117"/>
  <c r="B56" i="117"/>
  <c r="B54" i="117"/>
  <c r="C52" i="117"/>
  <c r="B52" i="117"/>
  <c r="C50" i="117"/>
  <c r="B50" i="117"/>
  <c r="B46" i="117"/>
  <c r="B44" i="117"/>
  <c r="B40" i="117"/>
  <c r="B38" i="117"/>
  <c r="B36" i="117"/>
  <c r="B34" i="117"/>
  <c r="B32" i="117"/>
  <c r="B30" i="117"/>
  <c r="B28" i="117"/>
  <c r="B26" i="117"/>
  <c r="B24" i="117"/>
  <c r="B22" i="117"/>
  <c r="B20" i="117"/>
  <c r="B18" i="117"/>
  <c r="B16" i="117"/>
  <c r="B14" i="117"/>
  <c r="C46" i="117"/>
  <c r="C44" i="117"/>
  <c r="C40" i="117"/>
  <c r="C38" i="117"/>
  <c r="C36" i="117"/>
  <c r="C34" i="117"/>
  <c r="C32" i="117"/>
  <c r="C30" i="117"/>
  <c r="C28" i="117"/>
  <c r="C26" i="117"/>
  <c r="C24" i="117"/>
  <c r="C22" i="117"/>
  <c r="C20" i="117"/>
  <c r="C18" i="117"/>
  <c r="C16" i="117"/>
  <c r="C14" i="117"/>
  <c r="G27" i="105"/>
  <c r="G9" i="105"/>
  <c r="G8" i="105"/>
  <c r="C12" i="117"/>
  <c r="B12" i="117"/>
  <c r="I72" i="117"/>
  <c r="J72" i="117" s="1"/>
  <c r="I70" i="117"/>
  <c r="I64" i="117"/>
  <c r="J64" i="117" s="1"/>
  <c r="I62" i="117"/>
  <c r="J62" i="117" s="1"/>
  <c r="I58" i="117"/>
  <c r="J58" i="117" s="1"/>
  <c r="I56" i="117"/>
  <c r="I54" i="117"/>
  <c r="I50" i="117"/>
  <c r="I46" i="117"/>
  <c r="I40" i="117"/>
  <c r="J40" i="117" s="1"/>
  <c r="I38" i="117"/>
  <c r="J38" i="117" s="1"/>
  <c r="I32" i="117"/>
  <c r="I30" i="117"/>
  <c r="I24" i="117"/>
  <c r="I22" i="117"/>
  <c r="I16" i="117"/>
  <c r="I14" i="117"/>
  <c r="J14" i="117" s="1"/>
  <c r="C10" i="117"/>
  <c r="B10" i="117"/>
  <c r="D133" i="113"/>
  <c r="D131" i="113"/>
  <c r="D129" i="113"/>
  <c r="D127" i="113"/>
  <c r="D125" i="113"/>
  <c r="D123" i="113"/>
  <c r="D121" i="113"/>
  <c r="D119" i="113"/>
  <c r="D117" i="113"/>
  <c r="D115" i="113"/>
  <c r="D113" i="113"/>
  <c r="D111" i="113"/>
  <c r="D109" i="113"/>
  <c r="D107" i="113"/>
  <c r="D105" i="113"/>
  <c r="D103" i="113"/>
  <c r="D101" i="113"/>
  <c r="D99" i="113"/>
  <c r="D97" i="113"/>
  <c r="D95" i="113"/>
  <c r="D93" i="113"/>
  <c r="E165" i="113"/>
  <c r="D165" i="113"/>
  <c r="E163" i="113"/>
  <c r="D163" i="113"/>
  <c r="E161" i="113"/>
  <c r="D161" i="113"/>
  <c r="E159" i="113"/>
  <c r="D159" i="113"/>
  <c r="E157" i="113"/>
  <c r="D157" i="113"/>
  <c r="E155" i="113"/>
  <c r="D155" i="113"/>
  <c r="E153" i="113"/>
  <c r="D153" i="113"/>
  <c r="E151" i="113"/>
  <c r="D151" i="113"/>
  <c r="E149" i="113"/>
  <c r="D149" i="113"/>
  <c r="E147" i="113"/>
  <c r="D147" i="113"/>
  <c r="E145" i="113"/>
  <c r="D145" i="113"/>
  <c r="E143" i="113"/>
  <c r="D143" i="113"/>
  <c r="E141" i="113"/>
  <c r="D141" i="113"/>
  <c r="E139" i="113"/>
  <c r="D139" i="113"/>
  <c r="E137" i="113"/>
  <c r="D137" i="113"/>
  <c r="E133" i="113"/>
  <c r="E131" i="113"/>
  <c r="E129" i="113"/>
  <c r="E127" i="113"/>
  <c r="E125" i="113"/>
  <c r="E123" i="113"/>
  <c r="E121" i="113"/>
  <c r="E119" i="113"/>
  <c r="E117" i="113"/>
  <c r="E115" i="113"/>
  <c r="E113" i="113"/>
  <c r="E111" i="113"/>
  <c r="E109" i="113"/>
  <c r="E107" i="113"/>
  <c r="E105" i="113"/>
  <c r="E103" i="113"/>
  <c r="E101" i="113"/>
  <c r="E99" i="113"/>
  <c r="E97" i="113"/>
  <c r="E95" i="113"/>
  <c r="E93" i="113"/>
  <c r="E91" i="113"/>
  <c r="D91" i="113"/>
  <c r="E89" i="113"/>
  <c r="E85" i="113"/>
  <c r="E83" i="113"/>
  <c r="E81" i="113"/>
  <c r="E79" i="113"/>
  <c r="D89" i="113"/>
  <c r="D87" i="113"/>
  <c r="D85" i="113"/>
  <c r="D83" i="113"/>
  <c r="D81" i="113"/>
  <c r="D79" i="113"/>
  <c r="E77" i="113"/>
  <c r="D77" i="113"/>
  <c r="R179" i="113"/>
  <c r="W179" i="113" s="1"/>
  <c r="I179" i="113"/>
  <c r="X179" i="113" s="1"/>
  <c r="Y179" i="113" s="1"/>
  <c r="R178" i="113"/>
  <c r="R177" i="113"/>
  <c r="W177" i="113" s="1"/>
  <c r="I177" i="113"/>
  <c r="X177" i="113" s="1"/>
  <c r="Y177" i="113" s="1"/>
  <c r="R176" i="113"/>
  <c r="R175" i="113"/>
  <c r="W175" i="113" s="1"/>
  <c r="I175" i="113"/>
  <c r="X175" i="113" s="1"/>
  <c r="Y175" i="113" s="1"/>
  <c r="R174" i="113"/>
  <c r="R173" i="113"/>
  <c r="W173" i="113" s="1"/>
  <c r="I173" i="113"/>
  <c r="X173" i="113" s="1"/>
  <c r="Y173" i="113" s="1"/>
  <c r="R172" i="113"/>
  <c r="R171" i="113"/>
  <c r="W171" i="113" s="1"/>
  <c r="I171" i="113"/>
  <c r="X171" i="113" s="1"/>
  <c r="Y171" i="113" s="1"/>
  <c r="R170" i="113"/>
  <c r="R169" i="113"/>
  <c r="W169" i="113" s="1"/>
  <c r="I169" i="113"/>
  <c r="X169" i="113" s="1"/>
  <c r="Y169" i="113" s="1"/>
  <c r="R168" i="113"/>
  <c r="R167" i="113"/>
  <c r="W167" i="113" s="1"/>
  <c r="I167" i="113"/>
  <c r="X167" i="113" s="1"/>
  <c r="Y167" i="113" s="1"/>
  <c r="R166" i="113"/>
  <c r="R165" i="113"/>
  <c r="W165" i="113" s="1"/>
  <c r="I165" i="113"/>
  <c r="X165" i="113" s="1"/>
  <c r="Y165" i="113" s="1"/>
  <c r="R164" i="113"/>
  <c r="R163" i="113"/>
  <c r="W163" i="113" s="1"/>
  <c r="I163" i="113"/>
  <c r="X163" i="113" s="1"/>
  <c r="Y163" i="113" s="1"/>
  <c r="R162" i="113"/>
  <c r="R161" i="113"/>
  <c r="W161" i="113" s="1"/>
  <c r="I161" i="113"/>
  <c r="X161" i="113" s="1"/>
  <c r="Y161" i="113" s="1"/>
  <c r="R160" i="113"/>
  <c r="R159" i="113"/>
  <c r="W159" i="113" s="1"/>
  <c r="I159" i="113"/>
  <c r="X159" i="113" s="1"/>
  <c r="Y159" i="113" s="1"/>
  <c r="R158" i="113"/>
  <c r="R157" i="113"/>
  <c r="W157" i="113" s="1"/>
  <c r="I157" i="113"/>
  <c r="X157" i="113" s="1"/>
  <c r="Y157" i="113" s="1"/>
  <c r="R156" i="113"/>
  <c r="R155" i="113"/>
  <c r="W155" i="113" s="1"/>
  <c r="I155" i="113"/>
  <c r="X155" i="113" s="1"/>
  <c r="Y155" i="113" s="1"/>
  <c r="R154" i="113"/>
  <c r="R153" i="113"/>
  <c r="W153" i="113" s="1"/>
  <c r="I153" i="113"/>
  <c r="X153" i="113" s="1"/>
  <c r="Y153" i="113" s="1"/>
  <c r="R152" i="113"/>
  <c r="R151" i="113"/>
  <c r="W151" i="113" s="1"/>
  <c r="I151" i="113"/>
  <c r="X151" i="113" s="1"/>
  <c r="Y151" i="113" s="1"/>
  <c r="R150" i="113"/>
  <c r="R149" i="113"/>
  <c r="W149" i="113" s="1"/>
  <c r="I149" i="113"/>
  <c r="X149" i="113" s="1"/>
  <c r="Y149" i="113" s="1"/>
  <c r="R148" i="113"/>
  <c r="R147" i="113"/>
  <c r="W147" i="113" s="1"/>
  <c r="I147" i="113"/>
  <c r="X147" i="113" s="1"/>
  <c r="Y147" i="113" s="1"/>
  <c r="R146" i="113"/>
  <c r="R145" i="113"/>
  <c r="W145" i="113" s="1"/>
  <c r="I145" i="113"/>
  <c r="X145" i="113" s="1"/>
  <c r="Y145" i="113" s="1"/>
  <c r="R144" i="113"/>
  <c r="R143" i="113"/>
  <c r="W143" i="113" s="1"/>
  <c r="I143" i="113"/>
  <c r="X143" i="113" s="1"/>
  <c r="Y143" i="113" s="1"/>
  <c r="R142" i="113"/>
  <c r="R141" i="113"/>
  <c r="W141" i="113" s="1"/>
  <c r="I141" i="113"/>
  <c r="X141" i="113" s="1"/>
  <c r="Y141" i="113" s="1"/>
  <c r="R140" i="113"/>
  <c r="R139" i="113"/>
  <c r="W139" i="113" s="1"/>
  <c r="I139" i="113"/>
  <c r="X139" i="113" s="1"/>
  <c r="Y139" i="113" s="1"/>
  <c r="R138" i="113"/>
  <c r="R137" i="113"/>
  <c r="W137" i="113" s="1"/>
  <c r="I137" i="113"/>
  <c r="X137" i="113" s="1"/>
  <c r="Y137" i="113" s="1"/>
  <c r="R136" i="113"/>
  <c r="R135" i="113"/>
  <c r="W135" i="113" s="1"/>
  <c r="I135" i="113"/>
  <c r="X135" i="113" s="1"/>
  <c r="Y135" i="113" s="1"/>
  <c r="R134" i="113"/>
  <c r="R133" i="113"/>
  <c r="W133" i="113" s="1"/>
  <c r="I133" i="113"/>
  <c r="X133" i="113" s="1"/>
  <c r="Y133" i="113" s="1"/>
  <c r="R132" i="113"/>
  <c r="R131" i="113"/>
  <c r="W131" i="113" s="1"/>
  <c r="I131" i="113"/>
  <c r="X131" i="113" s="1"/>
  <c r="Y131" i="113" s="1"/>
  <c r="R130" i="113"/>
  <c r="R129" i="113"/>
  <c r="W129" i="113" s="1"/>
  <c r="I129" i="113"/>
  <c r="X129" i="113" s="1"/>
  <c r="Y129" i="113" s="1"/>
  <c r="R128" i="113"/>
  <c r="R127" i="113"/>
  <c r="W127" i="113" s="1"/>
  <c r="I127" i="113"/>
  <c r="X127" i="113" s="1"/>
  <c r="Y127" i="113" s="1"/>
  <c r="R126" i="113"/>
  <c r="R125" i="113"/>
  <c r="W125" i="113" s="1"/>
  <c r="I125" i="113"/>
  <c r="X125" i="113" s="1"/>
  <c r="Y125" i="113" s="1"/>
  <c r="R124" i="113"/>
  <c r="R123" i="113"/>
  <c r="W123" i="113" s="1"/>
  <c r="I123" i="113"/>
  <c r="X123" i="113" s="1"/>
  <c r="Y123" i="113" s="1"/>
  <c r="R122" i="113"/>
  <c r="R121" i="113"/>
  <c r="W121" i="113" s="1"/>
  <c r="I121" i="113"/>
  <c r="X121" i="113" s="1"/>
  <c r="Y121" i="113" s="1"/>
  <c r="R120" i="113"/>
  <c r="R119" i="113"/>
  <c r="W119" i="113" s="1"/>
  <c r="I119" i="113"/>
  <c r="X119" i="113" s="1"/>
  <c r="Y119" i="113" s="1"/>
  <c r="R118" i="113"/>
  <c r="R117" i="113"/>
  <c r="W117" i="113" s="1"/>
  <c r="I117" i="113"/>
  <c r="X117" i="113" s="1"/>
  <c r="Y117" i="113" s="1"/>
  <c r="R116" i="113"/>
  <c r="R115" i="113"/>
  <c r="W115" i="113" s="1"/>
  <c r="I115" i="113"/>
  <c r="X115" i="113" s="1"/>
  <c r="Y115" i="113" s="1"/>
  <c r="R114" i="113"/>
  <c r="R113" i="113"/>
  <c r="W113" i="113" s="1"/>
  <c r="I113" i="113"/>
  <c r="X113" i="113" s="1"/>
  <c r="Y113" i="113" s="1"/>
  <c r="R112" i="113"/>
  <c r="R111" i="113"/>
  <c r="W111" i="113" s="1"/>
  <c r="I111" i="113"/>
  <c r="X111" i="113" s="1"/>
  <c r="Y111" i="113" s="1"/>
  <c r="R110" i="113"/>
  <c r="R109" i="113"/>
  <c r="W109" i="113" s="1"/>
  <c r="I109" i="113"/>
  <c r="X109" i="113" s="1"/>
  <c r="Y109" i="113" s="1"/>
  <c r="R108" i="113"/>
  <c r="R107" i="113"/>
  <c r="W107" i="113" s="1"/>
  <c r="I107" i="113"/>
  <c r="X107" i="113" s="1"/>
  <c r="Y107" i="113" s="1"/>
  <c r="R106" i="113"/>
  <c r="R105" i="113"/>
  <c r="W105" i="113" s="1"/>
  <c r="I105" i="113"/>
  <c r="X105" i="113" s="1"/>
  <c r="Y105" i="113" s="1"/>
  <c r="R104" i="113"/>
  <c r="R103" i="113"/>
  <c r="W103" i="113" s="1"/>
  <c r="I103" i="113"/>
  <c r="X103" i="113" s="1"/>
  <c r="Y103" i="113" s="1"/>
  <c r="R102" i="113"/>
  <c r="R101" i="113"/>
  <c r="W101" i="113" s="1"/>
  <c r="I101" i="113"/>
  <c r="X101" i="113" s="1"/>
  <c r="Y101" i="113" s="1"/>
  <c r="R100" i="113"/>
  <c r="R99" i="113"/>
  <c r="W99" i="113" s="1"/>
  <c r="I99" i="113"/>
  <c r="X99" i="113" s="1"/>
  <c r="Y99" i="113" s="1"/>
  <c r="R98" i="113"/>
  <c r="R97" i="113"/>
  <c r="W97" i="113" s="1"/>
  <c r="I97" i="113"/>
  <c r="X97" i="113" s="1"/>
  <c r="Y97" i="113" s="1"/>
  <c r="R96" i="113"/>
  <c r="R95" i="113"/>
  <c r="W95" i="113" s="1"/>
  <c r="I95" i="113"/>
  <c r="X95" i="113" s="1"/>
  <c r="Y95" i="113" s="1"/>
  <c r="R94" i="113"/>
  <c r="R93" i="113"/>
  <c r="W93" i="113" s="1"/>
  <c r="I93" i="113"/>
  <c r="X93" i="113" s="1"/>
  <c r="Y93" i="113" s="1"/>
  <c r="R92" i="113"/>
  <c r="R91" i="113"/>
  <c r="W91" i="113" s="1"/>
  <c r="I91" i="113"/>
  <c r="X91" i="113" s="1"/>
  <c r="Y91" i="113" s="1"/>
  <c r="R90" i="113"/>
  <c r="R89" i="113"/>
  <c r="W89" i="113" s="1"/>
  <c r="I89" i="113"/>
  <c r="X89" i="113" s="1"/>
  <c r="Y89" i="113" s="1"/>
  <c r="R88" i="113"/>
  <c r="R87" i="113"/>
  <c r="W87" i="113" s="1"/>
  <c r="I87" i="113"/>
  <c r="X87" i="113" s="1"/>
  <c r="Y87" i="113" s="1"/>
  <c r="R86" i="113"/>
  <c r="R85" i="113"/>
  <c r="W85" i="113" s="1"/>
  <c r="I85" i="113"/>
  <c r="X85" i="113" s="1"/>
  <c r="Y85" i="113" s="1"/>
  <c r="R84" i="113"/>
  <c r="R83" i="113"/>
  <c r="W83" i="113" s="1"/>
  <c r="I83" i="113"/>
  <c r="X83" i="113" s="1"/>
  <c r="Y83" i="113" s="1"/>
  <c r="R82" i="113"/>
  <c r="R81" i="113"/>
  <c r="W81" i="113" s="1"/>
  <c r="I81" i="113"/>
  <c r="X81" i="113" s="1"/>
  <c r="Y81" i="113" s="1"/>
  <c r="R80" i="113"/>
  <c r="R79" i="113"/>
  <c r="W79" i="113" s="1"/>
  <c r="I79" i="113"/>
  <c r="X79" i="113" s="1"/>
  <c r="Y79" i="113" s="1"/>
  <c r="R78" i="113"/>
  <c r="R77" i="113"/>
  <c r="W77" i="113" s="1"/>
  <c r="I77" i="113"/>
  <c r="X77" i="113" s="1"/>
  <c r="Y77" i="113" s="1"/>
  <c r="R76" i="113"/>
  <c r="R75" i="113"/>
  <c r="W75" i="113" s="1"/>
  <c r="I75" i="113"/>
  <c r="X75" i="113" s="1"/>
  <c r="Y75" i="113" s="1"/>
  <c r="R74" i="113"/>
  <c r="R73" i="113"/>
  <c r="W73" i="113" s="1"/>
  <c r="I73" i="113"/>
  <c r="X73" i="113" s="1"/>
  <c r="Y73" i="113" s="1"/>
  <c r="R72" i="113"/>
  <c r="R71" i="113"/>
  <c r="W71" i="113" s="1"/>
  <c r="I71" i="113"/>
  <c r="X71" i="113" s="1"/>
  <c r="Y71" i="113" s="1"/>
  <c r="R70" i="113"/>
  <c r="R69" i="113"/>
  <c r="W69" i="113" s="1"/>
  <c r="I69" i="113"/>
  <c r="X69" i="113" s="1"/>
  <c r="Y69" i="113" s="1"/>
  <c r="R68" i="113"/>
  <c r="R67" i="113"/>
  <c r="W67" i="113" s="1"/>
  <c r="I67" i="113"/>
  <c r="X67" i="113" s="1"/>
  <c r="Y67" i="113" s="1"/>
  <c r="R66" i="113"/>
  <c r="R65" i="113"/>
  <c r="W65" i="113" s="1"/>
  <c r="I65" i="113"/>
  <c r="X65" i="113" s="1"/>
  <c r="Y65" i="113" s="1"/>
  <c r="R64" i="113"/>
  <c r="R63" i="113"/>
  <c r="W63" i="113" s="1"/>
  <c r="I63" i="113"/>
  <c r="X63" i="113" s="1"/>
  <c r="Y63" i="113" s="1"/>
  <c r="R62" i="113"/>
  <c r="R61" i="113"/>
  <c r="W61" i="113" s="1"/>
  <c r="I61" i="113"/>
  <c r="X61" i="113" s="1"/>
  <c r="Y61" i="113" s="1"/>
  <c r="R60" i="113"/>
  <c r="R59" i="113"/>
  <c r="W59" i="113" s="1"/>
  <c r="I59" i="113"/>
  <c r="X59" i="113" s="1"/>
  <c r="Y59" i="113" s="1"/>
  <c r="R58" i="113"/>
  <c r="R57" i="113"/>
  <c r="W57" i="113" s="1"/>
  <c r="I57" i="113"/>
  <c r="X57" i="113" s="1"/>
  <c r="Y57" i="113" s="1"/>
  <c r="R56" i="113"/>
  <c r="R55" i="113"/>
  <c r="W55" i="113" s="1"/>
  <c r="I55" i="113"/>
  <c r="X55" i="113" s="1"/>
  <c r="Y55" i="113" s="1"/>
  <c r="R54" i="113"/>
  <c r="R53" i="113"/>
  <c r="W53" i="113" s="1"/>
  <c r="I53" i="113"/>
  <c r="X53" i="113" s="1"/>
  <c r="Y53" i="113" s="1"/>
  <c r="R52" i="113"/>
  <c r="R51" i="113"/>
  <c r="W51" i="113" s="1"/>
  <c r="I51" i="113"/>
  <c r="X51" i="113" s="1"/>
  <c r="Y51" i="113" s="1"/>
  <c r="R50" i="113"/>
  <c r="R49" i="113"/>
  <c r="W49" i="113" s="1"/>
  <c r="I49" i="113"/>
  <c r="X49" i="113" s="1"/>
  <c r="Y49" i="113" s="1"/>
  <c r="R48" i="113"/>
  <c r="R47" i="113"/>
  <c r="W47" i="113" s="1"/>
  <c r="I47" i="113"/>
  <c r="X47" i="113" s="1"/>
  <c r="Y47" i="113" s="1"/>
  <c r="R46" i="113"/>
  <c r="R45" i="113"/>
  <c r="W45" i="113" s="1"/>
  <c r="I45" i="113"/>
  <c r="X45" i="113" s="1"/>
  <c r="Y45" i="113" s="1"/>
  <c r="R44" i="113"/>
  <c r="R43" i="113"/>
  <c r="W43" i="113" s="1"/>
  <c r="I43" i="113"/>
  <c r="X43" i="113" s="1"/>
  <c r="Y43" i="113" s="1"/>
  <c r="R42" i="113"/>
  <c r="R41" i="113"/>
  <c r="W41" i="113" s="1"/>
  <c r="I41" i="113"/>
  <c r="X41" i="113" s="1"/>
  <c r="Y41" i="113" s="1"/>
  <c r="R40" i="113"/>
  <c r="R39" i="113"/>
  <c r="W39" i="113" s="1"/>
  <c r="I39" i="113"/>
  <c r="X39" i="113" s="1"/>
  <c r="Y39" i="113" s="1"/>
  <c r="R38" i="113"/>
  <c r="R37" i="113"/>
  <c r="W37" i="113" s="1"/>
  <c r="I37" i="113"/>
  <c r="X37" i="113" s="1"/>
  <c r="Y37" i="113" s="1"/>
  <c r="R36" i="113"/>
  <c r="R35" i="113"/>
  <c r="W35" i="113" s="1"/>
  <c r="I35" i="113"/>
  <c r="X35" i="113" s="1"/>
  <c r="Y35" i="113" s="1"/>
  <c r="R34" i="113"/>
  <c r="R33" i="113"/>
  <c r="W33" i="113" s="1"/>
  <c r="I33" i="113"/>
  <c r="X33" i="113" s="1"/>
  <c r="Y33" i="113" s="1"/>
  <c r="R32" i="113"/>
  <c r="R31" i="113"/>
  <c r="W31" i="113" s="1"/>
  <c r="I31" i="113"/>
  <c r="X31" i="113" s="1"/>
  <c r="Y31" i="113" s="1"/>
  <c r="R30" i="113"/>
  <c r="R29" i="113"/>
  <c r="W29" i="113" s="1"/>
  <c r="I29" i="113"/>
  <c r="X29" i="113" s="1"/>
  <c r="Y29" i="113" s="1"/>
  <c r="R28" i="113"/>
  <c r="R27" i="113"/>
  <c r="W27" i="113" s="1"/>
  <c r="I27" i="113"/>
  <c r="X27" i="113" s="1"/>
  <c r="Y27" i="113" s="1"/>
  <c r="R26" i="113"/>
  <c r="R25" i="113"/>
  <c r="W25" i="113" s="1"/>
  <c r="I25" i="113"/>
  <c r="X25" i="113" s="1"/>
  <c r="Y25" i="113" s="1"/>
  <c r="R24" i="113"/>
  <c r="R23" i="113"/>
  <c r="W23" i="113" s="1"/>
  <c r="I23" i="113"/>
  <c r="X23" i="113" s="1"/>
  <c r="Y23" i="113" s="1"/>
  <c r="R22" i="113"/>
  <c r="R21" i="113"/>
  <c r="W21" i="113" s="1"/>
  <c r="I21" i="113"/>
  <c r="X21" i="113" s="1"/>
  <c r="Y21" i="113" s="1"/>
  <c r="R20" i="113"/>
  <c r="R19" i="113"/>
  <c r="W19" i="113" s="1"/>
  <c r="I19" i="113"/>
  <c r="X19" i="113" s="1"/>
  <c r="Y19" i="113" s="1"/>
  <c r="R18" i="113"/>
  <c r="R17" i="113"/>
  <c r="W17" i="113" s="1"/>
  <c r="I17" i="113"/>
  <c r="X17" i="113" s="1"/>
  <c r="Y17" i="113" s="1"/>
  <c r="R16" i="113"/>
  <c r="R15" i="113"/>
  <c r="W15" i="113" s="1"/>
  <c r="I15" i="113"/>
  <c r="X15" i="113" s="1"/>
  <c r="Y15" i="113" s="1"/>
  <c r="R14" i="113"/>
  <c r="R13" i="113"/>
  <c r="W13" i="113" s="1"/>
  <c r="I13" i="113"/>
  <c r="X13" i="113" s="1"/>
  <c r="Y13" i="113" s="1"/>
  <c r="R12" i="113"/>
  <c r="R11" i="113"/>
  <c r="W11" i="113" s="1"/>
  <c r="I11" i="113"/>
  <c r="X11" i="113" s="1"/>
  <c r="Y11" i="113" s="1"/>
  <c r="R10" i="113"/>
  <c r="R9" i="113"/>
  <c r="W9" i="113" s="1"/>
  <c r="R8" i="113"/>
  <c r="L1" i="113"/>
  <c r="G48" i="122"/>
  <c r="G167" i="122"/>
  <c r="G165" i="122"/>
  <c r="G163" i="122"/>
  <c r="G128" i="122"/>
  <c r="G126" i="122"/>
  <c r="G124" i="122"/>
  <c r="H18" i="116"/>
  <c r="O18" i="116" s="1"/>
  <c r="P18" i="116" s="1"/>
  <c r="D152" i="105" s="1"/>
  <c r="G87" i="122"/>
  <c r="E153" i="105"/>
  <c r="E152" i="105"/>
  <c r="E151" i="105"/>
  <c r="E150" i="105"/>
  <c r="E149" i="105"/>
  <c r="D150" i="105"/>
  <c r="D153" i="105"/>
  <c r="D151" i="105"/>
  <c r="D149" i="105"/>
  <c r="C153" i="105"/>
  <c r="C152" i="105"/>
  <c r="C151" i="105"/>
  <c r="C150" i="105"/>
  <c r="C149" i="105"/>
  <c r="B151" i="105"/>
  <c r="B153" i="105"/>
  <c r="B152" i="105"/>
  <c r="B150" i="105"/>
  <c r="B149" i="105"/>
  <c r="H17" i="116"/>
  <c r="O17" i="116" s="1"/>
  <c r="P17" i="116" s="1"/>
  <c r="H16" i="116"/>
  <c r="O16" i="116" s="1"/>
  <c r="P16" i="116" s="1"/>
  <c r="P15" i="116"/>
  <c r="O15" i="116"/>
  <c r="H15" i="116"/>
  <c r="D14" i="116"/>
  <c r="D13" i="116"/>
  <c r="D12" i="116"/>
  <c r="L11" i="116"/>
  <c r="O8" i="116"/>
  <c r="N9" i="116"/>
  <c r="J7" i="116"/>
  <c r="O6" i="116"/>
  <c r="L10" i="116"/>
  <c r="O10" i="116" s="1"/>
  <c r="P10" i="116" s="1"/>
  <c r="O14" i="116" s="1"/>
  <c r="P14" i="116" s="1"/>
  <c r="N8" i="116"/>
  <c r="J6" i="116"/>
  <c r="G89" i="122"/>
  <c r="G85" i="122"/>
  <c r="G50" i="122"/>
  <c r="G46" i="122"/>
  <c r="G11" i="122"/>
  <c r="G9" i="122"/>
  <c r="G7" i="122"/>
  <c r="P112" i="123" l="1"/>
  <c r="Q112" i="123" s="1"/>
  <c r="S112" i="123" s="1"/>
  <c r="O58" i="121"/>
  <c r="P58" i="121" s="1"/>
  <c r="O70" i="121"/>
  <c r="P70" i="121" s="1"/>
  <c r="O82" i="121"/>
  <c r="P82" i="121" s="1"/>
  <c r="O71" i="121"/>
  <c r="P71" i="121" s="1"/>
  <c r="O60" i="121"/>
  <c r="P60" i="121" s="1"/>
  <c r="O72" i="121"/>
  <c r="P72" i="121" s="1"/>
  <c r="O84" i="121"/>
  <c r="P84" i="121" s="1"/>
  <c r="O91" i="121"/>
  <c r="P91" i="121" s="1"/>
  <c r="O61" i="121"/>
  <c r="P61" i="121" s="1"/>
  <c r="O105" i="121"/>
  <c r="P105" i="121" s="1"/>
  <c r="O73" i="121"/>
  <c r="P73" i="121" s="1"/>
  <c r="O85" i="121"/>
  <c r="P85" i="121" s="1"/>
  <c r="O93" i="121"/>
  <c r="P93" i="121" s="1"/>
  <c r="J102" i="121"/>
  <c r="O102" i="121" s="1"/>
  <c r="P102" i="121" s="1"/>
  <c r="J103" i="121"/>
  <c r="O103" i="121" s="1"/>
  <c r="P103" i="121" s="1"/>
  <c r="O99" i="121"/>
  <c r="P99" i="121" s="1"/>
  <c r="O94" i="121"/>
  <c r="P94" i="121" s="1"/>
  <c r="O66" i="121"/>
  <c r="P66" i="121" s="1"/>
  <c r="O78" i="121"/>
  <c r="P78" i="121" s="1"/>
  <c r="O100" i="121"/>
  <c r="P100" i="121" s="1"/>
  <c r="O95" i="121"/>
  <c r="P95" i="121" s="1"/>
  <c r="J68" i="121"/>
  <c r="O68" i="121" s="1"/>
  <c r="P68" i="121" s="1"/>
  <c r="J80" i="121"/>
  <c r="O80" i="121" s="1"/>
  <c r="P80" i="121" s="1"/>
  <c r="J92" i="121"/>
  <c r="O92" i="121" s="1"/>
  <c r="P92" i="121" s="1"/>
  <c r="J104" i="121"/>
  <c r="O104" i="121" s="1"/>
  <c r="P104" i="121" s="1"/>
  <c r="O67" i="121"/>
  <c r="P67" i="121" s="1"/>
  <c r="O79" i="121"/>
  <c r="P79" i="121" s="1"/>
  <c r="J105" i="121"/>
  <c r="O90" i="121"/>
  <c r="P90" i="121" s="1"/>
  <c r="J106" i="121"/>
  <c r="O106" i="121" s="1"/>
  <c r="P106" i="121" s="1"/>
  <c r="O96" i="121"/>
  <c r="P96" i="121" s="1"/>
  <c r="O97" i="121"/>
  <c r="P97" i="121" s="1"/>
  <c r="J59" i="121"/>
  <c r="O59" i="121" s="1"/>
  <c r="P59" i="121" s="1"/>
  <c r="J71" i="121"/>
  <c r="J83" i="121"/>
  <c r="O83" i="121" s="1"/>
  <c r="P83" i="121" s="1"/>
  <c r="O101" i="121"/>
  <c r="P101" i="121" s="1"/>
  <c r="O65" i="121"/>
  <c r="P65" i="121" s="1"/>
  <c r="O77" i="121"/>
  <c r="P77" i="121" s="1"/>
  <c r="O88" i="121"/>
  <c r="P88" i="121" s="1"/>
  <c r="O86" i="121"/>
  <c r="P86" i="121" s="1"/>
  <c r="O87" i="121"/>
  <c r="P87" i="121" s="1"/>
  <c r="O64" i="121"/>
  <c r="P64" i="121" s="1"/>
  <c r="O76" i="121"/>
  <c r="P76" i="121" s="1"/>
  <c r="O89" i="121"/>
  <c r="P89" i="121" s="1"/>
  <c r="O69" i="121"/>
  <c r="P69" i="121" s="1"/>
  <c r="O81" i="121"/>
  <c r="P81" i="121" s="1"/>
  <c r="O74" i="121"/>
  <c r="P74" i="121" s="1"/>
  <c r="O75" i="121"/>
  <c r="P75" i="121" s="1"/>
  <c r="O62" i="121"/>
  <c r="P62" i="121" s="1"/>
  <c r="O63" i="121"/>
  <c r="P63" i="121" s="1"/>
  <c r="I80" i="117"/>
  <c r="J80" i="117" s="1"/>
  <c r="J86" i="117"/>
  <c r="J88" i="117"/>
  <c r="J78" i="117"/>
  <c r="I82" i="117"/>
  <c r="J82" i="117" s="1"/>
  <c r="I90" i="117"/>
  <c r="J90" i="117" s="1"/>
  <c r="I84" i="117"/>
  <c r="J84" i="117" s="1"/>
  <c r="I34" i="117"/>
  <c r="J34" i="117" s="1"/>
  <c r="I76" i="117"/>
  <c r="J76" i="117" s="1"/>
  <c r="J32" i="117"/>
  <c r="J50" i="117"/>
  <c r="J56" i="117"/>
  <c r="J24" i="117"/>
  <c r="I18" i="117"/>
  <c r="J18" i="117" s="1"/>
  <c r="I66" i="117"/>
  <c r="J66" i="117" s="1"/>
  <c r="I28" i="117"/>
  <c r="J28" i="117" s="1"/>
  <c r="I52" i="117"/>
  <c r="J52" i="117" s="1"/>
  <c r="I36" i="117"/>
  <c r="I12" i="117"/>
  <c r="J12" i="117" s="1"/>
  <c r="J22" i="117"/>
  <c r="J46" i="117"/>
  <c r="I60" i="117"/>
  <c r="J60" i="117" s="1"/>
  <c r="J70" i="117"/>
  <c r="I26" i="117"/>
  <c r="J26" i="117" s="1"/>
  <c r="I74" i="117"/>
  <c r="J74" i="117" s="1"/>
  <c r="I20" i="117"/>
  <c r="J20" i="117" s="1"/>
  <c r="J30" i="117"/>
  <c r="I44" i="117"/>
  <c r="J54" i="117"/>
  <c r="I68" i="117"/>
  <c r="J68" i="117" s="1"/>
  <c r="J16" i="117"/>
  <c r="G150" i="122"/>
  <c r="G154" i="122" s="1"/>
  <c r="G189" i="122"/>
  <c r="G193" i="122" s="1"/>
  <c r="G111" i="122"/>
  <c r="G115" i="122" s="1"/>
  <c r="P6" i="116"/>
  <c r="O12" i="116" s="1"/>
  <c r="P12" i="116" s="1"/>
  <c r="P8" i="116"/>
  <c r="O13" i="116" s="1"/>
  <c r="P13" i="116" s="1"/>
  <c r="G33" i="122"/>
  <c r="G37" i="122" s="1"/>
  <c r="G72" i="122"/>
  <c r="G76" i="122" s="1"/>
  <c r="P100" i="123" l="1"/>
  <c r="Q100" i="123" s="1"/>
  <c r="S100" i="123" s="1"/>
  <c r="F121" i="105" s="1"/>
  <c r="P10" i="123"/>
  <c r="Q10" i="123" s="1"/>
  <c r="S10" i="123" s="1"/>
  <c r="P80" i="123"/>
  <c r="Q80" i="123" s="1"/>
  <c r="S80" i="123" s="1"/>
  <c r="F110" i="105" s="1"/>
  <c r="P72" i="123"/>
  <c r="Q72" i="123" s="1"/>
  <c r="S72" i="123" s="1"/>
  <c r="F106" i="105" s="1"/>
  <c r="P74" i="123"/>
  <c r="Q74" i="123" s="1"/>
  <c r="S74" i="123" s="1"/>
  <c r="F107" i="105" s="1"/>
  <c r="P52" i="123"/>
  <c r="Q52" i="123" s="1"/>
  <c r="S52" i="123" s="1"/>
  <c r="F95" i="105" s="1"/>
  <c r="P84" i="123"/>
  <c r="Q84" i="123" s="1"/>
  <c r="S84" i="123" s="1"/>
  <c r="F112" i="105" s="1"/>
  <c r="P30" i="123"/>
  <c r="Q30" i="123" s="1"/>
  <c r="S30" i="123" s="1"/>
  <c r="F84" i="105" s="1"/>
  <c r="P86" i="123"/>
  <c r="Q86" i="123" s="1"/>
  <c r="S86" i="123" s="1"/>
  <c r="F113" i="105" s="1"/>
  <c r="P46" i="123"/>
  <c r="Q46" i="123" s="1"/>
  <c r="S46" i="123" s="1"/>
  <c r="F92" i="105" s="1"/>
  <c r="P78" i="123"/>
  <c r="Q78" i="123" s="1"/>
  <c r="S78" i="123" s="1"/>
  <c r="F109" i="105" s="1"/>
  <c r="P40" i="123"/>
  <c r="Q40" i="123" s="1"/>
  <c r="S40" i="123" s="1"/>
  <c r="F89" i="105" s="1"/>
  <c r="P106" i="123"/>
  <c r="Q106" i="123" s="1"/>
  <c r="S106" i="123" s="1"/>
  <c r="F124" i="105" s="1"/>
  <c r="P66" i="123"/>
  <c r="Q66" i="123" s="1"/>
  <c r="S66" i="123" s="1"/>
  <c r="F103" i="105" s="1"/>
  <c r="P68" i="123"/>
  <c r="Q68" i="123" s="1"/>
  <c r="S68" i="123" s="1"/>
  <c r="F104" i="105" s="1"/>
  <c r="P60" i="123"/>
  <c r="Q60" i="123" s="1"/>
  <c r="S60" i="123" s="1"/>
  <c r="F100" i="105" s="1"/>
  <c r="P24" i="123"/>
  <c r="Q24" i="123" s="1"/>
  <c r="S24" i="123" s="1"/>
  <c r="F81" i="105" s="1"/>
  <c r="P62" i="123"/>
  <c r="Q62" i="123" s="1"/>
  <c r="S62" i="123" s="1"/>
  <c r="F101" i="105" s="1"/>
  <c r="P94" i="123"/>
  <c r="Q94" i="123" s="1"/>
  <c r="S94" i="123" s="1"/>
  <c r="F117" i="105" s="1"/>
  <c r="P54" i="123"/>
  <c r="Q54" i="123" s="1"/>
  <c r="S54" i="123" s="1"/>
  <c r="F97" i="105" s="1"/>
  <c r="P18" i="123"/>
  <c r="Q18" i="123" s="1"/>
  <c r="S18" i="123" s="1"/>
  <c r="F78" i="105" s="1"/>
  <c r="P88" i="123"/>
  <c r="Q88" i="123" s="1"/>
  <c r="S88" i="123" s="1"/>
  <c r="F114" i="105" s="1"/>
  <c r="P48" i="123"/>
  <c r="Q48" i="123" s="1"/>
  <c r="S48" i="123" s="1"/>
  <c r="F93" i="105" s="1"/>
  <c r="P42" i="123"/>
  <c r="Q42" i="123" s="1"/>
  <c r="S42" i="123" s="1"/>
  <c r="F90" i="105" s="1"/>
  <c r="P34" i="123"/>
  <c r="Q34" i="123" s="1"/>
  <c r="S34" i="123" s="1"/>
  <c r="F86" i="105" s="1"/>
  <c r="P76" i="123"/>
  <c r="Q76" i="123" s="1"/>
  <c r="S76" i="123" s="1"/>
  <c r="F108" i="105" s="1"/>
  <c r="P114" i="123"/>
  <c r="Q114" i="123" s="1"/>
  <c r="S114" i="123" s="1"/>
  <c r="P108" i="123"/>
  <c r="Q108" i="123" s="1"/>
  <c r="S108" i="123" s="1"/>
  <c r="F125" i="105" s="1"/>
  <c r="P36" i="123"/>
  <c r="Q36" i="123" s="1"/>
  <c r="S36" i="123" s="1"/>
  <c r="F87" i="105" s="1"/>
  <c r="P110" i="123"/>
  <c r="Q110" i="123" s="1"/>
  <c r="S110" i="123" s="1"/>
  <c r="F126" i="105" s="1"/>
  <c r="P38" i="123"/>
  <c r="Q38" i="123" s="1"/>
  <c r="S38" i="123" s="1"/>
  <c r="F88" i="105" s="1"/>
  <c r="P26" i="123"/>
  <c r="Q26" i="123" s="1"/>
  <c r="S26" i="123" s="1"/>
  <c r="F82" i="105" s="1"/>
  <c r="P70" i="123"/>
  <c r="Q70" i="123" s="1"/>
  <c r="S70" i="123" s="1"/>
  <c r="F105" i="105" s="1"/>
  <c r="P28" i="123"/>
  <c r="Q28" i="123" s="1"/>
  <c r="S28" i="123" s="1"/>
  <c r="F83" i="105" s="1"/>
  <c r="P102" i="123"/>
  <c r="Q102" i="123" s="1"/>
  <c r="S102" i="123" s="1"/>
  <c r="F122" i="105" s="1"/>
  <c r="P104" i="123"/>
  <c r="Q104" i="123" s="1"/>
  <c r="S104" i="123" s="1"/>
  <c r="F123" i="105" s="1"/>
  <c r="P20" i="123"/>
  <c r="Q20" i="123" s="1"/>
  <c r="S20" i="123" s="1"/>
  <c r="F79" i="105" s="1"/>
  <c r="P56" i="123"/>
  <c r="Q56" i="123" s="1"/>
  <c r="S56" i="123" s="1"/>
  <c r="F98" i="105" s="1"/>
  <c r="P64" i="123"/>
  <c r="Q64" i="123" s="1"/>
  <c r="S64" i="123" s="1"/>
  <c r="F102" i="105" s="1"/>
  <c r="P12" i="123"/>
  <c r="Q12" i="123" s="1"/>
  <c r="S12" i="123" s="1"/>
  <c r="P50" i="123"/>
  <c r="Q50" i="123" s="1"/>
  <c r="S50" i="123" s="1"/>
  <c r="F94" i="105" s="1"/>
  <c r="P82" i="123"/>
  <c r="Q82" i="123" s="1"/>
  <c r="S82" i="123" s="1"/>
  <c r="F111" i="105" s="1"/>
  <c r="P44" i="123"/>
  <c r="Q44" i="123" s="1"/>
  <c r="S44" i="123" s="1"/>
  <c r="F91" i="105" s="1"/>
  <c r="P32" i="123"/>
  <c r="Q32" i="123" s="1"/>
  <c r="S32" i="123" s="1"/>
  <c r="F85" i="105" s="1"/>
  <c r="P22" i="123"/>
  <c r="Q22" i="123" s="1"/>
  <c r="S22" i="123" s="1"/>
  <c r="F80" i="105" s="1"/>
  <c r="P96" i="123"/>
  <c r="Q96" i="123" s="1"/>
  <c r="S96" i="123" s="1"/>
  <c r="F118" i="105" s="1"/>
  <c r="P98" i="123"/>
  <c r="Q98" i="123" s="1"/>
  <c r="S98" i="123" s="1"/>
  <c r="F120" i="105" s="1"/>
  <c r="P14" i="123"/>
  <c r="Q14" i="123" s="1"/>
  <c r="S14" i="123" s="1"/>
  <c r="F76" i="105" s="1"/>
  <c r="P58" i="123"/>
  <c r="Q58" i="123" s="1"/>
  <c r="S58" i="123" s="1"/>
  <c r="F99" i="105" s="1"/>
  <c r="P16" i="123"/>
  <c r="Q16" i="123" s="1"/>
  <c r="S16" i="123" s="1"/>
  <c r="F77" i="105" s="1"/>
  <c r="P90" i="123"/>
  <c r="Q90" i="123" s="1"/>
  <c r="S90" i="123" s="1"/>
  <c r="F115" i="105" s="1"/>
  <c r="P92" i="123"/>
  <c r="Q92" i="123" s="1"/>
  <c r="S92" i="123" s="1"/>
  <c r="F116" i="105" s="1"/>
  <c r="P98" i="121"/>
  <c r="D167" i="105" s="1"/>
  <c r="P107" i="121"/>
  <c r="D168" i="105" s="1"/>
  <c r="J36" i="117"/>
  <c r="J44" i="117"/>
  <c r="E131" i="105"/>
  <c r="E130" i="105"/>
  <c r="E129" i="105"/>
  <c r="E128" i="105"/>
  <c r="E127" i="105"/>
  <c r="E126" i="105"/>
  <c r="E125" i="105"/>
  <c r="E124" i="105"/>
  <c r="E123" i="105"/>
  <c r="E122" i="105"/>
  <c r="E121" i="105"/>
  <c r="E120" i="105"/>
  <c r="E118" i="105"/>
  <c r="E117" i="105"/>
  <c r="E116" i="105"/>
  <c r="E115" i="105"/>
  <c r="E114" i="105"/>
  <c r="E113" i="105"/>
  <c r="E112" i="105"/>
  <c r="E111" i="105"/>
  <c r="E110" i="105"/>
  <c r="E109" i="105"/>
  <c r="E108" i="105"/>
  <c r="E107" i="105"/>
  <c r="E106" i="105"/>
  <c r="E105" i="105"/>
  <c r="E104" i="105"/>
  <c r="E103" i="105"/>
  <c r="E102" i="105"/>
  <c r="E101" i="105"/>
  <c r="E100" i="105"/>
  <c r="E99" i="105"/>
  <c r="E98" i="105"/>
  <c r="E97" i="105"/>
  <c r="E95" i="105"/>
  <c r="E94" i="105"/>
  <c r="E93" i="105"/>
  <c r="E92" i="105"/>
  <c r="E91" i="105"/>
  <c r="E90" i="105"/>
  <c r="E89" i="105"/>
  <c r="E88" i="105"/>
  <c r="E87" i="105"/>
  <c r="E86" i="105"/>
  <c r="E85" i="105"/>
  <c r="E84" i="105"/>
  <c r="E83" i="105"/>
  <c r="E82" i="105"/>
  <c r="E81" i="105"/>
  <c r="E80" i="105"/>
  <c r="E79" i="105"/>
  <c r="E78" i="105"/>
  <c r="E77" i="105"/>
  <c r="E76" i="105"/>
  <c r="E75" i="105"/>
  <c r="D131" i="105"/>
  <c r="G131" i="105" s="1"/>
  <c r="D130" i="105"/>
  <c r="G130" i="105" s="1"/>
  <c r="D129" i="105"/>
  <c r="G129" i="105" s="1"/>
  <c r="D127" i="105"/>
  <c r="D126" i="105"/>
  <c r="D125" i="105"/>
  <c r="D124" i="105"/>
  <c r="D123" i="105"/>
  <c r="D122" i="105"/>
  <c r="D121" i="105"/>
  <c r="D120" i="105"/>
  <c r="D118" i="105"/>
  <c r="D117" i="105"/>
  <c r="D116" i="105"/>
  <c r="D115" i="105"/>
  <c r="D114" i="105"/>
  <c r="D113" i="105"/>
  <c r="D112" i="105"/>
  <c r="D111" i="105"/>
  <c r="D110" i="105"/>
  <c r="D109" i="105"/>
  <c r="D108" i="105"/>
  <c r="D107" i="105"/>
  <c r="D106" i="105"/>
  <c r="D105" i="105"/>
  <c r="D104" i="105"/>
  <c r="D103" i="105"/>
  <c r="D102" i="105"/>
  <c r="D101" i="105"/>
  <c r="D100" i="105"/>
  <c r="D99" i="105"/>
  <c r="D98" i="105"/>
  <c r="D97" i="105"/>
  <c r="D95" i="105"/>
  <c r="D94" i="105"/>
  <c r="D93" i="105"/>
  <c r="D92" i="105"/>
  <c r="D91" i="105"/>
  <c r="D90" i="105"/>
  <c r="D89" i="105"/>
  <c r="D88" i="105"/>
  <c r="D87" i="105"/>
  <c r="D86" i="105"/>
  <c r="D85" i="105"/>
  <c r="D84" i="105"/>
  <c r="D83" i="105"/>
  <c r="D82" i="105"/>
  <c r="D81" i="105"/>
  <c r="D80" i="105"/>
  <c r="D79" i="105"/>
  <c r="D78" i="105"/>
  <c r="D77" i="105"/>
  <c r="D76" i="105"/>
  <c r="D75" i="105"/>
  <c r="C131" i="105"/>
  <c r="C130" i="105"/>
  <c r="C129" i="105"/>
  <c r="C128" i="105"/>
  <c r="C127" i="105"/>
  <c r="C126" i="105"/>
  <c r="C125" i="105"/>
  <c r="C124" i="105"/>
  <c r="C123" i="105"/>
  <c r="C122" i="105"/>
  <c r="C121" i="105"/>
  <c r="C120" i="105"/>
  <c r="C118" i="105"/>
  <c r="C117" i="105"/>
  <c r="C116" i="105"/>
  <c r="C115" i="105"/>
  <c r="C114" i="105"/>
  <c r="C113" i="105"/>
  <c r="C112" i="105"/>
  <c r="C111" i="105"/>
  <c r="C110" i="105"/>
  <c r="C109" i="105"/>
  <c r="C108" i="105"/>
  <c r="C107" i="105"/>
  <c r="C106" i="105"/>
  <c r="C105" i="105"/>
  <c r="C104" i="105"/>
  <c r="C103" i="105"/>
  <c r="C102" i="105"/>
  <c r="C101" i="105"/>
  <c r="C100" i="105"/>
  <c r="C99" i="105"/>
  <c r="C98" i="105"/>
  <c r="C97" i="105"/>
  <c r="C95" i="105"/>
  <c r="C94" i="105"/>
  <c r="C93" i="105"/>
  <c r="C92" i="105"/>
  <c r="C91" i="105"/>
  <c r="C90" i="105"/>
  <c r="C89" i="105"/>
  <c r="C88" i="105"/>
  <c r="C87" i="105"/>
  <c r="C86" i="105"/>
  <c r="C85" i="105"/>
  <c r="C84" i="105"/>
  <c r="C83" i="105"/>
  <c r="C82" i="105"/>
  <c r="C81" i="105"/>
  <c r="C80" i="105"/>
  <c r="C79" i="105"/>
  <c r="C78" i="105"/>
  <c r="C77" i="105"/>
  <c r="C76" i="105"/>
  <c r="C75" i="105"/>
  <c r="B131" i="105"/>
  <c r="B130" i="105"/>
  <c r="B129" i="105"/>
  <c r="B128" i="105"/>
  <c r="B127" i="105"/>
  <c r="B126" i="105"/>
  <c r="B125" i="105"/>
  <c r="B124" i="105"/>
  <c r="B123" i="105"/>
  <c r="B122" i="105"/>
  <c r="B121" i="105"/>
  <c r="B120" i="105"/>
  <c r="B118" i="105"/>
  <c r="B117" i="105"/>
  <c r="B116" i="105"/>
  <c r="B115" i="105"/>
  <c r="B114" i="105"/>
  <c r="B113" i="105"/>
  <c r="B112" i="105"/>
  <c r="B111" i="105"/>
  <c r="B110" i="105"/>
  <c r="B109" i="105"/>
  <c r="B108" i="105"/>
  <c r="B107" i="105"/>
  <c r="B106" i="105"/>
  <c r="B105" i="105"/>
  <c r="B104" i="105"/>
  <c r="B103" i="105"/>
  <c r="B102" i="105"/>
  <c r="B101" i="105"/>
  <c r="B100" i="105"/>
  <c r="B99" i="105"/>
  <c r="B98" i="105"/>
  <c r="B97" i="105"/>
  <c r="B95" i="105"/>
  <c r="B94" i="105"/>
  <c r="B93" i="105"/>
  <c r="B92" i="105"/>
  <c r="B91" i="105"/>
  <c r="B90" i="105"/>
  <c r="B89" i="105"/>
  <c r="B88" i="105"/>
  <c r="B87" i="105"/>
  <c r="B86" i="105"/>
  <c r="B85" i="105"/>
  <c r="B84" i="105"/>
  <c r="B83" i="105"/>
  <c r="B82" i="105"/>
  <c r="B81" i="105"/>
  <c r="B80" i="105"/>
  <c r="B79" i="105"/>
  <c r="B78" i="105"/>
  <c r="B77" i="105"/>
  <c r="B76" i="105"/>
  <c r="B75" i="105"/>
  <c r="D74" i="105"/>
  <c r="E74" i="105"/>
  <c r="C74" i="105"/>
  <c r="B74" i="105"/>
  <c r="AC60" i="115"/>
  <c r="AD60" i="115" s="1"/>
  <c r="D128" i="105" s="1"/>
  <c r="AC59" i="115"/>
  <c r="AD59" i="115" s="1"/>
  <c r="AC58" i="115"/>
  <c r="AD58" i="115" s="1"/>
  <c r="AC56" i="115"/>
  <c r="AD56" i="115" s="1"/>
  <c r="AC55" i="115"/>
  <c r="AD55" i="115" s="1"/>
  <c r="AC54" i="115"/>
  <c r="AD54" i="115" s="1"/>
  <c r="AC53" i="115"/>
  <c r="AD53" i="115" s="1"/>
  <c r="AC52" i="115"/>
  <c r="AD52" i="115" s="1"/>
  <c r="AC51" i="115"/>
  <c r="AD51" i="115" s="1"/>
  <c r="AC50" i="115"/>
  <c r="AD50" i="115" s="1"/>
  <c r="AC49" i="115"/>
  <c r="AD49" i="115" s="1"/>
  <c r="AC48" i="115"/>
  <c r="AD48" i="115" s="1"/>
  <c r="AC47" i="115"/>
  <c r="AD47" i="115" s="1"/>
  <c r="AC46" i="115"/>
  <c r="AD46" i="115" s="1"/>
  <c r="AC45" i="115"/>
  <c r="AD45" i="115" s="1"/>
  <c r="AC44" i="115"/>
  <c r="AD44" i="115" s="1"/>
  <c r="AC43" i="115"/>
  <c r="AD43" i="115" s="1"/>
  <c r="AC42" i="115"/>
  <c r="AD42" i="115" s="1"/>
  <c r="AC41" i="115"/>
  <c r="AD41" i="115" s="1"/>
  <c r="AC40" i="115"/>
  <c r="AD40" i="115" s="1"/>
  <c r="AC39" i="115"/>
  <c r="AD39" i="115" s="1"/>
  <c r="AC38" i="115"/>
  <c r="AD38" i="115" s="1"/>
  <c r="AC37" i="115"/>
  <c r="AD37" i="115" s="1"/>
  <c r="AC36" i="115"/>
  <c r="AD36" i="115" s="1"/>
  <c r="AC35" i="115"/>
  <c r="AD35" i="115" s="1"/>
  <c r="AC34" i="115"/>
  <c r="AD34" i="115" s="1"/>
  <c r="AC33" i="115"/>
  <c r="AD33" i="115" s="1"/>
  <c r="AC32" i="115"/>
  <c r="AD32" i="115" s="1"/>
  <c r="AC31" i="115"/>
  <c r="AD31" i="115" s="1"/>
  <c r="AC30" i="115"/>
  <c r="AD30" i="115" s="1"/>
  <c r="AC29" i="115"/>
  <c r="AD29" i="115" s="1"/>
  <c r="AC28" i="115"/>
  <c r="AD28" i="115" s="1"/>
  <c r="AC27" i="115"/>
  <c r="AD27" i="115" s="1"/>
  <c r="AC26" i="115"/>
  <c r="AD26" i="115" s="1"/>
  <c r="AC25" i="115"/>
  <c r="AD25" i="115" s="1"/>
  <c r="AC23" i="115"/>
  <c r="AD23" i="115" s="1"/>
  <c r="AC22" i="115"/>
  <c r="AD22" i="115" s="1"/>
  <c r="AC21" i="115"/>
  <c r="AD21" i="115" s="1"/>
  <c r="AC20" i="115"/>
  <c r="AD20" i="115" s="1"/>
  <c r="AC19" i="115"/>
  <c r="AD19" i="115" s="1"/>
  <c r="AC18" i="115"/>
  <c r="AD18" i="115" s="1"/>
  <c r="AC17" i="115"/>
  <c r="AD17" i="115" s="1"/>
  <c r="AC16" i="115"/>
  <c r="AD16" i="115" s="1"/>
  <c r="AC15" i="115"/>
  <c r="AD15" i="115" s="1"/>
  <c r="AC14" i="115"/>
  <c r="AD14" i="115" s="1"/>
  <c r="AC13" i="115"/>
  <c r="AD13" i="115" s="1"/>
  <c r="AC12" i="115"/>
  <c r="AD12" i="115" s="1"/>
  <c r="AC11" i="115"/>
  <c r="AD11" i="115" s="1"/>
  <c r="AC10" i="115"/>
  <c r="AD10" i="115" s="1"/>
  <c r="AC9" i="115"/>
  <c r="AD9" i="115" s="1"/>
  <c r="AC8" i="115"/>
  <c r="AD8" i="115" s="1"/>
  <c r="AC7" i="115"/>
  <c r="AD7" i="115" s="1"/>
  <c r="AC6" i="115"/>
  <c r="AD6" i="115" s="1"/>
  <c r="E60" i="105"/>
  <c r="E59" i="105"/>
  <c r="E58" i="105"/>
  <c r="E57" i="105"/>
  <c r="E56" i="105"/>
  <c r="E55" i="105"/>
  <c r="E54" i="105"/>
  <c r="E53" i="105"/>
  <c r="E52" i="105"/>
  <c r="E51" i="105"/>
  <c r="E49" i="105"/>
  <c r="E48" i="105"/>
  <c r="E47" i="105"/>
  <c r="E46" i="105"/>
  <c r="E45" i="105"/>
  <c r="E44" i="105"/>
  <c r="E43" i="105"/>
  <c r="E42" i="105"/>
  <c r="E41" i="105"/>
  <c r="E40" i="105"/>
  <c r="E39" i="105"/>
  <c r="E38" i="105"/>
  <c r="E37" i="105"/>
  <c r="E36" i="105"/>
  <c r="E35" i="105"/>
  <c r="E34" i="105"/>
  <c r="E33" i="105"/>
  <c r="E32" i="105"/>
  <c r="E31" i="105"/>
  <c r="E30" i="105"/>
  <c r="E29" i="105"/>
  <c r="E28" i="105"/>
  <c r="E26" i="105"/>
  <c r="E25" i="105"/>
  <c r="E24" i="105"/>
  <c r="E23" i="105"/>
  <c r="E22" i="105"/>
  <c r="E21" i="105"/>
  <c r="E20" i="105"/>
  <c r="E19" i="105"/>
  <c r="E18" i="105"/>
  <c r="E17" i="105"/>
  <c r="E16" i="105"/>
  <c r="E15" i="105"/>
  <c r="E14" i="105"/>
  <c r="E13" i="105"/>
  <c r="E12" i="105"/>
  <c r="E11" i="105"/>
  <c r="E10" i="105"/>
  <c r="E9" i="105"/>
  <c r="E8" i="105"/>
  <c r="E7" i="105"/>
  <c r="E6" i="105"/>
  <c r="D60" i="105"/>
  <c r="G60" i="105" s="1"/>
  <c r="D59" i="105"/>
  <c r="G59" i="105" s="1"/>
  <c r="D58" i="105"/>
  <c r="G58" i="105" s="1"/>
  <c r="D57" i="105"/>
  <c r="G57" i="105" s="1"/>
  <c r="D56" i="105"/>
  <c r="G56" i="105" s="1"/>
  <c r="D52" i="105"/>
  <c r="D51" i="105"/>
  <c r="D49" i="105"/>
  <c r="D48" i="105"/>
  <c r="D47" i="105"/>
  <c r="D46" i="105"/>
  <c r="C46" i="105"/>
  <c r="D45" i="105"/>
  <c r="D44" i="105"/>
  <c r="D43" i="105"/>
  <c r="D42" i="105"/>
  <c r="D41" i="105"/>
  <c r="D40" i="105"/>
  <c r="D39" i="105"/>
  <c r="D38" i="105"/>
  <c r="D37" i="105"/>
  <c r="D36" i="105"/>
  <c r="D35" i="105"/>
  <c r="D34" i="105"/>
  <c r="D33" i="105"/>
  <c r="D32" i="105"/>
  <c r="D31" i="105"/>
  <c r="D30" i="105"/>
  <c r="G30" i="105" s="1"/>
  <c r="D29" i="105"/>
  <c r="D28" i="105"/>
  <c r="D26" i="105"/>
  <c r="D25" i="105"/>
  <c r="D24" i="105"/>
  <c r="D23" i="105"/>
  <c r="D22" i="105"/>
  <c r="D21" i="105"/>
  <c r="D20" i="105"/>
  <c r="D19" i="105"/>
  <c r="D18" i="105"/>
  <c r="D17" i="105"/>
  <c r="D16" i="105"/>
  <c r="D15" i="105"/>
  <c r="D14" i="105"/>
  <c r="D13" i="105"/>
  <c r="D12" i="105"/>
  <c r="D11" i="105"/>
  <c r="D10" i="105"/>
  <c r="D9" i="105"/>
  <c r="D8" i="105"/>
  <c r="D7" i="105"/>
  <c r="D6" i="105"/>
  <c r="G6" i="105" s="1"/>
  <c r="C60" i="105"/>
  <c r="C59" i="105"/>
  <c r="C58" i="105"/>
  <c r="C57" i="105"/>
  <c r="C56" i="105"/>
  <c r="C55" i="105"/>
  <c r="C54" i="105"/>
  <c r="C53" i="105"/>
  <c r="C52" i="105"/>
  <c r="C51" i="105"/>
  <c r="C49" i="105"/>
  <c r="C48" i="105"/>
  <c r="C47" i="105"/>
  <c r="C45" i="105"/>
  <c r="C44" i="105"/>
  <c r="C43" i="105"/>
  <c r="E74" i="113" s="1"/>
  <c r="C42" i="105"/>
  <c r="E72" i="113" s="1"/>
  <c r="C41" i="105"/>
  <c r="E70" i="113" s="1"/>
  <c r="C40" i="105"/>
  <c r="E68" i="113" s="1"/>
  <c r="C39" i="105"/>
  <c r="E66" i="113" s="1"/>
  <c r="C38" i="105"/>
  <c r="E64" i="113" s="1"/>
  <c r="C34" i="105"/>
  <c r="E56" i="113" s="1"/>
  <c r="C37" i="105"/>
  <c r="E62" i="113" s="1"/>
  <c r="C36" i="105"/>
  <c r="E60" i="113" s="1"/>
  <c r="C35" i="105"/>
  <c r="E58" i="113" s="1"/>
  <c r="C33" i="105"/>
  <c r="E54" i="113" s="1"/>
  <c r="C32" i="105"/>
  <c r="E52" i="113" s="1"/>
  <c r="C31" i="105"/>
  <c r="E50" i="113" s="1"/>
  <c r="C30" i="105"/>
  <c r="C29" i="105"/>
  <c r="E48" i="113" s="1"/>
  <c r="C28" i="105"/>
  <c r="E46" i="113" s="1"/>
  <c r="C26" i="105"/>
  <c r="E44" i="113" s="1"/>
  <c r="C25" i="105"/>
  <c r="E42" i="113" s="1"/>
  <c r="C24" i="105"/>
  <c r="E40" i="113" s="1"/>
  <c r="C23" i="105"/>
  <c r="E38" i="113" s="1"/>
  <c r="C22" i="105"/>
  <c r="E36" i="113" s="1"/>
  <c r="C21" i="105"/>
  <c r="E34" i="113" s="1"/>
  <c r="C20" i="105"/>
  <c r="E32" i="113" s="1"/>
  <c r="C19" i="105"/>
  <c r="E30" i="113" s="1"/>
  <c r="C18" i="105"/>
  <c r="E28" i="113" s="1"/>
  <c r="C17" i="105"/>
  <c r="E26" i="113" s="1"/>
  <c r="C16" i="105"/>
  <c r="E24" i="113" s="1"/>
  <c r="C15" i="105"/>
  <c r="E22" i="113" s="1"/>
  <c r="C14" i="105"/>
  <c r="E20" i="113" s="1"/>
  <c r="C13" i="105"/>
  <c r="E18" i="113" s="1"/>
  <c r="C12" i="105"/>
  <c r="E16" i="113" s="1"/>
  <c r="C11" i="105"/>
  <c r="E14" i="113" s="1"/>
  <c r="C10" i="105"/>
  <c r="E12" i="113" s="1"/>
  <c r="C9" i="105"/>
  <c r="C8" i="105"/>
  <c r="C7" i="105"/>
  <c r="E10" i="113" s="1"/>
  <c r="C6" i="105"/>
  <c r="B60" i="105"/>
  <c r="B59" i="105"/>
  <c r="B58" i="105"/>
  <c r="B57" i="105"/>
  <c r="B56" i="105"/>
  <c r="B55" i="105"/>
  <c r="B54" i="105"/>
  <c r="B53" i="105"/>
  <c r="B52" i="105"/>
  <c r="B51" i="105"/>
  <c r="B49" i="105"/>
  <c r="B48" i="105"/>
  <c r="B47" i="105"/>
  <c r="B46" i="105"/>
  <c r="B45" i="105"/>
  <c r="B44" i="105"/>
  <c r="B43" i="105"/>
  <c r="D75" i="113" s="1"/>
  <c r="G45" i="105"/>
  <c r="G44" i="105"/>
  <c r="B42" i="105"/>
  <c r="D73" i="113" s="1"/>
  <c r="B41" i="105"/>
  <c r="D71" i="113" s="1"/>
  <c r="B40" i="105"/>
  <c r="D69" i="113" s="1"/>
  <c r="B39" i="105"/>
  <c r="D67" i="113" s="1"/>
  <c r="B38" i="105"/>
  <c r="D65" i="113" s="1"/>
  <c r="B37" i="105"/>
  <c r="D63" i="113" s="1"/>
  <c r="B36" i="105"/>
  <c r="D61" i="113" s="1"/>
  <c r="B35" i="105"/>
  <c r="D59" i="113" s="1"/>
  <c r="B34" i="105"/>
  <c r="D57" i="113" s="1"/>
  <c r="B33" i="105"/>
  <c r="D55" i="113" s="1"/>
  <c r="B32" i="105"/>
  <c r="D53" i="113" s="1"/>
  <c r="B31" i="105"/>
  <c r="D51" i="113" s="1"/>
  <c r="B30" i="105"/>
  <c r="B29" i="105"/>
  <c r="D49" i="113" s="1"/>
  <c r="B28" i="105"/>
  <c r="D47" i="113" s="1"/>
  <c r="B26" i="105"/>
  <c r="D45" i="113" s="1"/>
  <c r="B25" i="105"/>
  <c r="D43" i="113" s="1"/>
  <c r="B24" i="105"/>
  <c r="D41" i="113" s="1"/>
  <c r="B23" i="105"/>
  <c r="D39" i="113" s="1"/>
  <c r="B22" i="105"/>
  <c r="D37" i="113" s="1"/>
  <c r="B21" i="105"/>
  <c r="D35" i="113" s="1"/>
  <c r="B20" i="105"/>
  <c r="D33" i="113" s="1"/>
  <c r="B19" i="105"/>
  <c r="D31" i="113" s="1"/>
  <c r="B18" i="105"/>
  <c r="D29" i="113" s="1"/>
  <c r="B17" i="105"/>
  <c r="D27" i="113" s="1"/>
  <c r="B16" i="105"/>
  <c r="D25" i="113" s="1"/>
  <c r="B15" i="105"/>
  <c r="D23" i="113" s="1"/>
  <c r="B14" i="105"/>
  <c r="D21" i="113" s="1"/>
  <c r="B13" i="105"/>
  <c r="D19" i="113" s="1"/>
  <c r="B12" i="105"/>
  <c r="D17" i="113" s="1"/>
  <c r="B11" i="105"/>
  <c r="D15" i="113" s="1"/>
  <c r="B10" i="105"/>
  <c r="D13" i="113" s="1"/>
  <c r="B9" i="105"/>
  <c r="B8" i="105"/>
  <c r="B7" i="105"/>
  <c r="D11" i="113" s="1"/>
  <c r="B6" i="105"/>
  <c r="D5" i="105"/>
  <c r="E5" i="105"/>
  <c r="C5" i="105"/>
  <c r="E8" i="113" s="1"/>
  <c r="B5" i="105"/>
  <c r="D9" i="113" s="1"/>
  <c r="AC56" i="94"/>
  <c r="AD56" i="94" s="1"/>
  <c r="AC55" i="94"/>
  <c r="AD55" i="94" s="1"/>
  <c r="D55" i="105" s="1"/>
  <c r="G55" i="105" s="1"/>
  <c r="AC54" i="94"/>
  <c r="AD54" i="94" s="1"/>
  <c r="D54" i="105" s="1"/>
  <c r="G54" i="105" s="1"/>
  <c r="AC53" i="94"/>
  <c r="AD53" i="94" s="1"/>
  <c r="D53" i="105" s="1"/>
  <c r="AC52" i="94"/>
  <c r="AD52" i="94" s="1"/>
  <c r="AC51" i="94"/>
  <c r="AD51" i="94" s="1"/>
  <c r="AC50" i="94"/>
  <c r="AD50" i="94" s="1"/>
  <c r="AC49" i="94"/>
  <c r="AD49" i="94" s="1"/>
  <c r="AC48" i="94"/>
  <c r="AD48" i="94" s="1"/>
  <c r="AC47" i="94"/>
  <c r="AD47" i="94" s="1"/>
  <c r="AC46" i="94"/>
  <c r="AD46" i="94" s="1"/>
  <c r="AC45" i="94"/>
  <c r="AD45" i="94" s="1"/>
  <c r="AC44" i="94"/>
  <c r="AD44" i="94" s="1"/>
  <c r="AC43" i="94"/>
  <c r="AD43" i="94" s="1"/>
  <c r="AC42" i="94"/>
  <c r="AD42" i="94" s="1"/>
  <c r="AC41" i="94"/>
  <c r="AD41" i="94" s="1"/>
  <c r="AC40" i="94"/>
  <c r="AD40" i="94" s="1"/>
  <c r="AC39" i="94"/>
  <c r="AD39" i="94" s="1"/>
  <c r="AC37" i="94"/>
  <c r="AD37" i="94" s="1"/>
  <c r="AC36" i="94"/>
  <c r="AD36" i="94" s="1"/>
  <c r="AC35" i="94"/>
  <c r="AD35" i="94" s="1"/>
  <c r="AC34" i="94"/>
  <c r="AD34" i="94" s="1"/>
  <c r="AC33" i="94"/>
  <c r="AD33" i="94" s="1"/>
  <c r="AC32" i="94"/>
  <c r="AD32" i="94" s="1"/>
  <c r="AC31" i="94"/>
  <c r="AD31" i="94" s="1"/>
  <c r="AC30" i="94"/>
  <c r="AD30" i="94" s="1"/>
  <c r="AC29" i="94"/>
  <c r="AD29" i="94" s="1"/>
  <c r="AC28" i="94"/>
  <c r="AD28" i="94" s="1"/>
  <c r="AC27" i="94"/>
  <c r="AD27" i="94" s="1"/>
  <c r="AC26" i="94"/>
  <c r="AD26" i="94" s="1"/>
  <c r="AC25" i="94"/>
  <c r="AD25" i="94" s="1"/>
  <c r="AC24" i="94"/>
  <c r="AD24" i="94" s="1"/>
  <c r="AC23" i="94"/>
  <c r="AD23" i="94" s="1"/>
  <c r="AC22" i="94"/>
  <c r="AD22" i="94" s="1"/>
  <c r="AC21" i="94"/>
  <c r="AD21" i="94" s="1"/>
  <c r="AC20" i="94"/>
  <c r="AD20" i="94" s="1"/>
  <c r="AC19" i="94"/>
  <c r="AD19" i="94" s="1"/>
  <c r="AC18" i="94"/>
  <c r="AD18" i="94" s="1"/>
  <c r="AC17" i="94"/>
  <c r="AD17" i="94" s="1"/>
  <c r="AC16" i="94"/>
  <c r="AD16" i="94" s="1"/>
  <c r="AC15" i="94"/>
  <c r="AD15" i="94" s="1"/>
  <c r="AC14" i="94"/>
  <c r="AD14" i="94" s="1"/>
  <c r="AC13" i="94"/>
  <c r="AD13" i="94" s="1"/>
  <c r="AC12" i="94"/>
  <c r="AD12" i="94" s="1"/>
  <c r="AC11" i="94"/>
  <c r="AD11" i="94" s="1"/>
  <c r="AC10" i="94"/>
  <c r="AD10" i="94" s="1"/>
  <c r="AC9" i="94"/>
  <c r="AD9" i="94" s="1"/>
  <c r="AC8" i="94"/>
  <c r="AD8" i="94" s="1"/>
  <c r="AC7" i="94"/>
  <c r="AD7" i="94" s="1"/>
  <c r="AC6" i="94"/>
  <c r="I9" i="113"/>
  <c r="X9" i="113" s="1"/>
  <c r="Y9" i="113" s="1"/>
  <c r="J21" i="109"/>
  <c r="H23" i="109"/>
  <c r="G23" i="109"/>
  <c r="F23" i="109"/>
  <c r="F127" i="105" l="1"/>
  <c r="F74" i="105"/>
  <c r="F128" i="105"/>
  <c r="F75" i="105"/>
  <c r="G187" i="105"/>
  <c r="L18" i="114" s="1"/>
  <c r="H7" i="114"/>
  <c r="E148" i="105"/>
  <c r="E147" i="105"/>
  <c r="E146" i="105"/>
  <c r="E145" i="105"/>
  <c r="E144" i="105"/>
  <c r="E143" i="105"/>
  <c r="G153" i="105"/>
  <c r="C148" i="105"/>
  <c r="C147" i="105"/>
  <c r="C146" i="105"/>
  <c r="C145" i="105"/>
  <c r="C144" i="105"/>
  <c r="C143" i="105"/>
  <c r="B148" i="105"/>
  <c r="B147" i="105"/>
  <c r="B146" i="105"/>
  <c r="B145" i="105"/>
  <c r="B144" i="105"/>
  <c r="B143" i="105"/>
  <c r="E5" i="117"/>
  <c r="A50" i="117"/>
  <c r="A46" i="117"/>
  <c r="A44" i="117"/>
  <c r="A42" i="117"/>
  <c r="A40" i="117"/>
  <c r="A38" i="117"/>
  <c r="A36" i="117"/>
  <c r="A34" i="117"/>
  <c r="A32" i="117"/>
  <c r="A30" i="117"/>
  <c r="A28" i="117"/>
  <c r="A26" i="117"/>
  <c r="A24" i="117"/>
  <c r="A22" i="117"/>
  <c r="A20" i="117"/>
  <c r="A16" i="117"/>
  <c r="A14" i="117"/>
  <c r="A12" i="117"/>
  <c r="I10" i="117"/>
  <c r="A10" i="117"/>
  <c r="P6" i="117"/>
  <c r="N6" i="117"/>
  <c r="L6" i="117"/>
  <c r="P48" i="117" l="1"/>
  <c r="Q48" i="117" s="1"/>
  <c r="S48" i="117" s="1"/>
  <c r="G98" i="105"/>
  <c r="G110" i="105"/>
  <c r="J10" i="117"/>
  <c r="P10" i="117"/>
  <c r="G121" i="105" l="1"/>
  <c r="G120" i="105"/>
  <c r="G126" i="105"/>
  <c r="G122" i="105"/>
  <c r="G124" i="105"/>
  <c r="G125" i="105"/>
  <c r="G127" i="105"/>
  <c r="G123" i="105"/>
  <c r="G106" i="105"/>
  <c r="G109" i="105"/>
  <c r="G77" i="105"/>
  <c r="G87" i="105"/>
  <c r="P82" i="117"/>
  <c r="Q82" i="117" s="1"/>
  <c r="S82" i="117" s="1"/>
  <c r="G48" i="105" s="1"/>
  <c r="G76" i="105"/>
  <c r="G90" i="105"/>
  <c r="G115" i="105"/>
  <c r="G74" i="105"/>
  <c r="G93" i="105"/>
  <c r="G85" i="105"/>
  <c r="P78" i="117"/>
  <c r="Q78" i="117" s="1"/>
  <c r="S78" i="117" s="1"/>
  <c r="G46" i="105" s="1"/>
  <c r="G89" i="105"/>
  <c r="G114" i="105"/>
  <c r="G82" i="105"/>
  <c r="G83" i="105"/>
  <c r="G100" i="105"/>
  <c r="G94" i="105"/>
  <c r="G95" i="105"/>
  <c r="G91" i="105"/>
  <c r="G97" i="105"/>
  <c r="G105" i="105"/>
  <c r="G104" i="105"/>
  <c r="G102" i="105"/>
  <c r="G88" i="105"/>
  <c r="G101" i="105"/>
  <c r="G80" i="105"/>
  <c r="G103" i="105"/>
  <c r="G118" i="105"/>
  <c r="G84" i="105"/>
  <c r="G107" i="105"/>
  <c r="G92" i="105"/>
  <c r="P86" i="117"/>
  <c r="Q86" i="117" s="1"/>
  <c r="S86" i="117" s="1"/>
  <c r="F51" i="105" s="1"/>
  <c r="G51" i="105" s="1"/>
  <c r="G78" i="105"/>
  <c r="G117" i="105"/>
  <c r="G99" i="105"/>
  <c r="G108" i="105"/>
  <c r="G79" i="105"/>
  <c r="P80" i="117"/>
  <c r="Q80" i="117" s="1"/>
  <c r="S80" i="117" s="1"/>
  <c r="G47" i="105" s="1"/>
  <c r="P84" i="117"/>
  <c r="Q84" i="117" s="1"/>
  <c r="S84" i="117" s="1"/>
  <c r="F49" i="105" s="1"/>
  <c r="G49" i="105" s="1"/>
  <c r="G111" i="105"/>
  <c r="G113" i="105"/>
  <c r="P88" i="117"/>
  <c r="Q88" i="117" s="1"/>
  <c r="S88" i="117" s="1"/>
  <c r="F52" i="105" s="1"/>
  <c r="G52" i="105" s="1"/>
  <c r="G81" i="105"/>
  <c r="P90" i="117"/>
  <c r="Q90" i="117" s="1"/>
  <c r="S90" i="117" s="1"/>
  <c r="G53" i="105" s="1"/>
  <c r="G75" i="105"/>
  <c r="G86" i="105"/>
  <c r="G116" i="105"/>
  <c r="G112" i="105"/>
  <c r="P70" i="117"/>
  <c r="Q70" i="117" s="1"/>
  <c r="S70" i="117" s="1"/>
  <c r="F40" i="105" s="1"/>
  <c r="P74" i="117"/>
  <c r="Q74" i="117" s="1"/>
  <c r="S74" i="117" s="1"/>
  <c r="P18" i="117"/>
  <c r="Q18" i="117" s="1"/>
  <c r="S18" i="117" s="1"/>
  <c r="F12" i="105" s="1"/>
  <c r="G12" i="105" s="1"/>
  <c r="G24" i="105"/>
  <c r="P30" i="117"/>
  <c r="Q30" i="117" s="1"/>
  <c r="S30" i="117" s="1"/>
  <c r="F18" i="105" s="1"/>
  <c r="G18" i="105" s="1"/>
  <c r="P58" i="117"/>
  <c r="Q58" i="117" s="1"/>
  <c r="S58" i="117" s="1"/>
  <c r="F34" i="105" s="1"/>
  <c r="P38" i="117"/>
  <c r="Q38" i="117" s="1"/>
  <c r="S38" i="117" s="1"/>
  <c r="F22" i="105" s="1"/>
  <c r="G22" i="105" s="1"/>
  <c r="P56" i="117"/>
  <c r="Q56" i="117" s="1"/>
  <c r="S56" i="117" s="1"/>
  <c r="F33" i="105" s="1"/>
  <c r="P32" i="117"/>
  <c r="Q32" i="117" s="1"/>
  <c r="S32" i="117" s="1"/>
  <c r="F19" i="105" s="1"/>
  <c r="G19" i="105" s="1"/>
  <c r="P68" i="117"/>
  <c r="Q68" i="117" s="1"/>
  <c r="S68" i="117" s="1"/>
  <c r="F39" i="105" s="1"/>
  <c r="P66" i="117"/>
  <c r="Q66" i="117" s="1"/>
  <c r="S66" i="117" s="1"/>
  <c r="P60" i="117"/>
  <c r="Q60" i="117" s="1"/>
  <c r="S60" i="117" s="1"/>
  <c r="F35" i="105" s="1"/>
  <c r="P28" i="117"/>
  <c r="Q28" i="117" s="1"/>
  <c r="S28" i="117" s="1"/>
  <c r="F17" i="105" s="1"/>
  <c r="G17" i="105" s="1"/>
  <c r="P76" i="117"/>
  <c r="Q76" i="117" s="1"/>
  <c r="S76" i="117" s="1"/>
  <c r="P14" i="117"/>
  <c r="Q14" i="117" s="1"/>
  <c r="S14" i="117" s="1"/>
  <c r="F10" i="105" s="1"/>
  <c r="G10" i="105" s="1"/>
  <c r="P46" i="117"/>
  <c r="Q46" i="117" s="1"/>
  <c r="S46" i="117" s="1"/>
  <c r="G26" i="105" s="1"/>
  <c r="P24" i="117"/>
  <c r="Q24" i="117" s="1"/>
  <c r="S24" i="117" s="1"/>
  <c r="F15" i="105" s="1"/>
  <c r="G15" i="105" s="1"/>
  <c r="P54" i="117"/>
  <c r="Q54" i="117" s="1"/>
  <c r="S54" i="117" s="1"/>
  <c r="F32" i="105" s="1"/>
  <c r="P34" i="117"/>
  <c r="Q34" i="117" s="1"/>
  <c r="S34" i="117" s="1"/>
  <c r="F20" i="105" s="1"/>
  <c r="G20" i="105" s="1"/>
  <c r="P26" i="117"/>
  <c r="Q26" i="117" s="1"/>
  <c r="S26" i="117" s="1"/>
  <c r="F16" i="105" s="1"/>
  <c r="G16" i="105" s="1"/>
  <c r="P50" i="117"/>
  <c r="Q50" i="117" s="1"/>
  <c r="S50" i="117" s="1"/>
  <c r="P16" i="117"/>
  <c r="Q16" i="117" s="1"/>
  <c r="S16" i="117" s="1"/>
  <c r="F11" i="105" s="1"/>
  <c r="G11" i="105" s="1"/>
  <c r="P44" i="117"/>
  <c r="Q44" i="117" s="1"/>
  <c r="S44" i="117" s="1"/>
  <c r="G25" i="105" s="1"/>
  <c r="P62" i="117"/>
  <c r="Q62" i="117" s="1"/>
  <c r="S62" i="117" s="1"/>
  <c r="F36" i="105" s="1"/>
  <c r="P72" i="117"/>
  <c r="Q72" i="117" s="1"/>
  <c r="S72" i="117" s="1"/>
  <c r="P20" i="117"/>
  <c r="Q20" i="117" s="1"/>
  <c r="S20" i="117" s="1"/>
  <c r="F13" i="105" s="1"/>
  <c r="G13" i="105" s="1"/>
  <c r="P12" i="117"/>
  <c r="Q12" i="117" s="1"/>
  <c r="S12" i="117" s="1"/>
  <c r="G7" i="105" s="1"/>
  <c r="P40" i="117"/>
  <c r="Q40" i="117" s="1"/>
  <c r="S40" i="117" s="1"/>
  <c r="F23" i="105" s="1"/>
  <c r="G23" i="105" s="1"/>
  <c r="P22" i="117"/>
  <c r="Q22" i="117" s="1"/>
  <c r="S22" i="117" s="1"/>
  <c r="F14" i="105" s="1"/>
  <c r="G14" i="105" s="1"/>
  <c r="P64" i="117"/>
  <c r="Q64" i="117" s="1"/>
  <c r="S64" i="117" s="1"/>
  <c r="F37" i="105" s="1"/>
  <c r="P52" i="117"/>
  <c r="Q52" i="117" s="1"/>
  <c r="S52" i="117" s="1"/>
  <c r="P36" i="117"/>
  <c r="Q36" i="117" s="1"/>
  <c r="S36" i="117" s="1"/>
  <c r="F21" i="105" s="1"/>
  <c r="G21" i="105" s="1"/>
  <c r="Q10" i="117"/>
  <c r="S10" i="117" s="1"/>
  <c r="F5" i="105" s="1"/>
  <c r="G5" i="105" s="1"/>
  <c r="G128" i="105" l="1"/>
  <c r="G141" i="105" s="1"/>
  <c r="F20" i="114" s="1"/>
  <c r="G43" i="105"/>
  <c r="F38" i="105"/>
  <c r="G38" i="105" s="1"/>
  <c r="G41" i="105"/>
  <c r="G42" i="105"/>
  <c r="G36" i="105"/>
  <c r="G37" i="105"/>
  <c r="G28" i="105"/>
  <c r="G29" i="105"/>
  <c r="G31" i="105"/>
  <c r="G32" i="105"/>
  <c r="G33" i="105"/>
  <c r="G34" i="105"/>
  <c r="G35" i="105"/>
  <c r="G39" i="105"/>
  <c r="G40" i="105"/>
  <c r="Y5" i="113"/>
  <c r="Y4" i="113"/>
  <c r="Y3" i="113"/>
  <c r="Y2" i="113"/>
  <c r="S4" i="113"/>
  <c r="S3" i="113"/>
  <c r="S2" i="113"/>
  <c r="D148" i="105"/>
  <c r="D147" i="105"/>
  <c r="D146" i="105"/>
  <c r="D145" i="105"/>
  <c r="D144" i="105"/>
  <c r="D143" i="105"/>
  <c r="C20" i="114"/>
  <c r="C22" i="114" s="1"/>
  <c r="L38" i="114"/>
  <c r="L13" i="114" s="1"/>
  <c r="G72" i="105" l="1"/>
  <c r="F18" i="114" s="1"/>
  <c r="G164" i="105"/>
  <c r="F22" i="114" s="1"/>
  <c r="J5" i="109"/>
  <c r="C18" i="109"/>
  <c r="C17" i="109"/>
  <c r="C16" i="109"/>
  <c r="B15" i="109"/>
  <c r="C15" i="109"/>
  <c r="C14" i="109"/>
  <c r="C13" i="109"/>
  <c r="C12" i="109"/>
  <c r="C11" i="109"/>
  <c r="B14" i="109"/>
  <c r="B13" i="109"/>
  <c r="B12" i="109"/>
  <c r="B11" i="109"/>
  <c r="AD6" i="94"/>
  <c r="AB12" i="113" l="1"/>
  <c r="AB11" i="113"/>
  <c r="AB10" i="113"/>
  <c r="B10" i="113"/>
  <c r="B18" i="113" s="1"/>
  <c r="B20" i="113" s="1"/>
  <c r="B22" i="113" s="1"/>
  <c r="B24" i="113" s="1"/>
  <c r="B26" i="113" s="1"/>
  <c r="B28" i="113" s="1"/>
  <c r="B30" i="113" s="1"/>
  <c r="B32" i="113" s="1"/>
  <c r="B34" i="113" s="1"/>
  <c r="B36" i="113" s="1"/>
  <c r="B38" i="113" s="1"/>
  <c r="B40" i="113" s="1"/>
  <c r="AB9" i="113"/>
  <c r="AB8" i="113"/>
  <c r="AB7" i="113"/>
  <c r="AC6" i="113"/>
  <c r="AB6" i="113"/>
  <c r="AC12" i="113"/>
  <c r="AC11" i="113"/>
  <c r="AC8" i="113"/>
  <c r="AE3" i="113"/>
  <c r="AC10" i="113"/>
  <c r="AC7" i="113"/>
  <c r="AE2" i="113"/>
  <c r="AC9" i="113"/>
  <c r="B42" i="113" l="1"/>
  <c r="B44" i="113" s="1"/>
  <c r="B46" i="113" s="1"/>
  <c r="B48" i="113" s="1"/>
  <c r="B50" i="113" s="1"/>
  <c r="B52" i="113" s="1"/>
  <c r="B54" i="113" s="1"/>
  <c r="B56" i="113" s="1"/>
  <c r="B58" i="113" s="1"/>
  <c r="B60" i="113" s="1"/>
  <c r="B62" i="113" s="1"/>
  <c r="B64" i="113" s="1"/>
  <c r="B66" i="113" s="1"/>
  <c r="B68" i="113" s="1"/>
  <c r="B70" i="113" s="1"/>
  <c r="B72" i="113" s="1"/>
  <c r="B74" i="113" s="1"/>
  <c r="B76" i="113" s="1"/>
  <c r="B78" i="113" s="1"/>
  <c r="B80" i="113" s="1"/>
  <c r="B82" i="113" s="1"/>
  <c r="B84" i="113" s="1"/>
  <c r="B86" i="113" s="1"/>
  <c r="B88" i="113" s="1"/>
  <c r="B90" i="113" s="1"/>
  <c r="B92" i="113" s="1"/>
  <c r="B94" i="113" s="1"/>
  <c r="B96" i="113" s="1"/>
  <c r="B98" i="113" s="1"/>
  <c r="B100" i="113" s="1"/>
  <c r="B102" i="113" s="1"/>
  <c r="B104" i="113" s="1"/>
  <c r="B106" i="113" s="1"/>
  <c r="B108" i="113" s="1"/>
  <c r="B110" i="113" s="1"/>
  <c r="B112" i="113" s="1"/>
  <c r="B114" i="113" s="1"/>
  <c r="B116" i="113" s="1"/>
  <c r="B118" i="113" s="1"/>
  <c r="B120" i="113" s="1"/>
  <c r="B122" i="113" s="1"/>
  <c r="B124" i="113" s="1"/>
  <c r="B126" i="113" s="1"/>
  <c r="B128" i="113" s="1"/>
  <c r="B130" i="113" s="1"/>
  <c r="B132" i="113" s="1"/>
  <c r="B134" i="113" s="1"/>
  <c r="B136" i="113" s="1"/>
  <c r="B138" i="113" s="1"/>
  <c r="B140" i="113" s="1"/>
  <c r="B142" i="113" s="1"/>
  <c r="B144" i="113" s="1"/>
  <c r="B146" i="113" s="1"/>
  <c r="B148" i="113" s="1"/>
  <c r="B150" i="113" s="1"/>
  <c r="B152" i="113" s="1"/>
  <c r="B154" i="113" s="1"/>
  <c r="B156" i="113" s="1"/>
  <c r="B158" i="113" s="1"/>
  <c r="B160" i="113" s="1"/>
  <c r="B162" i="113" s="1"/>
  <c r="B164" i="113" s="1"/>
  <c r="B166" i="113" s="1"/>
  <c r="B168" i="113" s="1"/>
  <c r="B170" i="113" s="1"/>
  <c r="B172" i="113" s="1"/>
  <c r="B174" i="113" s="1"/>
  <c r="B176" i="113" s="1"/>
  <c r="B178" i="113" s="1"/>
  <c r="B180" i="113" s="1"/>
  <c r="B182" i="113" s="1"/>
  <c r="J101" i="109" l="1"/>
  <c r="J100" i="109"/>
  <c r="J99" i="109"/>
  <c r="J98" i="109"/>
  <c r="J97" i="109"/>
  <c r="J96" i="109"/>
  <c r="J95" i="109"/>
  <c r="J94" i="109"/>
  <c r="J93" i="109"/>
  <c r="J90" i="109"/>
  <c r="J89" i="109"/>
  <c r="J88" i="109"/>
  <c r="J87" i="109"/>
  <c r="J86" i="109"/>
  <c r="J85" i="109"/>
  <c r="J84" i="109"/>
  <c r="J83" i="109"/>
  <c r="J82" i="109"/>
  <c r="J81" i="109"/>
  <c r="J80" i="109"/>
  <c r="J79" i="109"/>
  <c r="J78" i="109"/>
  <c r="J6" i="111"/>
  <c r="J18" i="112"/>
  <c r="J16" i="112"/>
  <c r="J14" i="112"/>
  <c r="J13" i="112"/>
  <c r="J12" i="112"/>
  <c r="J11" i="112"/>
  <c r="J10" i="112"/>
  <c r="J9" i="112"/>
  <c r="J8" i="112"/>
  <c r="J7" i="112"/>
  <c r="J6" i="112"/>
  <c r="J77" i="109" l="1"/>
  <c r="J76" i="109"/>
  <c r="J75" i="109"/>
  <c r="J74" i="109"/>
  <c r="J73" i="109"/>
  <c r="J72" i="109"/>
  <c r="J71" i="109"/>
  <c r="J70" i="109"/>
  <c r="J69" i="109"/>
  <c r="J68" i="109"/>
  <c r="J67" i="109"/>
  <c r="J66" i="109"/>
  <c r="J65" i="109"/>
  <c r="J64" i="109"/>
  <c r="J63" i="109"/>
  <c r="J62" i="109"/>
  <c r="J61" i="109"/>
  <c r="J60" i="109"/>
  <c r="J59" i="109"/>
  <c r="J58" i="109"/>
  <c r="J57" i="109"/>
  <c r="J56" i="109"/>
  <c r="J55" i="109"/>
  <c r="J54" i="109"/>
  <c r="J53" i="109"/>
  <c r="J52" i="109"/>
  <c r="J51" i="109"/>
  <c r="J50" i="109"/>
  <c r="J49" i="109"/>
  <c r="J48" i="109"/>
  <c r="J47" i="109"/>
  <c r="J46" i="109"/>
  <c r="J45" i="109"/>
  <c r="J44" i="109"/>
  <c r="J43" i="109"/>
  <c r="J42" i="109"/>
  <c r="J41" i="109"/>
  <c r="J40" i="109"/>
  <c r="J39" i="109"/>
  <c r="J38" i="109"/>
  <c r="F38" i="114" l="1"/>
  <c r="H13" i="114" s="1"/>
  <c r="E18" i="112"/>
  <c r="E16" i="112"/>
  <c r="E14" i="112"/>
  <c r="E13" i="112"/>
  <c r="E12" i="112"/>
  <c r="E11" i="112"/>
  <c r="E10" i="112"/>
  <c r="E9" i="112"/>
  <c r="E8" i="112"/>
  <c r="E7" i="112"/>
  <c r="E6" i="112"/>
  <c r="C18" i="112"/>
  <c r="B18" i="112"/>
  <c r="C16" i="112"/>
  <c r="B16" i="112"/>
  <c r="C14" i="112"/>
  <c r="B14" i="112"/>
  <c r="C13" i="112"/>
  <c r="B13" i="112"/>
  <c r="C12" i="112"/>
  <c r="B12" i="112"/>
  <c r="C11" i="112"/>
  <c r="B11" i="112"/>
  <c r="C10" i="112"/>
  <c r="B10" i="112"/>
  <c r="C9" i="112"/>
  <c r="B9" i="112"/>
  <c r="C8" i="112"/>
  <c r="B8" i="112"/>
  <c r="C7" i="112"/>
  <c r="B7" i="112"/>
  <c r="C6" i="112"/>
  <c r="B6" i="112"/>
  <c r="E6" i="111" l="1"/>
  <c r="B6" i="111"/>
  <c r="D6" i="111" l="1"/>
  <c r="E96" i="109" l="1"/>
  <c r="E95" i="109"/>
  <c r="E94" i="109"/>
  <c r="E93" i="109"/>
  <c r="E90" i="109"/>
  <c r="E89" i="109"/>
  <c r="E88" i="109"/>
  <c r="E87" i="109"/>
  <c r="E86" i="109"/>
  <c r="E85" i="109"/>
  <c r="E84" i="109"/>
  <c r="E83" i="109"/>
  <c r="E82" i="109"/>
  <c r="E81" i="109"/>
  <c r="E80" i="109"/>
  <c r="E79" i="109"/>
  <c r="E78" i="109"/>
  <c r="E77" i="109"/>
  <c r="E76" i="109"/>
  <c r="E75" i="109"/>
  <c r="E74" i="109"/>
  <c r="E73" i="109"/>
  <c r="E72" i="109"/>
  <c r="E71" i="109"/>
  <c r="E70" i="109"/>
  <c r="E69" i="109"/>
  <c r="E68" i="109"/>
  <c r="E67" i="109"/>
  <c r="E66" i="109"/>
  <c r="C66" i="109"/>
  <c r="B66" i="109"/>
  <c r="E65" i="109"/>
  <c r="C65" i="109"/>
  <c r="B65" i="109"/>
  <c r="E64" i="109"/>
  <c r="C64" i="109"/>
  <c r="B64" i="109"/>
  <c r="E63" i="109"/>
  <c r="C63" i="109"/>
  <c r="B63" i="109"/>
  <c r="E62" i="109"/>
  <c r="C62" i="109"/>
  <c r="B62" i="109"/>
  <c r="C61" i="109"/>
  <c r="B61" i="109"/>
  <c r="E60" i="109"/>
  <c r="C60" i="109"/>
  <c r="B60" i="109"/>
  <c r="C59" i="109"/>
  <c r="B59" i="109"/>
  <c r="C58" i="109"/>
  <c r="B58" i="109"/>
  <c r="E57" i="109"/>
  <c r="C57" i="109"/>
  <c r="B57" i="109"/>
  <c r="E56" i="109"/>
  <c r="C56" i="109"/>
  <c r="B56" i="109"/>
  <c r="E55" i="109"/>
  <c r="C55" i="109"/>
  <c r="B55" i="109"/>
  <c r="E54" i="109"/>
  <c r="C54" i="109"/>
  <c r="B54" i="109"/>
  <c r="C53" i="109"/>
  <c r="B53" i="109"/>
  <c r="C52" i="109"/>
  <c r="B52" i="109"/>
  <c r="E51" i="109"/>
  <c r="C51" i="109"/>
  <c r="B51" i="109"/>
  <c r="E50" i="109"/>
  <c r="C50" i="109"/>
  <c r="B50" i="109"/>
  <c r="E49" i="109"/>
  <c r="C49" i="109"/>
  <c r="B49" i="109"/>
  <c r="C48" i="109"/>
  <c r="B48" i="109"/>
  <c r="E47" i="109"/>
  <c r="C47" i="109"/>
  <c r="B47" i="109"/>
  <c r="C46" i="109"/>
  <c r="B46" i="109"/>
  <c r="E45" i="109"/>
  <c r="C45" i="109"/>
  <c r="B45" i="109"/>
  <c r="C10" i="109" l="1"/>
  <c r="B10" i="109"/>
  <c r="C9" i="109"/>
  <c r="B9" i="109"/>
  <c r="C8" i="109"/>
  <c r="B8" i="109"/>
  <c r="C7" i="109"/>
  <c r="B7" i="109"/>
  <c r="C6" i="109"/>
  <c r="B6" i="109"/>
  <c r="E5" i="109"/>
  <c r="C5" i="109"/>
  <c r="B5" i="109"/>
  <c r="D9" i="112" l="1"/>
  <c r="D8" i="112"/>
  <c r="D7" i="112"/>
  <c r="D6" i="112"/>
  <c r="E46" i="109" l="1"/>
  <c r="E58" i="109" l="1"/>
  <c r="E61" i="109"/>
  <c r="E53" i="109"/>
  <c r="E52" i="109"/>
  <c r="E48" i="109"/>
  <c r="E59" i="109"/>
  <c r="O40" i="106"/>
  <c r="P40" i="106" s="1"/>
  <c r="O39" i="106"/>
  <c r="P39" i="106" s="1"/>
  <c r="O38" i="106"/>
  <c r="P38" i="106" s="1"/>
  <c r="O37" i="106"/>
  <c r="P37" i="106" s="1"/>
  <c r="O36" i="106"/>
  <c r="P36" i="106" s="1"/>
  <c r="O35" i="106"/>
  <c r="P35" i="106" s="1"/>
  <c r="O34" i="106"/>
  <c r="P34" i="106" s="1"/>
  <c r="O33" i="106"/>
  <c r="P33" i="106" s="1"/>
  <c r="O32" i="106"/>
  <c r="P32" i="106" s="1"/>
  <c r="O31" i="106"/>
  <c r="P31" i="106" s="1"/>
  <c r="O30" i="106"/>
  <c r="P30" i="106" s="1"/>
  <c r="O29" i="106"/>
  <c r="P29" i="106" s="1"/>
  <c r="O28" i="106"/>
  <c r="P28" i="106" s="1"/>
  <c r="O27" i="106"/>
  <c r="P27" i="106" s="1"/>
  <c r="O26" i="106"/>
  <c r="P26" i="106" s="1"/>
  <c r="O25" i="106"/>
  <c r="P25" i="106" s="1"/>
  <c r="O24" i="106" l="1"/>
  <c r="P24" i="106" s="1"/>
  <c r="O23" i="106"/>
  <c r="P23" i="106" s="1"/>
  <c r="O22" i="106"/>
  <c r="P22" i="106" s="1"/>
  <c r="O21" i="106"/>
  <c r="P21" i="106" s="1"/>
  <c r="O20" i="106"/>
  <c r="P20" i="106" s="1"/>
  <c r="O19" i="106"/>
  <c r="P19" i="106" s="1"/>
  <c r="O18" i="106"/>
  <c r="P18" i="106" s="1"/>
  <c r="O17" i="106"/>
  <c r="P17" i="106" s="1"/>
  <c r="O16" i="106"/>
  <c r="P16" i="106" s="1"/>
  <c r="O15" i="106"/>
  <c r="P15" i="106" s="1"/>
  <c r="O14" i="106"/>
  <c r="P14" i="106" s="1"/>
  <c r="O13" i="106"/>
  <c r="P13" i="106" s="1"/>
  <c r="O12" i="106"/>
  <c r="P12" i="106" s="1"/>
  <c r="O11" i="106"/>
  <c r="P11" i="106" s="1"/>
  <c r="O10" i="106"/>
  <c r="P10" i="106" s="1"/>
  <c r="O9" i="106"/>
  <c r="P9" i="106" s="1"/>
  <c r="O8" i="106"/>
  <c r="P8" i="106" s="1"/>
  <c r="O7" i="106"/>
  <c r="P7" i="106" s="1"/>
  <c r="O6" i="106"/>
  <c r="P6" i="106" s="1"/>
  <c r="E177" i="113"/>
  <c r="E175" i="113"/>
  <c r="A1" i="105"/>
  <c r="C38" i="109" l="1"/>
  <c r="E39" i="109"/>
  <c r="B42" i="109"/>
  <c r="C42" i="109"/>
  <c r="E42" i="109"/>
  <c r="B38" i="109"/>
  <c r="C39" i="109"/>
  <c r="E40" i="109"/>
  <c r="B43" i="109"/>
  <c r="C43" i="109"/>
  <c r="E43" i="109"/>
  <c r="B40" i="109"/>
  <c r="E38" i="109"/>
  <c r="B41" i="109"/>
  <c r="C41" i="109"/>
  <c r="E41" i="109"/>
  <c r="B39" i="109"/>
  <c r="C40" i="109"/>
  <c r="B44" i="109"/>
  <c r="C44" i="109"/>
  <c r="E44" i="109"/>
  <c r="A1" i="96"/>
  <c r="C67" i="109" l="1"/>
  <c r="C73" i="109"/>
  <c r="B78" i="109"/>
  <c r="C79" i="109"/>
  <c r="B81" i="109"/>
  <c r="B89" i="109"/>
  <c r="D167" i="113"/>
  <c r="C80" i="109"/>
  <c r="C88" i="109"/>
  <c r="B68" i="109"/>
  <c r="C68" i="109"/>
  <c r="C71" i="109"/>
  <c r="B73" i="109"/>
  <c r="C77" i="109"/>
  <c r="B82" i="109"/>
  <c r="B90" i="109"/>
  <c r="D169" i="113"/>
  <c r="B94" i="109"/>
  <c r="D173" i="113"/>
  <c r="C81" i="109"/>
  <c r="C85" i="109"/>
  <c r="C89" i="109"/>
  <c r="E167" i="113"/>
  <c r="C93" i="109"/>
  <c r="E171" i="113"/>
  <c r="B71" i="109"/>
  <c r="B76" i="109"/>
  <c r="B86" i="109"/>
  <c r="B85" i="109"/>
  <c r="B93" i="109"/>
  <c r="D171" i="113"/>
  <c r="C84" i="109"/>
  <c r="B69" i="109"/>
  <c r="C69" i="109"/>
  <c r="C72" i="109"/>
  <c r="C74" i="109"/>
  <c r="B75" i="109"/>
  <c r="B77" i="109"/>
  <c r="B83" i="109"/>
  <c r="B87" i="109"/>
  <c r="B95" i="109"/>
  <c r="D175" i="113"/>
  <c r="C82" i="109"/>
  <c r="C86" i="109"/>
  <c r="C90" i="109"/>
  <c r="E169" i="113"/>
  <c r="C94" i="109"/>
  <c r="E173" i="113"/>
  <c r="B67" i="109"/>
  <c r="C75" i="109"/>
  <c r="B70" i="109"/>
  <c r="C70" i="109"/>
  <c r="B72" i="109"/>
  <c r="B74" i="109"/>
  <c r="C76" i="109"/>
  <c r="C78" i="109"/>
  <c r="B79" i="109"/>
  <c r="B80" i="109"/>
  <c r="B84" i="109"/>
  <c r="B88" i="109"/>
  <c r="B96" i="109"/>
  <c r="D177" i="113"/>
  <c r="C83" i="109"/>
  <c r="C87" i="109"/>
  <c r="Q10" i="96" l="1"/>
  <c r="R10" i="96" s="1"/>
  <c r="P21" i="93" l="1"/>
  <c r="Q21" i="93" s="1"/>
  <c r="Q19" i="96" l="1"/>
  <c r="R19" i="96" s="1"/>
  <c r="Q18" i="96"/>
  <c r="R18" i="96" s="1"/>
  <c r="Q17" i="96"/>
  <c r="R17" i="96" s="1"/>
  <c r="Q16" i="96"/>
  <c r="R16" i="96" s="1"/>
  <c r="Q15" i="96"/>
  <c r="R15" i="96" s="1"/>
  <c r="Q9" i="96"/>
  <c r="R9" i="96" s="1"/>
  <c r="Q8" i="96"/>
  <c r="R8" i="96" s="1"/>
  <c r="Q7" i="96"/>
  <c r="R7" i="96" s="1"/>
  <c r="Q6" i="96"/>
  <c r="R6" i="96" s="1"/>
  <c r="Q17" i="95"/>
  <c r="R17" i="95" s="1"/>
  <c r="Q16" i="95"/>
  <c r="R16" i="95" s="1"/>
  <c r="Q15" i="95"/>
  <c r="R15" i="95" s="1"/>
  <c r="Q14" i="95"/>
  <c r="R14" i="95" s="1"/>
  <c r="Q13" i="95"/>
  <c r="R13" i="95" s="1"/>
  <c r="Q12" i="95"/>
  <c r="R12" i="95" s="1"/>
  <c r="Q11" i="95"/>
  <c r="R11" i="95" s="1"/>
  <c r="Q10" i="95"/>
  <c r="R10" i="95" s="1"/>
  <c r="Q9" i="95"/>
  <c r="R9" i="95" s="1"/>
  <c r="Q8" i="95"/>
  <c r="R8" i="95" s="1"/>
  <c r="Q7" i="95"/>
  <c r="R7" i="95" s="1"/>
  <c r="Q6" i="95"/>
  <c r="R6" i="95" s="1"/>
  <c r="P20" i="93"/>
  <c r="Q20" i="93" s="1"/>
  <c r="P19" i="93"/>
  <c r="Q19" i="93" s="1"/>
  <c r="P18" i="93"/>
  <c r="Q18" i="93" s="1"/>
  <c r="P17" i="93"/>
  <c r="Q17" i="93" s="1"/>
  <c r="P16" i="93"/>
  <c r="Q16" i="93" s="1"/>
  <c r="P15" i="93"/>
  <c r="Q15" i="93" s="1"/>
  <c r="P14" i="93"/>
  <c r="Q14" i="93" s="1"/>
  <c r="P13" i="93"/>
  <c r="Q13" i="93" s="1"/>
  <c r="P12" i="93"/>
  <c r="Q12" i="93" s="1"/>
  <c r="P9" i="93"/>
  <c r="Q9" i="93" s="1"/>
  <c r="P8" i="93"/>
  <c r="Q8" i="93" s="1"/>
  <c r="P7" i="93"/>
  <c r="Q7" i="93" s="1"/>
  <c r="P6" i="93"/>
  <c r="Q6" i="93" s="1"/>
  <c r="Q22" i="92"/>
  <c r="R22" i="92" s="1"/>
  <c r="Q21" i="92"/>
  <c r="R21" i="92" s="1"/>
  <c r="Q20" i="92"/>
  <c r="R20" i="92" s="1"/>
  <c r="Q19" i="92"/>
  <c r="R19" i="92" s="1"/>
  <c r="Q18" i="92"/>
  <c r="R18" i="92" s="1"/>
  <c r="Q17" i="92"/>
  <c r="R17" i="92" s="1"/>
  <c r="Q16" i="92"/>
  <c r="R16" i="92" s="1"/>
  <c r="Q15" i="92"/>
  <c r="R15" i="92" s="1"/>
  <c r="Q14" i="92"/>
  <c r="R14" i="92" s="1"/>
  <c r="Q13" i="92"/>
  <c r="R13" i="92" s="1"/>
  <c r="Q12" i="92"/>
  <c r="R12" i="92" s="1"/>
  <c r="Q11" i="92"/>
  <c r="R11" i="92" s="1"/>
  <c r="Q10" i="92"/>
  <c r="R10" i="92" s="1"/>
  <c r="Q9" i="92"/>
  <c r="R9" i="92" s="1"/>
  <c r="Q8" i="92"/>
  <c r="R8" i="92" s="1"/>
  <c r="Q7" i="92"/>
  <c r="R7" i="92" s="1"/>
  <c r="Q6" i="92"/>
  <c r="R6" i="92" s="1"/>
  <c r="D5" i="109" l="1"/>
  <c r="Q23" i="84" l="1"/>
  <c r="Q27" i="84"/>
  <c r="Q26" i="84"/>
  <c r="Q22" i="84"/>
  <c r="Q21" i="84"/>
  <c r="Q20" i="84"/>
  <c r="Q17" i="84"/>
  <c r="Q16" i="84"/>
  <c r="Q15" i="84"/>
  <c r="Q14" i="84"/>
  <c r="Q13" i="84"/>
  <c r="Q12" i="84"/>
  <c r="Q11" i="84"/>
  <c r="Q8" i="84"/>
  <c r="R23" i="84" l="1"/>
  <c r="R12" i="84"/>
  <c r="R14" i="84"/>
  <c r="R16" i="84"/>
  <c r="R20" i="84"/>
  <c r="R22" i="84"/>
  <c r="R27" i="84"/>
  <c r="R11" i="84"/>
  <c r="R8" i="84"/>
  <c r="R13" i="84"/>
  <c r="R15" i="84"/>
  <c r="R17" i="84"/>
  <c r="R21" i="84"/>
  <c r="R26" i="84"/>
  <c r="Q7" i="84"/>
  <c r="Q6" i="84"/>
  <c r="Q5" i="84"/>
  <c r="R5" i="84" l="1"/>
  <c r="R7" i="84"/>
  <c r="R6" i="84"/>
</calcChain>
</file>

<file path=xl/sharedStrings.xml><?xml version="1.0" encoding="utf-8"?>
<sst xmlns="http://schemas.openxmlformats.org/spreadsheetml/2006/main" count="1839" uniqueCount="691">
  <si>
    <t>設定数量</t>
  </si>
  <si>
    <t>名      称</t>
  </si>
  <si>
    <t>単位</t>
  </si>
  <si>
    <t>数</t>
  </si>
  <si>
    <t>量</t>
  </si>
  <si>
    <t>計</t>
  </si>
  <si>
    <t>配管サイズ</t>
    <rPh sb="0" eb="2">
      <t>ハイカン</t>
    </rPh>
    <phoneticPr fontId="7"/>
  </si>
  <si>
    <t>ｍ</t>
    <phoneticPr fontId="7"/>
  </si>
  <si>
    <t>〃</t>
    <phoneticPr fontId="7"/>
  </si>
  <si>
    <t>給水管HIVP</t>
    <rPh sb="0" eb="2">
      <t>キュウスイ</t>
    </rPh>
    <rPh sb="2" eb="3">
      <t>カン</t>
    </rPh>
    <phoneticPr fontId="7"/>
  </si>
  <si>
    <t>屋外露出　65A</t>
    <rPh sb="0" eb="2">
      <t>オクガイ</t>
    </rPh>
    <rPh sb="2" eb="4">
      <t>ロシュツ</t>
    </rPh>
    <phoneticPr fontId="7"/>
  </si>
  <si>
    <t>ｍ</t>
    <phoneticPr fontId="7"/>
  </si>
  <si>
    <t>〃</t>
    <phoneticPr fontId="7"/>
  </si>
  <si>
    <t>屋外露出　50A</t>
    <rPh sb="0" eb="2">
      <t>オクガイ</t>
    </rPh>
    <rPh sb="2" eb="4">
      <t>ロシュツ</t>
    </rPh>
    <phoneticPr fontId="7"/>
  </si>
  <si>
    <t>雨水管</t>
    <rPh sb="0" eb="2">
      <t>ウスイ</t>
    </rPh>
    <rPh sb="2" eb="3">
      <t>カン</t>
    </rPh>
    <phoneticPr fontId="7"/>
  </si>
  <si>
    <t>消火管</t>
    <rPh sb="0" eb="2">
      <t>ショウカ</t>
    </rPh>
    <rPh sb="2" eb="3">
      <t>カン</t>
    </rPh>
    <phoneticPr fontId="7"/>
  </si>
  <si>
    <t>汚水管</t>
    <rPh sb="0" eb="2">
      <t>オスイ</t>
    </rPh>
    <rPh sb="1" eb="3">
      <t>スイカン</t>
    </rPh>
    <phoneticPr fontId="7"/>
  </si>
  <si>
    <t>配管用炭素鋼鋼管(白)</t>
    <rPh sb="0" eb="2">
      <t>ハイカン</t>
    </rPh>
    <rPh sb="2" eb="3">
      <t>ヨウ</t>
    </rPh>
    <rPh sb="3" eb="5">
      <t>タンソ</t>
    </rPh>
    <rPh sb="5" eb="6">
      <t>コウ</t>
    </rPh>
    <rPh sb="6" eb="8">
      <t>コウカン</t>
    </rPh>
    <rPh sb="9" eb="10">
      <t>シロ</t>
    </rPh>
    <phoneticPr fontId="7"/>
  </si>
  <si>
    <t>〃</t>
    <phoneticPr fontId="7"/>
  </si>
  <si>
    <t>給水管VP</t>
    <phoneticPr fontId="7"/>
  </si>
  <si>
    <t>地中埋設　40A</t>
    <rPh sb="0" eb="2">
      <t>チチュウ</t>
    </rPh>
    <rPh sb="2" eb="4">
      <t>マイセツ</t>
    </rPh>
    <phoneticPr fontId="7"/>
  </si>
  <si>
    <t>地中埋設　65A</t>
    <rPh sb="0" eb="2">
      <t>チチュウ</t>
    </rPh>
    <rPh sb="2" eb="4">
      <t>マイセツ</t>
    </rPh>
    <phoneticPr fontId="7"/>
  </si>
  <si>
    <t>地中埋設　65A</t>
    <rPh sb="0" eb="2">
      <t>チチュウ</t>
    </rPh>
    <rPh sb="2" eb="4">
      <t>マイセツ</t>
    </rPh>
    <phoneticPr fontId="7"/>
  </si>
  <si>
    <t>地中埋設　80A</t>
    <rPh sb="0" eb="2">
      <t>チチュウ</t>
    </rPh>
    <rPh sb="2" eb="4">
      <t>マイセツ</t>
    </rPh>
    <phoneticPr fontId="7"/>
  </si>
  <si>
    <t>〃</t>
    <phoneticPr fontId="7"/>
  </si>
  <si>
    <t>排水用鋳鉄管</t>
    <rPh sb="0" eb="3">
      <t>ハイスイヨウ</t>
    </rPh>
    <rPh sb="3" eb="6">
      <t>チュウテツカン</t>
    </rPh>
    <phoneticPr fontId="7"/>
  </si>
  <si>
    <t>地中埋設　150A</t>
    <rPh sb="0" eb="2">
      <t>チチュウ</t>
    </rPh>
    <rPh sb="2" eb="4">
      <t>マイセツ</t>
    </rPh>
    <phoneticPr fontId="7"/>
  </si>
  <si>
    <t>地中埋設　100A</t>
    <rPh sb="0" eb="4">
      <t>チチュウマイセツ</t>
    </rPh>
    <phoneticPr fontId="7"/>
  </si>
  <si>
    <t>地中埋設　150A</t>
    <rPh sb="0" eb="4">
      <t>チチュウマイセツ</t>
    </rPh>
    <phoneticPr fontId="7"/>
  </si>
  <si>
    <t>地中埋設　125A</t>
    <rPh sb="0" eb="4">
      <t>チチュウマイセツ</t>
    </rPh>
    <phoneticPr fontId="7"/>
  </si>
  <si>
    <t>地中埋設　200A</t>
    <rPh sb="0" eb="4">
      <t>チチュウマイセツ</t>
    </rPh>
    <phoneticPr fontId="7"/>
  </si>
  <si>
    <t>地中埋設 　75A</t>
    <rPh sb="0" eb="4">
      <t>チチュウマイセツ</t>
    </rPh>
    <phoneticPr fontId="7"/>
  </si>
  <si>
    <t>地中埋設 　50A</t>
    <rPh sb="0" eb="4">
      <t>チチュウマイセツ</t>
    </rPh>
    <phoneticPr fontId="7"/>
  </si>
  <si>
    <t>個</t>
    <rPh sb="0" eb="1">
      <t>コ</t>
    </rPh>
    <phoneticPr fontId="7"/>
  </si>
  <si>
    <t>(内訳書へ)</t>
  </si>
  <si>
    <t xml:space="preserve"> １．衛生器具撤去工事</t>
    <rPh sb="3" eb="5">
      <t>エイセイ</t>
    </rPh>
    <rPh sb="5" eb="7">
      <t>キグ</t>
    </rPh>
    <rPh sb="7" eb="9">
      <t>テッキョ</t>
    </rPh>
    <phoneticPr fontId="7"/>
  </si>
  <si>
    <t>参考品番</t>
    <rPh sb="0" eb="2">
      <t>サンコウ</t>
    </rPh>
    <rPh sb="2" eb="4">
      <t>ヒンバン</t>
    </rPh>
    <phoneticPr fontId="7"/>
  </si>
  <si>
    <t>衛生器具</t>
    <rPh sb="0" eb="2">
      <t>エイセイ</t>
    </rPh>
    <rPh sb="2" eb="4">
      <t>キグ</t>
    </rPh>
    <phoneticPr fontId="7"/>
  </si>
  <si>
    <t>和風大便器</t>
    <rPh sb="0" eb="2">
      <t>ワフウ</t>
    </rPh>
    <rPh sb="2" eb="5">
      <t>ダイベンキ</t>
    </rPh>
    <phoneticPr fontId="7"/>
  </si>
  <si>
    <t>C-75F</t>
    <phoneticPr fontId="7"/>
  </si>
  <si>
    <t>組</t>
    <rPh sb="0" eb="1">
      <t>クミ</t>
    </rPh>
    <phoneticPr fontId="7"/>
  </si>
  <si>
    <t>紙巻器</t>
    <rPh sb="0" eb="3">
      <t>カミマキキ</t>
    </rPh>
    <phoneticPr fontId="7"/>
  </si>
  <si>
    <t>SUS製</t>
    <rPh sb="3" eb="4">
      <t>セイ</t>
    </rPh>
    <phoneticPr fontId="7"/>
  </si>
  <si>
    <t>ロータンク（和風大便器用）</t>
    <phoneticPr fontId="7"/>
  </si>
  <si>
    <t>コーナーﾀｲﾌﾟ</t>
    <phoneticPr fontId="7"/>
  </si>
  <si>
    <t>ロータンク（洋風大便器用）</t>
  </si>
  <si>
    <t>S710</t>
    <phoneticPr fontId="7"/>
  </si>
  <si>
    <t>小便器</t>
    <rPh sb="0" eb="3">
      <t>ショウベンキ</t>
    </rPh>
    <phoneticPr fontId="7"/>
  </si>
  <si>
    <t>U-30</t>
    <phoneticPr fontId="7"/>
  </si>
  <si>
    <t>洗面器</t>
    <rPh sb="0" eb="2">
      <t>センメン</t>
    </rPh>
    <rPh sb="2" eb="3">
      <t>キ</t>
    </rPh>
    <phoneticPr fontId="7"/>
  </si>
  <si>
    <t>L-230D</t>
    <phoneticPr fontId="7"/>
  </si>
  <si>
    <t>手洗器</t>
    <rPh sb="0" eb="3">
      <t>テアライキ</t>
    </rPh>
    <phoneticPr fontId="7"/>
  </si>
  <si>
    <t>L-5D</t>
    <phoneticPr fontId="7"/>
  </si>
  <si>
    <t>掃除用流し</t>
    <rPh sb="0" eb="3">
      <t>ソウジヨウ</t>
    </rPh>
    <rPh sb="3" eb="4">
      <t>ナガ</t>
    </rPh>
    <phoneticPr fontId="7"/>
  </si>
  <si>
    <t>SK-22A</t>
  </si>
  <si>
    <t>化粧鏡</t>
    <rPh sb="0" eb="2">
      <t>ケショウ</t>
    </rPh>
    <rPh sb="2" eb="3">
      <t>カガミ</t>
    </rPh>
    <phoneticPr fontId="7"/>
  </si>
  <si>
    <t>TS119AS</t>
    <phoneticPr fontId="7"/>
  </si>
  <si>
    <t>横水栓</t>
    <rPh sb="0" eb="1">
      <t>ヨコ</t>
    </rPh>
    <rPh sb="1" eb="3">
      <t>スイセン</t>
    </rPh>
    <phoneticPr fontId="7"/>
  </si>
  <si>
    <t>T-200BS-13</t>
    <phoneticPr fontId="7"/>
  </si>
  <si>
    <t>自在水栓</t>
    <rPh sb="0" eb="2">
      <t>ジザイ</t>
    </rPh>
    <rPh sb="2" eb="4">
      <t>スイセン</t>
    </rPh>
    <phoneticPr fontId="7"/>
  </si>
  <si>
    <t>T103ARY</t>
    <phoneticPr fontId="7"/>
  </si>
  <si>
    <t>シャワー水栓</t>
    <rPh sb="4" eb="6">
      <t>スイセン</t>
    </rPh>
    <phoneticPr fontId="7"/>
  </si>
  <si>
    <t>TBB-14C</t>
    <phoneticPr fontId="7"/>
  </si>
  <si>
    <t>散水栓</t>
    <rPh sb="0" eb="3">
      <t>サンスイセン</t>
    </rPh>
    <phoneticPr fontId="7"/>
  </si>
  <si>
    <t>T27-13</t>
    <phoneticPr fontId="7"/>
  </si>
  <si>
    <t>洋風大便器</t>
    <rPh sb="0" eb="2">
      <t>ヨウフウ</t>
    </rPh>
    <rPh sb="2" eb="5">
      <t>ダイベンキ</t>
    </rPh>
    <phoneticPr fontId="7"/>
  </si>
  <si>
    <t>C701</t>
    <phoneticPr fontId="7"/>
  </si>
  <si>
    <t>万能ホーム水栓</t>
    <rPh sb="0" eb="2">
      <t>バンノウ</t>
    </rPh>
    <rPh sb="5" eb="7">
      <t>スイセン</t>
    </rPh>
    <phoneticPr fontId="7"/>
  </si>
  <si>
    <t>T200BS13</t>
    <phoneticPr fontId="7"/>
  </si>
  <si>
    <t>カップリング付き水栓</t>
    <rPh sb="6" eb="7">
      <t>ツ</t>
    </rPh>
    <rPh sb="8" eb="10">
      <t>スイセン</t>
    </rPh>
    <phoneticPr fontId="7"/>
  </si>
  <si>
    <t>T26B13</t>
    <phoneticPr fontId="7"/>
  </si>
  <si>
    <t>胴長横水栓</t>
    <rPh sb="0" eb="2">
      <t>ドウナガ</t>
    </rPh>
    <rPh sb="2" eb="3">
      <t>ヨコ</t>
    </rPh>
    <rPh sb="3" eb="5">
      <t>スイセン</t>
    </rPh>
    <phoneticPr fontId="7"/>
  </si>
  <si>
    <t>T23B13</t>
    <phoneticPr fontId="7"/>
  </si>
  <si>
    <t>衛生機器（12号棟）</t>
    <rPh sb="0" eb="2">
      <t>エイセイ</t>
    </rPh>
    <rPh sb="2" eb="4">
      <t>キキ</t>
    </rPh>
    <rPh sb="7" eb="9">
      <t>ゴウトウ</t>
    </rPh>
    <phoneticPr fontId="7"/>
  </si>
  <si>
    <t>ガス給湯器</t>
    <rPh sb="2" eb="5">
      <t>キュウトウキ</t>
    </rPh>
    <phoneticPr fontId="7"/>
  </si>
  <si>
    <t>壁掛16号</t>
    <rPh sb="0" eb="2">
      <t>カベカケ</t>
    </rPh>
    <rPh sb="4" eb="5">
      <t>ゴウ</t>
    </rPh>
    <phoneticPr fontId="7"/>
  </si>
  <si>
    <t>消火器</t>
    <rPh sb="0" eb="3">
      <t>ショウカキ</t>
    </rPh>
    <phoneticPr fontId="7"/>
  </si>
  <si>
    <t>ABC 6型</t>
    <rPh sb="5" eb="6">
      <t>ガタ</t>
    </rPh>
    <phoneticPr fontId="7"/>
  </si>
  <si>
    <t>本</t>
    <rPh sb="0" eb="1">
      <t>ホン</t>
    </rPh>
    <phoneticPr fontId="7"/>
  </si>
  <si>
    <t>屋内消火栓</t>
    <rPh sb="0" eb="2">
      <t>オクナイ</t>
    </rPh>
    <rPh sb="2" eb="5">
      <t>ショウカセン</t>
    </rPh>
    <phoneticPr fontId="7"/>
  </si>
  <si>
    <t>1号消火栓　露出</t>
    <rPh sb="1" eb="2">
      <t>ゴウ</t>
    </rPh>
    <rPh sb="2" eb="5">
      <t>ショウカセン</t>
    </rPh>
    <rPh sb="6" eb="8">
      <t>ロシュツ</t>
    </rPh>
    <phoneticPr fontId="7"/>
  </si>
  <si>
    <t>1号消火栓　埋込</t>
    <rPh sb="1" eb="2">
      <t>ゴウ</t>
    </rPh>
    <rPh sb="2" eb="5">
      <t>ショウカセン</t>
    </rPh>
    <rPh sb="6" eb="8">
      <t>ウメコミ</t>
    </rPh>
    <phoneticPr fontId="7"/>
  </si>
  <si>
    <t>TH-1　高架水槽</t>
    <rPh sb="5" eb="9">
      <t>コウカスイソウ</t>
    </rPh>
    <phoneticPr fontId="7"/>
  </si>
  <si>
    <t>SUS製　1.8φ×2.0H</t>
    <rPh sb="3" eb="4">
      <t>セイ</t>
    </rPh>
    <phoneticPr fontId="7"/>
  </si>
  <si>
    <t>基</t>
    <rPh sb="0" eb="1">
      <t>キ</t>
    </rPh>
    <phoneticPr fontId="7"/>
  </si>
  <si>
    <t>P-1　揚水ポンプ</t>
    <rPh sb="4" eb="6">
      <t>ヨウスイ</t>
    </rPh>
    <phoneticPr fontId="7"/>
  </si>
  <si>
    <t xml:space="preserve">φ50×3段×300l/min
×33m×3.7kw 3φ-200v </t>
    <phoneticPr fontId="7"/>
  </si>
  <si>
    <t>台</t>
    <rPh sb="0" eb="1">
      <t>ダイ</t>
    </rPh>
    <phoneticPr fontId="7"/>
  </si>
  <si>
    <t>P-2　揚水ポンプ</t>
    <rPh sb="4" eb="6">
      <t>ヨウスイ</t>
    </rPh>
    <phoneticPr fontId="7"/>
  </si>
  <si>
    <t>P-3　消火ポンプ</t>
    <rPh sb="4" eb="6">
      <t>ショウカ</t>
    </rPh>
    <phoneticPr fontId="7"/>
  </si>
  <si>
    <t xml:space="preserve">φ80×4段×600l/min
×64m×15.0kw=3φ-200v </t>
    <phoneticPr fontId="7"/>
  </si>
  <si>
    <t>P-4　井戸ﾎﾟﾝﾌﾟ</t>
    <rPh sb="4" eb="6">
      <t>イド</t>
    </rPh>
    <phoneticPr fontId="7"/>
  </si>
  <si>
    <t xml:space="preserve">φ50×2段×300l/min
×20m×2.2kw 3φ-200v </t>
    <phoneticPr fontId="7"/>
  </si>
  <si>
    <t>P-6　雑排水用ポンプ</t>
    <rPh sb="4" eb="5">
      <t>ザツ</t>
    </rPh>
    <rPh sb="5" eb="7">
      <t>ハイスイ</t>
    </rPh>
    <rPh sb="7" eb="8">
      <t>ヨウ</t>
    </rPh>
    <phoneticPr fontId="7"/>
  </si>
  <si>
    <t xml:space="preserve">φ32  ×100l/min
×5m×0.4kw 3φ-200v </t>
    <phoneticPr fontId="7"/>
  </si>
  <si>
    <t>P-7　雑排水用ポンプ</t>
    <rPh sb="4" eb="5">
      <t>ザツ</t>
    </rPh>
    <rPh sb="5" eb="7">
      <t>ハイスイ</t>
    </rPh>
    <rPh sb="7" eb="8">
      <t>ヨウ</t>
    </rPh>
    <phoneticPr fontId="7"/>
  </si>
  <si>
    <t xml:space="preserve">φ100  ×1250l/min
×7m×3.7kw 3φ-200v </t>
    <phoneticPr fontId="7"/>
  </si>
  <si>
    <t>T-1　呼水槽（消火ポンプ用）</t>
    <rPh sb="4" eb="6">
      <t>ヨビミズ</t>
    </rPh>
    <rPh sb="6" eb="7">
      <t>ソウ</t>
    </rPh>
    <rPh sb="8" eb="10">
      <t>ショウカ</t>
    </rPh>
    <rPh sb="13" eb="14">
      <t>ヨウ</t>
    </rPh>
    <phoneticPr fontId="7"/>
  </si>
  <si>
    <t>鋼板製 500×300×H300H</t>
    <phoneticPr fontId="7"/>
  </si>
  <si>
    <t>EL-1　ダムウェーター</t>
    <phoneticPr fontId="7"/>
  </si>
  <si>
    <t>扉型式ﾌﾛｱﾀｲﾌﾟ
積載荷重300kg
扉開閉一方向</t>
    <phoneticPr fontId="7"/>
  </si>
  <si>
    <t>仕様</t>
    <rPh sb="0" eb="2">
      <t>シヨウ</t>
    </rPh>
    <phoneticPr fontId="7"/>
  </si>
  <si>
    <t>寸法</t>
    <rPh sb="0" eb="2">
      <t>スンポウ</t>
    </rPh>
    <phoneticPr fontId="7"/>
  </si>
  <si>
    <t>桝</t>
    <rPh sb="0" eb="1">
      <t>マス</t>
    </rPh>
    <phoneticPr fontId="7"/>
  </si>
  <si>
    <t>12号排水</t>
    <rPh sb="2" eb="3">
      <t>ゴウ</t>
    </rPh>
    <rPh sb="3" eb="5">
      <t>ハイスイ</t>
    </rPh>
    <phoneticPr fontId="7"/>
  </si>
  <si>
    <t>12号棟汚水</t>
    <rPh sb="2" eb="4">
      <t>ゴウトウ</t>
    </rPh>
    <rPh sb="4" eb="6">
      <t>オスイ</t>
    </rPh>
    <phoneticPr fontId="7"/>
  </si>
  <si>
    <t>12号棟排水</t>
    <rPh sb="2" eb="3">
      <t>ゴウ</t>
    </rPh>
    <rPh sb="3" eb="4">
      <t>トウ</t>
    </rPh>
    <rPh sb="4" eb="6">
      <t>ハイスイ</t>
    </rPh>
    <phoneticPr fontId="7"/>
  </si>
  <si>
    <t>18号棟汚水</t>
    <rPh sb="2" eb="3">
      <t>ゴウ</t>
    </rPh>
    <rPh sb="3" eb="4">
      <t>トウ</t>
    </rPh>
    <rPh sb="4" eb="6">
      <t>オスイ</t>
    </rPh>
    <phoneticPr fontId="7"/>
  </si>
  <si>
    <t>MHA-1　蓋300</t>
    <rPh sb="6" eb="7">
      <t>フタ</t>
    </rPh>
    <phoneticPr fontId="7"/>
  </si>
  <si>
    <t>360×360
450H以下</t>
    <rPh sb="12" eb="14">
      <t>イカ</t>
    </rPh>
    <phoneticPr fontId="7"/>
  </si>
  <si>
    <t>〃</t>
    <phoneticPr fontId="7"/>
  </si>
  <si>
    <t>360×360
460～600H</t>
    <phoneticPr fontId="7"/>
  </si>
  <si>
    <t>MHA-2　蓋450</t>
    <rPh sb="6" eb="7">
      <t>フタ</t>
    </rPh>
    <phoneticPr fontId="7"/>
  </si>
  <si>
    <t>450×450
610～1,200H</t>
    <phoneticPr fontId="7"/>
  </si>
  <si>
    <t>MHA-3　蓋500</t>
    <rPh sb="6" eb="7">
      <t>フタ</t>
    </rPh>
    <phoneticPr fontId="7"/>
  </si>
  <si>
    <t>500×500
610～1,200</t>
    <phoneticPr fontId="7"/>
  </si>
  <si>
    <t>500×500
1,210～2,500</t>
    <phoneticPr fontId="7"/>
  </si>
  <si>
    <t>CB-300×300　格子蓋</t>
    <rPh sb="11" eb="13">
      <t>コウシ</t>
    </rPh>
    <rPh sb="13" eb="14">
      <t>フタ</t>
    </rPh>
    <phoneticPr fontId="7"/>
  </si>
  <si>
    <t>300×300
610～1,200H</t>
    <phoneticPr fontId="7"/>
  </si>
  <si>
    <t>CB-450×450　格子蓋</t>
    <rPh sb="11" eb="13">
      <t>コウシ</t>
    </rPh>
    <rPh sb="13" eb="14">
      <t>フタ</t>
    </rPh>
    <phoneticPr fontId="7"/>
  </si>
  <si>
    <t>450×450
460～600H</t>
    <phoneticPr fontId="7"/>
  </si>
  <si>
    <t>SC-3　蓋MHA600</t>
    <rPh sb="5" eb="6">
      <t>フタ</t>
    </rPh>
    <phoneticPr fontId="7"/>
  </si>
  <si>
    <t>600×600
460～600H</t>
    <phoneticPr fontId="7"/>
  </si>
  <si>
    <t>SC-2　蓋MHB450</t>
    <rPh sb="5" eb="6">
      <t>フタ</t>
    </rPh>
    <phoneticPr fontId="7"/>
  </si>
  <si>
    <t>SC-3　蓋MHB600</t>
    <rPh sb="5" eb="6">
      <t>フタ</t>
    </rPh>
    <phoneticPr fontId="7"/>
  </si>
  <si>
    <t>600×600
610～1,200H</t>
    <phoneticPr fontId="7"/>
  </si>
  <si>
    <t>撤去</t>
    <rPh sb="0" eb="2">
      <t>テッキョ</t>
    </rPh>
    <phoneticPr fontId="7"/>
  </si>
  <si>
    <t>１空調機</t>
    <rPh sb="1" eb="3">
      <t>クウチョウ</t>
    </rPh>
    <rPh sb="3" eb="4">
      <t>キ</t>
    </rPh>
    <phoneticPr fontId="7"/>
  </si>
  <si>
    <t>天吊り</t>
    <rPh sb="0" eb="2">
      <t>テンツ</t>
    </rPh>
    <phoneticPr fontId="7"/>
  </si>
  <si>
    <t>２空調機</t>
    <rPh sb="1" eb="3">
      <t>クウチョウ</t>
    </rPh>
    <rPh sb="3" eb="4">
      <t>キ</t>
    </rPh>
    <phoneticPr fontId="7"/>
  </si>
  <si>
    <t>３空調機</t>
    <rPh sb="1" eb="3">
      <t>クウチョウ</t>
    </rPh>
    <rPh sb="3" eb="4">
      <t>キ</t>
    </rPh>
    <phoneticPr fontId="7"/>
  </si>
  <si>
    <t>壁掛</t>
    <rPh sb="0" eb="2">
      <t>カベカケ</t>
    </rPh>
    <phoneticPr fontId="7"/>
  </si>
  <si>
    <t>６空調機</t>
    <rPh sb="1" eb="3">
      <t>クウチョウ</t>
    </rPh>
    <rPh sb="3" eb="4">
      <t>キ</t>
    </rPh>
    <phoneticPr fontId="7"/>
  </si>
  <si>
    <t>撤去引渡し</t>
    <rPh sb="0" eb="2">
      <t>テッキョ</t>
    </rPh>
    <rPh sb="2" eb="4">
      <t>ヒキワタ</t>
    </rPh>
    <phoneticPr fontId="7"/>
  </si>
  <si>
    <t>４空調機</t>
    <rPh sb="1" eb="3">
      <t>クウチョウ</t>
    </rPh>
    <rPh sb="3" eb="4">
      <t>キ</t>
    </rPh>
    <phoneticPr fontId="7"/>
  </si>
  <si>
    <t>５空調機</t>
    <rPh sb="1" eb="3">
      <t>クウチョウ</t>
    </rPh>
    <rPh sb="3" eb="4">
      <t>キ</t>
    </rPh>
    <phoneticPr fontId="7"/>
  </si>
  <si>
    <t>７空調機</t>
    <rPh sb="1" eb="3">
      <t>クウチョウ</t>
    </rPh>
    <rPh sb="3" eb="4">
      <t>キ</t>
    </rPh>
    <phoneticPr fontId="7"/>
  </si>
  <si>
    <t>８空調機</t>
    <rPh sb="1" eb="3">
      <t>クウチョウ</t>
    </rPh>
    <rPh sb="3" eb="4">
      <t>キ</t>
    </rPh>
    <phoneticPr fontId="7"/>
  </si>
  <si>
    <t>９空調機</t>
    <rPh sb="1" eb="3">
      <t>クウチョウ</t>
    </rPh>
    <rPh sb="3" eb="4">
      <t>キ</t>
    </rPh>
    <phoneticPr fontId="7"/>
  </si>
  <si>
    <t>排水用ヒューム管</t>
    <rPh sb="0" eb="3">
      <t>ハイスイヨウ</t>
    </rPh>
    <rPh sb="7" eb="8">
      <t>カン</t>
    </rPh>
    <phoneticPr fontId="7"/>
  </si>
  <si>
    <t xml:space="preserve"> 3．桝撤去工事</t>
    <rPh sb="3" eb="4">
      <t>マス</t>
    </rPh>
    <rPh sb="4" eb="6">
      <t>テッキョ</t>
    </rPh>
    <phoneticPr fontId="7"/>
  </si>
  <si>
    <t xml:space="preserve"> 8．空調機器撤去工事（備品）</t>
    <rPh sb="3" eb="5">
      <t>クウチョウ</t>
    </rPh>
    <rPh sb="5" eb="7">
      <t>キキ</t>
    </rPh>
    <rPh sb="7" eb="9">
      <t>テッキョ</t>
    </rPh>
    <rPh sb="12" eb="14">
      <t>ビヒン</t>
    </rPh>
    <phoneticPr fontId="7"/>
  </si>
  <si>
    <t xml:space="preserve"> 4．給水・排水・消火配管</t>
    <rPh sb="3" eb="5">
      <t>キュウスイ</t>
    </rPh>
    <rPh sb="6" eb="8">
      <t>ハイスイ</t>
    </rPh>
    <rPh sb="9" eb="11">
      <t>ショウカ</t>
    </rPh>
    <rPh sb="11" eb="13">
      <t>ハイカン</t>
    </rPh>
    <phoneticPr fontId="7"/>
  </si>
  <si>
    <t xml:space="preserve"> 2．衛生機器撤去工事</t>
    <rPh sb="3" eb="5">
      <t>エイセイ</t>
    </rPh>
    <rPh sb="5" eb="7">
      <t>キキ</t>
    </rPh>
    <rPh sb="7" eb="9">
      <t>テッキョ</t>
    </rPh>
    <phoneticPr fontId="7"/>
  </si>
  <si>
    <t>衛生機器(12号棟)(機械室棟）</t>
    <rPh sb="0" eb="2">
      <t>エイセイ</t>
    </rPh>
    <rPh sb="2" eb="4">
      <t>キキ</t>
    </rPh>
    <rPh sb="11" eb="13">
      <t>キカイ</t>
    </rPh>
    <rPh sb="13" eb="14">
      <t>シツ</t>
    </rPh>
    <rPh sb="14" eb="15">
      <t>トウ</t>
    </rPh>
    <phoneticPr fontId="7"/>
  </si>
  <si>
    <t>TE-2　受水槽</t>
    <rPh sb="5" eb="7">
      <t>ジュスイ</t>
    </rPh>
    <rPh sb="7" eb="8">
      <t>ソウ</t>
    </rPh>
    <phoneticPr fontId="7"/>
  </si>
  <si>
    <t>SUS製　1.4φ×2.0H</t>
    <rPh sb="3" eb="4">
      <t>セイ</t>
    </rPh>
    <phoneticPr fontId="7"/>
  </si>
  <si>
    <t>量</t>
    <rPh sb="0" eb="1">
      <t>リョウ</t>
    </rPh>
    <phoneticPr fontId="7"/>
  </si>
  <si>
    <t>冷媒カス改修破壊</t>
    <rPh sb="0" eb="2">
      <t>レイバイ</t>
    </rPh>
    <rPh sb="4" eb="6">
      <t>カイシュウ</t>
    </rPh>
    <rPh sb="6" eb="8">
      <t>ハカイ</t>
    </rPh>
    <phoneticPr fontId="7"/>
  </si>
  <si>
    <t>ｋｇ</t>
    <phoneticPr fontId="7"/>
  </si>
  <si>
    <t>VP</t>
    <phoneticPr fontId="7"/>
  </si>
  <si>
    <t>VP</t>
    <phoneticPr fontId="7"/>
  </si>
  <si>
    <t>R22</t>
    <phoneticPr fontId="7"/>
  </si>
  <si>
    <t>沖縄市安慶田小学校空調機能復旧工事(除湿・換気)</t>
    <rPh sb="0" eb="3">
      <t>オキナワシ</t>
    </rPh>
    <rPh sb="3" eb="6">
      <t>アゲタ</t>
    </rPh>
    <rPh sb="6" eb="7">
      <t>ショウ</t>
    </rPh>
    <rPh sb="7" eb="9">
      <t>ガッコウ</t>
    </rPh>
    <rPh sb="9" eb="11">
      <t>クウチョウ</t>
    </rPh>
    <rPh sb="11" eb="13">
      <t>キノウ</t>
    </rPh>
    <rPh sb="13" eb="15">
      <t>フッキュウ</t>
    </rPh>
    <rPh sb="15" eb="17">
      <t>コウジ</t>
    </rPh>
    <rPh sb="18" eb="20">
      <t>ジョシツ</t>
    </rPh>
    <rPh sb="21" eb="23">
      <t>カンキ</t>
    </rPh>
    <phoneticPr fontId="7"/>
  </si>
  <si>
    <t>内　訳　書</t>
    <rPh sb="0" eb="1">
      <t>ウチ</t>
    </rPh>
    <rPh sb="2" eb="3">
      <t>ヤク</t>
    </rPh>
    <rPh sb="4" eb="5">
      <t>ショ</t>
    </rPh>
    <phoneticPr fontId="12"/>
  </si>
  <si>
    <t>№</t>
    <phoneticPr fontId="12"/>
  </si>
  <si>
    <t>名　　　　　　称</t>
    <rPh sb="0" eb="1">
      <t>メイ</t>
    </rPh>
    <rPh sb="7" eb="8">
      <t>ショウ</t>
    </rPh>
    <phoneticPr fontId="12"/>
  </si>
  <si>
    <t>規　　　格</t>
    <rPh sb="0" eb="1">
      <t>キ</t>
    </rPh>
    <rPh sb="4" eb="5">
      <t>カク</t>
    </rPh>
    <phoneticPr fontId="12"/>
  </si>
  <si>
    <t>数　量</t>
    <rPh sb="0" eb="1">
      <t>カズ</t>
    </rPh>
    <rPh sb="2" eb="3">
      <t>リョウ</t>
    </rPh>
    <phoneticPr fontId="12"/>
  </si>
  <si>
    <t>単位</t>
    <rPh sb="0" eb="2">
      <t>タンイ</t>
    </rPh>
    <phoneticPr fontId="12"/>
  </si>
  <si>
    <t>単　価</t>
    <rPh sb="0" eb="1">
      <t>タン</t>
    </rPh>
    <rPh sb="2" eb="3">
      <t>アタイ</t>
    </rPh>
    <phoneticPr fontId="12"/>
  </si>
  <si>
    <t>金　　　額</t>
    <rPh sb="0" eb="1">
      <t>キン</t>
    </rPh>
    <rPh sb="4" eb="5">
      <t>ガク</t>
    </rPh>
    <phoneticPr fontId="12"/>
  </si>
  <si>
    <t>備　　　考</t>
    <rPh sb="0" eb="1">
      <t>ビ</t>
    </rPh>
    <rPh sb="4" eb="5">
      <t>コウ</t>
    </rPh>
    <phoneticPr fontId="12"/>
  </si>
  <si>
    <t>式</t>
    <rPh sb="0" eb="1">
      <t>シキ</t>
    </rPh>
    <phoneticPr fontId="7"/>
  </si>
  <si>
    <t>産廃処分</t>
    <rPh sb="0" eb="2">
      <t>サンパイ</t>
    </rPh>
    <rPh sb="2" eb="4">
      <t>ショブン</t>
    </rPh>
    <phoneticPr fontId="7"/>
  </si>
  <si>
    <t xml:space="preserve"> 2．産廃処分</t>
    <rPh sb="3" eb="5">
      <t>サンパイ</t>
    </rPh>
    <rPh sb="5" eb="7">
      <t>ショブン</t>
    </rPh>
    <phoneticPr fontId="7"/>
  </si>
  <si>
    <t>機器類</t>
    <rPh sb="0" eb="2">
      <t>キキ</t>
    </rPh>
    <rPh sb="2" eb="3">
      <t>ルイ</t>
    </rPh>
    <phoneticPr fontId="7"/>
  </si>
  <si>
    <t>保温類</t>
    <rPh sb="0" eb="3">
      <t>ホオンルイ</t>
    </rPh>
    <phoneticPr fontId="7"/>
  </si>
  <si>
    <t>kg</t>
    <phoneticPr fontId="7"/>
  </si>
  <si>
    <t>GW</t>
    <phoneticPr fontId="7"/>
  </si>
  <si>
    <t>ライニング鋼管類</t>
    <rPh sb="5" eb="8">
      <t>コウカンルイ</t>
    </rPh>
    <phoneticPr fontId="7"/>
  </si>
  <si>
    <t>ダクト類</t>
    <rPh sb="3" eb="4">
      <t>ルイ</t>
    </rPh>
    <phoneticPr fontId="7"/>
  </si>
  <si>
    <t>鋼管類</t>
    <rPh sb="0" eb="3">
      <t>コウカンルイ</t>
    </rPh>
    <phoneticPr fontId="7"/>
  </si>
  <si>
    <t>改修工事</t>
    <rPh sb="0" eb="2">
      <t>カイシュウ</t>
    </rPh>
    <rPh sb="2" eb="4">
      <t>コウジ</t>
    </rPh>
    <phoneticPr fontId="7"/>
  </si>
  <si>
    <t>会社名又は商号</t>
  </si>
  <si>
    <t>名称</t>
  </si>
  <si>
    <t>規格</t>
  </si>
  <si>
    <t>数量</t>
  </si>
  <si>
    <t>掛率</t>
    <rPh sb="0" eb="1">
      <t>カ</t>
    </rPh>
    <rPh sb="1" eb="2">
      <t>リツ</t>
    </rPh>
    <phoneticPr fontId="7"/>
  </si>
  <si>
    <t>採用単価</t>
  </si>
  <si>
    <t>　</t>
  </si>
  <si>
    <t>有限会社　ｱｼﾞｬｽﾄ</t>
    <rPh sb="0" eb="2">
      <t>ユウゲン</t>
    </rPh>
    <rPh sb="2" eb="4">
      <t>カイシャ</t>
    </rPh>
    <phoneticPr fontId="7"/>
  </si>
  <si>
    <t>株式会社　ﾘﾌﾚｯｼｭ沖縄</t>
    <rPh sb="0" eb="2">
      <t>カブシキ</t>
    </rPh>
    <rPh sb="2" eb="4">
      <t>カイシャ</t>
    </rPh>
    <rPh sb="11" eb="13">
      <t>オキナワ</t>
    </rPh>
    <phoneticPr fontId="7"/>
  </si>
  <si>
    <t>（株）カイ総合設備</t>
    <rPh sb="0" eb="3">
      <t>カブ</t>
    </rPh>
    <rPh sb="5" eb="7">
      <t>ソウゴウ</t>
    </rPh>
    <rPh sb="7" eb="9">
      <t>セツビ</t>
    </rPh>
    <phoneticPr fontId="7"/>
  </si>
  <si>
    <t>（株）アメニス空調</t>
    <rPh sb="0" eb="3">
      <t>カブ</t>
    </rPh>
    <rPh sb="7" eb="9">
      <t>クウチョウ</t>
    </rPh>
    <phoneticPr fontId="28"/>
  </si>
  <si>
    <t>(有)クラウン工業</t>
    <rPh sb="0" eb="3">
      <t>ユウ</t>
    </rPh>
    <rPh sb="7" eb="9">
      <t>コウギョウ</t>
    </rPh>
    <phoneticPr fontId="28"/>
  </si>
  <si>
    <t>見　積　比  較  表</t>
    <rPh sb="0" eb="1">
      <t>ミ</t>
    </rPh>
    <rPh sb="2" eb="3">
      <t>セキ</t>
    </rPh>
    <phoneticPr fontId="7"/>
  </si>
  <si>
    <t>【撤去工事】</t>
    <rPh sb="1" eb="3">
      <t>テッキョ</t>
    </rPh>
    <rPh sb="3" eb="5">
      <t>コウジ</t>
    </rPh>
    <phoneticPr fontId="7"/>
  </si>
  <si>
    <t>【アスベスト撤去工事】</t>
    <rPh sb="6" eb="8">
      <t>テッキョ</t>
    </rPh>
    <rPh sb="8" eb="10">
      <t>コウジ</t>
    </rPh>
    <phoneticPr fontId="7"/>
  </si>
  <si>
    <t>【改修工事】</t>
    <rPh sb="1" eb="3">
      <t>カイシュウ</t>
    </rPh>
    <rPh sb="3" eb="5">
      <t>コウジ</t>
    </rPh>
    <phoneticPr fontId="7"/>
  </si>
  <si>
    <t>工事名</t>
  </si>
  <si>
    <t>労務単価：令和 4年4月</t>
    <rPh sb="0" eb="2">
      <t>ロウム</t>
    </rPh>
    <rPh sb="2" eb="4">
      <t>タンカ</t>
    </rPh>
    <rPh sb="5" eb="7">
      <t>レイワ</t>
    </rPh>
    <rPh sb="9" eb="10">
      <t>ネン</t>
    </rPh>
    <rPh sb="11" eb="12">
      <t>ガツ</t>
    </rPh>
    <phoneticPr fontId="12"/>
  </si>
  <si>
    <t>配管工</t>
    <rPh sb="0" eb="3">
      <t>ハイカンコウ</t>
    </rPh>
    <phoneticPr fontId="7"/>
  </si>
  <si>
    <t>電工</t>
    <rPh sb="0" eb="2">
      <t>デンコウ</t>
    </rPh>
    <phoneticPr fontId="7"/>
  </si>
  <si>
    <t>設備機械工</t>
    <rPh sb="0" eb="2">
      <t>セツビ</t>
    </rPh>
    <rPh sb="2" eb="4">
      <t>キカイ</t>
    </rPh>
    <rPh sb="4" eb="5">
      <t>コウ</t>
    </rPh>
    <phoneticPr fontId="7"/>
  </si>
  <si>
    <t>特殊作業員</t>
    <rPh sb="0" eb="2">
      <t>トクシュ</t>
    </rPh>
    <rPh sb="2" eb="5">
      <t>サギョウイン</t>
    </rPh>
    <phoneticPr fontId="7"/>
  </si>
  <si>
    <t>ダクト工</t>
    <rPh sb="3" eb="4">
      <t>コウ</t>
    </rPh>
    <phoneticPr fontId="7"/>
  </si>
  <si>
    <t>保温工</t>
    <rPh sb="0" eb="2">
      <t>ホオン</t>
    </rPh>
    <rPh sb="2" eb="3">
      <t>コウ</t>
    </rPh>
    <phoneticPr fontId="7"/>
  </si>
  <si>
    <t>普通作業員</t>
    <rPh sb="0" eb="2">
      <t>フツウ</t>
    </rPh>
    <rPh sb="2" eb="5">
      <t>サギョウイン</t>
    </rPh>
    <phoneticPr fontId="12"/>
  </si>
  <si>
    <t>番号</t>
    <rPh sb="0" eb="2">
      <t>バンゴウ</t>
    </rPh>
    <phoneticPr fontId="7"/>
  </si>
  <si>
    <t>材料品目</t>
  </si>
  <si>
    <t>メ－カ－及び商社名（カタログ）</t>
  </si>
  <si>
    <t>材料単価</t>
  </si>
  <si>
    <t>継 手 類</t>
    <phoneticPr fontId="12"/>
  </si>
  <si>
    <t>接合材等</t>
    <phoneticPr fontId="12"/>
  </si>
  <si>
    <t>支持金物</t>
    <phoneticPr fontId="7"/>
  </si>
  <si>
    <t>職　種　名</t>
    <rPh sb="0" eb="1">
      <t>ショク</t>
    </rPh>
    <rPh sb="2" eb="3">
      <t>タネ</t>
    </rPh>
    <rPh sb="4" eb="5">
      <t>メイ</t>
    </rPh>
    <phoneticPr fontId="7"/>
  </si>
  <si>
    <t xml:space="preserve">  そ の 他</t>
  </si>
  <si>
    <t>材料費及び</t>
  </si>
  <si>
    <t>複合単価</t>
  </si>
  <si>
    <t>備考</t>
    <rPh sb="0" eb="2">
      <t>ビコウ</t>
    </rPh>
    <phoneticPr fontId="7"/>
  </si>
  <si>
    <t>掛率</t>
  </si>
  <si>
    <t>金額</t>
  </si>
  <si>
    <t>掛率</t>
    <phoneticPr fontId="7"/>
  </si>
  <si>
    <t>掛率</t>
    <phoneticPr fontId="12"/>
  </si>
  <si>
    <t>金 額</t>
  </si>
  <si>
    <t>労務費計</t>
  </si>
  <si>
    <t>設定</t>
  </si>
  <si>
    <t>1</t>
    <phoneticPr fontId="7"/>
  </si>
  <si>
    <t>沖縄日立</t>
    <rPh sb="0" eb="4">
      <t>オキナワヒタチ</t>
    </rPh>
    <phoneticPr fontId="7"/>
  </si>
  <si>
    <t>菱電ビルシステム</t>
    <rPh sb="0" eb="2">
      <t>リョウデン</t>
    </rPh>
    <phoneticPr fontId="7"/>
  </si>
  <si>
    <t>沖縄特電</t>
    <rPh sb="0" eb="2">
      <t>オキナワ</t>
    </rPh>
    <rPh sb="2" eb="4">
      <t>トクデン</t>
    </rPh>
    <phoneticPr fontId="7"/>
  </si>
  <si>
    <t>1の合計</t>
    <rPh sb="2" eb="4">
      <t>ゴウケイ</t>
    </rPh>
    <phoneticPr fontId="7"/>
  </si>
  <si>
    <t xml:space="preserve">     工  事  費  仕  訳  書      </t>
    <phoneticPr fontId="25"/>
  </si>
  <si>
    <t>工事名称</t>
    <phoneticPr fontId="25"/>
  </si>
  <si>
    <t>:</t>
    <phoneticPr fontId="25"/>
  </si>
  <si>
    <t>構造</t>
    <phoneticPr fontId="25"/>
  </si>
  <si>
    <t>RC造　3階建て</t>
    <rPh sb="2" eb="3">
      <t>ゾウ</t>
    </rPh>
    <rPh sb="5" eb="6">
      <t>カイ</t>
    </rPh>
    <rPh sb="6" eb="7">
      <t>タ</t>
    </rPh>
    <phoneticPr fontId="7"/>
  </si>
  <si>
    <t>面積</t>
    <phoneticPr fontId="25"/>
  </si>
  <si>
    <t>産廃処分費</t>
    <rPh sb="0" eb="2">
      <t>サンパイ</t>
    </rPh>
    <rPh sb="2" eb="4">
      <t>ショブン</t>
    </rPh>
    <rPh sb="4" eb="5">
      <t>ヒ</t>
    </rPh>
    <phoneticPr fontId="7"/>
  </si>
  <si>
    <t>純工事費</t>
    <phoneticPr fontId="25"/>
  </si>
  <si>
    <t>NO</t>
  </si>
  <si>
    <t xml:space="preserve">           名      称</t>
  </si>
  <si>
    <t>金    額</t>
  </si>
  <si>
    <t>備    考</t>
  </si>
  <si>
    <t xml:space="preserve">           合        計</t>
  </si>
  <si>
    <t>直接工事費</t>
    <rPh sb="0" eb="2">
      <t>チョクセツ</t>
    </rPh>
    <rPh sb="2" eb="4">
      <t>コウジ</t>
    </rPh>
    <rPh sb="4" eb="5">
      <t>ヒ</t>
    </rPh>
    <phoneticPr fontId="7"/>
  </si>
  <si>
    <t>撤去工事</t>
    <rPh sb="0" eb="2">
      <t>テッキョ</t>
    </rPh>
    <rPh sb="2" eb="4">
      <t>コウジ</t>
    </rPh>
    <phoneticPr fontId="7"/>
  </si>
  <si>
    <t>2</t>
    <phoneticPr fontId="7"/>
  </si>
  <si>
    <t>2の合計</t>
    <rPh sb="2" eb="4">
      <t>ゴウケイ</t>
    </rPh>
    <phoneticPr fontId="7"/>
  </si>
  <si>
    <t>18,500*1.2=</t>
    <phoneticPr fontId="7"/>
  </si>
  <si>
    <t>21,500*1.2=</t>
    <phoneticPr fontId="7"/>
  </si>
  <si>
    <t>18,000*1.2=</t>
    <phoneticPr fontId="7"/>
  </si>
  <si>
    <t>18,300*1.2=</t>
    <phoneticPr fontId="7"/>
  </si>
  <si>
    <t>22,900*1.2=</t>
    <phoneticPr fontId="7"/>
  </si>
  <si>
    <t>21,300*1.2=</t>
    <phoneticPr fontId="7"/>
  </si>
  <si>
    <t>19,600*1.2=</t>
    <phoneticPr fontId="12"/>
  </si>
  <si>
    <t>件名：</t>
    <phoneticPr fontId="12"/>
  </si>
  <si>
    <t>№</t>
  </si>
  <si>
    <t>規格寸法</t>
  </si>
  <si>
    <t>単価根拠（比較表）</t>
  </si>
  <si>
    <t>材料単価</t>
    <phoneticPr fontId="12"/>
  </si>
  <si>
    <t>電　工</t>
    <phoneticPr fontId="12"/>
  </si>
  <si>
    <t>普通作業員</t>
    <phoneticPr fontId="12"/>
  </si>
  <si>
    <t>その他</t>
    <phoneticPr fontId="12"/>
  </si>
  <si>
    <t>合計</t>
  </si>
  <si>
    <t>改修補正</t>
    <rPh sb="0" eb="2">
      <t>カイシュウ</t>
    </rPh>
    <rPh sb="2" eb="4">
      <t>ホセイ</t>
    </rPh>
    <phoneticPr fontId="12"/>
  </si>
  <si>
    <t>単価設定</t>
  </si>
  <si>
    <t>歩掛</t>
  </si>
  <si>
    <t>建設物価，積算資料，カタログ，見積り</t>
  </si>
  <si>
    <t>付属品</t>
  </si>
  <si>
    <t>雑材料</t>
  </si>
  <si>
    <t>Ｐ－№</t>
  </si>
  <si>
    <t>3</t>
    <phoneticPr fontId="7"/>
  </si>
  <si>
    <t>4</t>
    <phoneticPr fontId="7"/>
  </si>
  <si>
    <t>仮設工事</t>
    <rPh sb="0" eb="4">
      <t>カセツコウジ</t>
    </rPh>
    <phoneticPr fontId="7"/>
  </si>
  <si>
    <t>3の合計</t>
    <rPh sb="2" eb="4">
      <t>ゴウケイ</t>
    </rPh>
    <phoneticPr fontId="7"/>
  </si>
  <si>
    <t>4の合計</t>
    <rPh sb="2" eb="4">
      <t>ゴウケイ</t>
    </rPh>
    <phoneticPr fontId="7"/>
  </si>
  <si>
    <t>産廃処分費</t>
    <rPh sb="0" eb="5">
      <t>サンパイショブンヒ</t>
    </rPh>
    <phoneticPr fontId="7"/>
  </si>
  <si>
    <t>既設撤去工事</t>
    <rPh sb="0" eb="2">
      <t>キセツ</t>
    </rPh>
    <rPh sb="2" eb="4">
      <t>テッキョ</t>
    </rPh>
    <rPh sb="4" eb="6">
      <t>コウジ</t>
    </rPh>
    <phoneticPr fontId="7"/>
  </si>
  <si>
    <t xml:space="preserve">【執務併行】複 合 単 価 計 算 書 </t>
    <rPh sb="1" eb="5">
      <t>シツムヘイコウ</t>
    </rPh>
    <rPh sb="6" eb="7">
      <t>フク</t>
    </rPh>
    <phoneticPr fontId="7"/>
  </si>
  <si>
    <t>R3版　国土交通省公共建築工事積算基準　　県単 R5年 1月　建設物価R5年2月　積算資料R5年2月</t>
    <rPh sb="9" eb="11">
      <t>コウキョウ</t>
    </rPh>
    <rPh sb="21" eb="22">
      <t>ケン</t>
    </rPh>
    <rPh sb="22" eb="23">
      <t>タン</t>
    </rPh>
    <rPh sb="26" eb="27">
      <t>ネン</t>
    </rPh>
    <rPh sb="29" eb="30">
      <t>ガツ</t>
    </rPh>
    <rPh sb="31" eb="33">
      <t>ケンセツ</t>
    </rPh>
    <rPh sb="33" eb="35">
      <t>ブッカ</t>
    </rPh>
    <rPh sb="37" eb="38">
      <t>ネン</t>
    </rPh>
    <rPh sb="39" eb="40">
      <t>ガツ</t>
    </rPh>
    <rPh sb="41" eb="43">
      <t>セキサン</t>
    </rPh>
    <rPh sb="43" eb="45">
      <t>シリョウ</t>
    </rPh>
    <rPh sb="47" eb="48">
      <t>ネン</t>
    </rPh>
    <rPh sb="49" eb="50">
      <t>ガツ</t>
    </rPh>
    <phoneticPr fontId="33"/>
  </si>
  <si>
    <t>合計</t>
    <rPh sb="0" eb="2">
      <t>ゴウケイ</t>
    </rPh>
    <phoneticPr fontId="7"/>
  </si>
  <si>
    <t xml:space="preserve">沖縄県立芸術大学管理棟LED設備改修工事(電気設備工事) </t>
    <rPh sb="0" eb="4">
      <t>オキナワケンリツ</t>
    </rPh>
    <rPh sb="4" eb="6">
      <t>ゲイジュツ</t>
    </rPh>
    <rPh sb="6" eb="8">
      <t>ダイガク</t>
    </rPh>
    <rPh sb="8" eb="10">
      <t>カンリ</t>
    </rPh>
    <rPh sb="10" eb="11">
      <t>トウ</t>
    </rPh>
    <rPh sb="14" eb="16">
      <t>セツビ</t>
    </rPh>
    <rPh sb="16" eb="18">
      <t>カイシュウ</t>
    </rPh>
    <rPh sb="18" eb="20">
      <t>コウジ</t>
    </rPh>
    <rPh sb="21" eb="25">
      <t>デンキセツビ</t>
    </rPh>
    <rPh sb="25" eb="27">
      <t>コウジ</t>
    </rPh>
    <phoneticPr fontId="7"/>
  </si>
  <si>
    <t>1.更新電灯設備工事</t>
    <rPh sb="2" eb="4">
      <t>コウシン</t>
    </rPh>
    <rPh sb="4" eb="8">
      <t>デントウセツビ</t>
    </rPh>
    <rPh sb="8" eb="10">
      <t>コウジ</t>
    </rPh>
    <phoneticPr fontId="7"/>
  </si>
  <si>
    <t>2．撤去工事</t>
    <rPh sb="2" eb="4">
      <t>テッキョ</t>
    </rPh>
    <rPh sb="4" eb="6">
      <t>コウジ</t>
    </rPh>
    <phoneticPr fontId="7"/>
  </si>
  <si>
    <t>3．仮設工事</t>
    <rPh sb="2" eb="4">
      <t>カセツ</t>
    </rPh>
    <rPh sb="4" eb="6">
      <t>コウジ</t>
    </rPh>
    <phoneticPr fontId="7"/>
  </si>
  <si>
    <t>4．産廃処分費</t>
    <rPh sb="2" eb="4">
      <t>サンパイ</t>
    </rPh>
    <rPh sb="4" eb="6">
      <t>ショブン</t>
    </rPh>
    <rPh sb="6" eb="7">
      <t>ヒ</t>
    </rPh>
    <phoneticPr fontId="7"/>
  </si>
  <si>
    <t>2.撤去工事</t>
    <rPh sb="2" eb="4">
      <t>テッキョ</t>
    </rPh>
    <rPh sb="4" eb="6">
      <t>コウジ</t>
    </rPh>
    <phoneticPr fontId="7"/>
  </si>
  <si>
    <t>3.仮設工事</t>
    <rPh sb="2" eb="4">
      <t>カセツ</t>
    </rPh>
    <rPh sb="4" eb="6">
      <t>コウジ</t>
    </rPh>
    <phoneticPr fontId="7"/>
  </si>
  <si>
    <t>4.産廃処分費</t>
    <rPh sb="2" eb="4">
      <t>サンパイ</t>
    </rPh>
    <rPh sb="4" eb="7">
      <t>ショブンヒ</t>
    </rPh>
    <phoneticPr fontId="7"/>
  </si>
  <si>
    <t>更新電灯設備工事</t>
    <rPh sb="0" eb="2">
      <t>コウシン</t>
    </rPh>
    <rPh sb="2" eb="4">
      <t>デントウ</t>
    </rPh>
    <rPh sb="4" eb="8">
      <t>セツビコウジ</t>
    </rPh>
    <phoneticPr fontId="7"/>
  </si>
  <si>
    <t>更新電灯設備工事</t>
    <rPh sb="0" eb="2">
      <t>コウシン</t>
    </rPh>
    <rPh sb="2" eb="6">
      <t>デントウセツビ</t>
    </rPh>
    <rPh sb="6" eb="8">
      <t>コウジ</t>
    </rPh>
    <phoneticPr fontId="7"/>
  </si>
  <si>
    <t>仮設工事</t>
    <rPh sb="0" eb="2">
      <t>カセツ</t>
    </rPh>
    <rPh sb="2" eb="4">
      <t>コウジ</t>
    </rPh>
    <phoneticPr fontId="7"/>
  </si>
  <si>
    <t>A20　照明器具</t>
    <rPh sb="4" eb="8">
      <t>ショウメイキグ</t>
    </rPh>
    <phoneticPr fontId="7"/>
  </si>
  <si>
    <t>B20　照明器具</t>
    <rPh sb="4" eb="8">
      <t>ショウメイキグ</t>
    </rPh>
    <phoneticPr fontId="7"/>
  </si>
  <si>
    <t>D08　照明器具</t>
    <rPh sb="4" eb="8">
      <t>ショウメイキグ</t>
    </rPh>
    <phoneticPr fontId="7"/>
  </si>
  <si>
    <t>D20　照明器具</t>
    <rPh sb="4" eb="8">
      <t>ショウメイキグ</t>
    </rPh>
    <phoneticPr fontId="7"/>
  </si>
  <si>
    <t>D40　照明器具</t>
    <rPh sb="4" eb="8">
      <t>ショウメイキグ</t>
    </rPh>
    <phoneticPr fontId="7"/>
  </si>
  <si>
    <t>D40P　照明器具</t>
    <rPh sb="5" eb="9">
      <t>ショウメイキグ</t>
    </rPh>
    <phoneticPr fontId="7"/>
  </si>
  <si>
    <t>E40G　照明器具</t>
    <rPh sb="5" eb="9">
      <t>ショウメイキグ</t>
    </rPh>
    <phoneticPr fontId="7"/>
  </si>
  <si>
    <t>E40P　照明器具</t>
    <rPh sb="5" eb="9">
      <t>ショウメイキグ</t>
    </rPh>
    <phoneticPr fontId="7"/>
  </si>
  <si>
    <t>F40　照明器具</t>
    <rPh sb="4" eb="8">
      <t>ショウメイキグ</t>
    </rPh>
    <phoneticPr fontId="7"/>
  </si>
  <si>
    <t>G20　照明器具</t>
    <rPh sb="4" eb="8">
      <t>ショウメイキグ</t>
    </rPh>
    <phoneticPr fontId="7"/>
  </si>
  <si>
    <t>H50　照明器具</t>
    <rPh sb="4" eb="8">
      <t>ショウメイキグ</t>
    </rPh>
    <phoneticPr fontId="7"/>
  </si>
  <si>
    <t>I20　照明器具</t>
    <rPh sb="4" eb="8">
      <t>ショウメイキグ</t>
    </rPh>
    <phoneticPr fontId="7"/>
  </si>
  <si>
    <t>I40R　照明器具</t>
    <rPh sb="5" eb="9">
      <t>ショウメイキグ</t>
    </rPh>
    <phoneticPr fontId="7"/>
  </si>
  <si>
    <t>I40L　照明器具</t>
    <rPh sb="5" eb="9">
      <t>ショウメイキグ</t>
    </rPh>
    <phoneticPr fontId="7"/>
  </si>
  <si>
    <t>I69　照明器具</t>
    <rPh sb="4" eb="8">
      <t>ショウメイキグ</t>
    </rPh>
    <phoneticPr fontId="7"/>
  </si>
  <si>
    <t>K25　照明器具</t>
    <rPh sb="4" eb="8">
      <t>ショウメイキグ</t>
    </rPh>
    <phoneticPr fontId="7"/>
  </si>
  <si>
    <t>L40P　照明器具</t>
    <rPh sb="5" eb="9">
      <t>ショウメイキグ</t>
    </rPh>
    <phoneticPr fontId="7"/>
  </si>
  <si>
    <t>M204　照明器具</t>
    <rPh sb="5" eb="9">
      <t>ショウメイキグ</t>
    </rPh>
    <phoneticPr fontId="7"/>
  </si>
  <si>
    <t>N100　照明器具</t>
    <rPh sb="5" eb="9">
      <t>ショウメイキグ</t>
    </rPh>
    <phoneticPr fontId="7"/>
  </si>
  <si>
    <t>N150　照明器具</t>
    <rPh sb="5" eb="9">
      <t>ショウメイキグ</t>
    </rPh>
    <phoneticPr fontId="7"/>
  </si>
  <si>
    <t>O100　照明器具</t>
    <rPh sb="5" eb="9">
      <t>ショウメイキグ</t>
    </rPh>
    <phoneticPr fontId="7"/>
  </si>
  <si>
    <t>P60　照明器具</t>
    <rPh sb="4" eb="8">
      <t>ショウメイキグ</t>
    </rPh>
    <phoneticPr fontId="7"/>
  </si>
  <si>
    <t>Q100　照明器具</t>
    <rPh sb="5" eb="9">
      <t>ショウメイキグ</t>
    </rPh>
    <phoneticPr fontId="7"/>
  </si>
  <si>
    <t>R60　照明器具</t>
    <rPh sb="4" eb="8">
      <t>ショウメイキグ</t>
    </rPh>
    <phoneticPr fontId="7"/>
  </si>
  <si>
    <t>S60　照明器具</t>
    <rPh sb="4" eb="8">
      <t>ショウメイキグ</t>
    </rPh>
    <phoneticPr fontId="7"/>
  </si>
  <si>
    <t>T　照明器具</t>
    <rPh sb="2" eb="6">
      <t>ショウメイキグ</t>
    </rPh>
    <phoneticPr fontId="7"/>
  </si>
  <si>
    <t>U20　照明器具</t>
    <rPh sb="4" eb="8">
      <t>ショウメイキグ</t>
    </rPh>
    <phoneticPr fontId="7"/>
  </si>
  <si>
    <t>V30　照明器具</t>
    <rPh sb="4" eb="8">
      <t>ショウメイキグ</t>
    </rPh>
    <phoneticPr fontId="7"/>
  </si>
  <si>
    <t>W30　照明器具</t>
    <rPh sb="4" eb="8">
      <t>ショウメイキグ</t>
    </rPh>
    <phoneticPr fontId="7"/>
  </si>
  <si>
    <t>X30　照明器具</t>
    <rPh sb="4" eb="8">
      <t>ショウメイキグ</t>
    </rPh>
    <phoneticPr fontId="7"/>
  </si>
  <si>
    <t>Y　照明器具</t>
    <rPh sb="2" eb="6">
      <t>ショウメイキグ</t>
    </rPh>
    <phoneticPr fontId="7"/>
  </si>
  <si>
    <t>X　照明器具</t>
    <rPh sb="2" eb="6">
      <t>ショウメイキグ</t>
    </rPh>
    <phoneticPr fontId="7"/>
  </si>
  <si>
    <t>Z1　照明器具</t>
    <rPh sb="3" eb="7">
      <t>ショウメイキグ</t>
    </rPh>
    <phoneticPr fontId="7"/>
  </si>
  <si>
    <t>Z2　照明器具</t>
    <rPh sb="3" eb="7">
      <t>ショウメイキグ</t>
    </rPh>
    <phoneticPr fontId="7"/>
  </si>
  <si>
    <t>AA　照明器具</t>
    <rPh sb="3" eb="7">
      <t>ショウメイキグ</t>
    </rPh>
    <phoneticPr fontId="7"/>
  </si>
  <si>
    <t>ｉＤシリーズ直付４０形　Ｄスタイル　Ｗ１５０</t>
    <rPh sb="6" eb="7">
      <t>チョク</t>
    </rPh>
    <rPh sb="7" eb="8">
      <t>ツキ</t>
    </rPh>
    <rPh sb="10" eb="11">
      <t>ガタ</t>
    </rPh>
    <phoneticPr fontId="7"/>
  </si>
  <si>
    <t>ｉＤシリーズ直付４０形　Ｄスタイル　Ｗ１５０</t>
    <phoneticPr fontId="7"/>
  </si>
  <si>
    <t>ｉＤシリーズ直付４０形　Ｄスタイル　防湿型・防雨型　Ｗ１５０</t>
    <phoneticPr fontId="7"/>
  </si>
  <si>
    <t>ｉＤシリーズ直付２０形　Ｄスタイル　Ｗ２３０</t>
    <phoneticPr fontId="7"/>
  </si>
  <si>
    <t>ｉＤシリーズ直付４０形　Ｄスタイル　Ｗ２３０</t>
    <phoneticPr fontId="7"/>
  </si>
  <si>
    <t>ｉＤシリーズ直付２０形　反射笠付型</t>
    <phoneticPr fontId="7"/>
  </si>
  <si>
    <t>ｉＤシリーズ直付４０形　反射笠付型</t>
    <phoneticPr fontId="7"/>
  </si>
  <si>
    <t>ｉＤシリーズ直付４０形　ｉスタイル</t>
    <phoneticPr fontId="7"/>
  </si>
  <si>
    <t>ｉＤシリーズ直付４０形　スリムベース</t>
    <phoneticPr fontId="7"/>
  </si>
  <si>
    <t>ｉＤシリーズ直付４０形　コーナーライト</t>
    <phoneticPr fontId="7"/>
  </si>
  <si>
    <t>ｉＤシリーズ直付１１０形　ウォールウォッシャ</t>
    <phoneticPr fontId="7"/>
  </si>
  <si>
    <t>ｉＤシリーズ埋込４０形　下面開放型　Ｗ１９０</t>
    <phoneticPr fontId="7"/>
  </si>
  <si>
    <t>ｉＤシリーズ埋込４０形　下面開放型　Ｗ３００　単体</t>
    <phoneticPr fontId="7"/>
  </si>
  <si>
    <t>ｉＤシリーズ埋込４０形　下面開放型　Ｗ３００　連結右用</t>
    <phoneticPr fontId="7"/>
  </si>
  <si>
    <t>ｉＤシリーズ埋込４０形　下面開放型　Ｗ３００　連結左用</t>
    <phoneticPr fontId="7"/>
  </si>
  <si>
    <t>ｉＤシリーズ埋込４０形　下面開放型　Ｗ３００</t>
    <phoneticPr fontId="7"/>
  </si>
  <si>
    <t>ｉＤシリーズ直付４０形　黒板灯</t>
    <phoneticPr fontId="7"/>
  </si>
  <si>
    <t>ｉＤシリーズ埋込４０形　黒板灯</t>
    <phoneticPr fontId="7"/>
  </si>
  <si>
    <t>ｉＤシリーズ非常灯　４０形　反射笠付　Ｗ１５０　パイプ吊</t>
    <phoneticPr fontId="7"/>
  </si>
  <si>
    <t>ＬＤＬ２０×４　埋込下面パネル付き（ランプ交換）</t>
    <phoneticPr fontId="7"/>
  </si>
  <si>
    <t>ダウンライト　１００形</t>
    <phoneticPr fontId="7"/>
  </si>
  <si>
    <t>ダウンライト　１５０形</t>
    <phoneticPr fontId="7"/>
  </si>
  <si>
    <t>マルミナＬＥＤダウンライト６０形</t>
    <phoneticPr fontId="7"/>
  </si>
  <si>
    <t>傾斜天井ＬＥＤダウンライト　１００形</t>
    <phoneticPr fontId="7"/>
  </si>
  <si>
    <t>ＬＥＤダウンライト　６０形電球１灯器具相当</t>
    <phoneticPr fontId="7"/>
  </si>
  <si>
    <t>ＬＥＤペンダント</t>
    <phoneticPr fontId="7"/>
  </si>
  <si>
    <t>ＬＥＤシーリングライト　２０形丸形蛍光灯１灯器具相当</t>
    <phoneticPr fontId="7"/>
  </si>
  <si>
    <t>ＬＥＤシーリングライト　３０形丸形蛍光灯１灯器具相当</t>
    <phoneticPr fontId="7"/>
  </si>
  <si>
    <t>ＬＥＤ階段通路誘導灯防雨型ブラケット</t>
    <phoneticPr fontId="7"/>
  </si>
  <si>
    <t>ＬＥＤウォールライト　２０形</t>
    <phoneticPr fontId="7"/>
  </si>
  <si>
    <t>ＬＥＤウォールライト　４０形</t>
    <phoneticPr fontId="7"/>
  </si>
  <si>
    <t>ＬＥＤスポットライト２００形</t>
    <phoneticPr fontId="7"/>
  </si>
  <si>
    <t>ｉＤシリーズ階段灯薄型　リモコン自己点検機能付</t>
    <phoneticPr fontId="7"/>
  </si>
  <si>
    <t>屋外</t>
    <rPh sb="0" eb="2">
      <t>オクガイ</t>
    </rPh>
    <phoneticPr fontId="7"/>
  </si>
  <si>
    <t>屋外樹脂ボックス</t>
    <rPh sb="0" eb="2">
      <t>オクガイ</t>
    </rPh>
    <rPh sb="2" eb="4">
      <t>ジュシ</t>
    </rPh>
    <phoneticPr fontId="7"/>
  </si>
  <si>
    <t>256×160×130</t>
    <phoneticPr fontId="7"/>
  </si>
  <si>
    <t>面</t>
    <rPh sb="0" eb="1">
      <t>メン</t>
    </rPh>
    <phoneticPr fontId="7"/>
  </si>
  <si>
    <t>漏電ブレ－カ－</t>
    <rPh sb="0" eb="2">
      <t>ロウデン</t>
    </rPh>
    <phoneticPr fontId="7"/>
  </si>
  <si>
    <t>ELB　2P20A</t>
    <phoneticPr fontId="7"/>
  </si>
  <si>
    <t>自動点滅器</t>
    <rPh sb="0" eb="5">
      <t>ジドウテンメツキ</t>
    </rPh>
    <phoneticPr fontId="7"/>
  </si>
  <si>
    <t>配線</t>
    <rPh sb="0" eb="2">
      <t>ハイセン</t>
    </rPh>
    <phoneticPr fontId="7"/>
  </si>
  <si>
    <t>EM-EEF1.6-2C(ころがし)</t>
    <phoneticPr fontId="7"/>
  </si>
  <si>
    <t>ワイヤ－プロテクタ－</t>
    <phoneticPr fontId="7"/>
  </si>
  <si>
    <t>2号</t>
    <rPh sb="1" eb="2">
      <t>ゴウ</t>
    </rPh>
    <phoneticPr fontId="7"/>
  </si>
  <si>
    <t>1階</t>
    <rPh sb="1" eb="2">
      <t>カイ</t>
    </rPh>
    <phoneticPr fontId="7"/>
  </si>
  <si>
    <t>B1階</t>
    <rPh sb="2" eb="3">
      <t>カイ</t>
    </rPh>
    <phoneticPr fontId="7"/>
  </si>
  <si>
    <t>スイッチ</t>
    <phoneticPr fontId="7"/>
  </si>
  <si>
    <t>2階</t>
    <rPh sb="1" eb="2">
      <t>カイ</t>
    </rPh>
    <phoneticPr fontId="7"/>
  </si>
  <si>
    <t>3階</t>
    <rPh sb="1" eb="2">
      <t>カイ</t>
    </rPh>
    <phoneticPr fontId="7"/>
  </si>
  <si>
    <t>セレクタ－スイッチ</t>
    <phoneticPr fontId="7"/>
  </si>
  <si>
    <t>12回路</t>
    <rPh sb="2" eb="4">
      <t>カイロ</t>
    </rPh>
    <phoneticPr fontId="7"/>
  </si>
  <si>
    <t>R階</t>
    <rPh sb="1" eb="2">
      <t>カイ</t>
    </rPh>
    <phoneticPr fontId="7"/>
  </si>
  <si>
    <t>⑱　照明器具撤去</t>
    <rPh sb="2" eb="6">
      <t>ショウメイキグ</t>
    </rPh>
    <rPh sb="6" eb="8">
      <t>テッキョ</t>
    </rPh>
    <phoneticPr fontId="7"/>
  </si>
  <si>
    <t>FL-C201(WP)</t>
    <phoneticPr fontId="7"/>
  </si>
  <si>
    <t>㉘　照明器具撤去</t>
    <rPh sb="2" eb="6">
      <t>ショウメイキグ</t>
    </rPh>
    <rPh sb="6" eb="8">
      <t>テッキョ</t>
    </rPh>
    <phoneticPr fontId="7"/>
  </si>
  <si>
    <t>FSS1-401(ガード付)</t>
    <phoneticPr fontId="7"/>
  </si>
  <si>
    <t>C　照明器具撤去</t>
    <rPh sb="2" eb="6">
      <t>ショウメイキグ</t>
    </rPh>
    <rPh sb="6" eb="8">
      <t>テッキョ</t>
    </rPh>
    <phoneticPr fontId="7"/>
  </si>
  <si>
    <t>D　照明器具撤去</t>
    <rPh sb="2" eb="6">
      <t>ショウメイキグ</t>
    </rPh>
    <rPh sb="6" eb="8">
      <t>テッキョ</t>
    </rPh>
    <phoneticPr fontId="7"/>
  </si>
  <si>
    <t>E　照明器具撤去</t>
    <rPh sb="2" eb="6">
      <t>ショウメイキグ</t>
    </rPh>
    <rPh sb="6" eb="8">
      <t>テッキョ</t>
    </rPh>
    <phoneticPr fontId="7"/>
  </si>
  <si>
    <t>F　照明器具撤去</t>
    <rPh sb="2" eb="6">
      <t>ショウメイキグ</t>
    </rPh>
    <rPh sb="6" eb="8">
      <t>テッキョ</t>
    </rPh>
    <phoneticPr fontId="7"/>
  </si>
  <si>
    <t>K1-FSS2-402　H型(BT付)</t>
    <phoneticPr fontId="7"/>
  </si>
  <si>
    <t>直付40×2</t>
    <phoneticPr fontId="7"/>
  </si>
  <si>
    <t>FSR1-402　FPR1-402</t>
    <phoneticPr fontId="7"/>
  </si>
  <si>
    <t>FSR1-401</t>
    <phoneticPr fontId="7"/>
  </si>
  <si>
    <t>⑳　照明器具撤去</t>
    <rPh sb="2" eb="6">
      <t>ショウメイキグ</t>
    </rPh>
    <rPh sb="6" eb="8">
      <t>テッキョ</t>
    </rPh>
    <phoneticPr fontId="7"/>
  </si>
  <si>
    <t>FL-C301(ｽﾃﾝﾚｽWP)</t>
    <phoneticPr fontId="7"/>
  </si>
  <si>
    <t>A　照明器具撤去</t>
    <rPh sb="2" eb="6">
      <t>ショウメイキグ</t>
    </rPh>
    <rPh sb="6" eb="8">
      <t>テッキョ</t>
    </rPh>
    <phoneticPr fontId="7"/>
  </si>
  <si>
    <t>B　照明器具撤去</t>
    <rPh sb="2" eb="6">
      <t>ショウメイキグ</t>
    </rPh>
    <rPh sb="6" eb="8">
      <t>テッキョ</t>
    </rPh>
    <phoneticPr fontId="7"/>
  </si>
  <si>
    <t>FSR11-401</t>
    <phoneticPr fontId="7"/>
  </si>
  <si>
    <t>X　照明器具撤去</t>
    <rPh sb="2" eb="6">
      <t>ショウメイキグ</t>
    </rPh>
    <rPh sb="6" eb="8">
      <t>テッキョ</t>
    </rPh>
    <phoneticPr fontId="7"/>
  </si>
  <si>
    <t>FSS9-322</t>
    <phoneticPr fontId="7"/>
  </si>
  <si>
    <t>⑫　照明器具撤去</t>
    <rPh sb="2" eb="6">
      <t>ショウメイキグ</t>
    </rPh>
    <rPh sb="6" eb="8">
      <t>テッキョ</t>
    </rPh>
    <phoneticPr fontId="7"/>
  </si>
  <si>
    <t>FL-401</t>
    <phoneticPr fontId="7"/>
  </si>
  <si>
    <t>Y　照明器具撤去</t>
    <rPh sb="2" eb="6">
      <t>ショウメイキグ</t>
    </rPh>
    <rPh sb="6" eb="8">
      <t>テッキョ</t>
    </rPh>
    <phoneticPr fontId="7"/>
  </si>
  <si>
    <t>40×2直付コンフォ－ト</t>
    <phoneticPr fontId="7"/>
  </si>
  <si>
    <t>G　照明器具撤去</t>
    <rPh sb="2" eb="6">
      <t>ショウメイキグ</t>
    </rPh>
    <rPh sb="6" eb="8">
      <t>テッキョ</t>
    </rPh>
    <phoneticPr fontId="7"/>
  </si>
  <si>
    <t>H　照明器具撤去</t>
    <rPh sb="2" eb="6">
      <t>ショウメイキグ</t>
    </rPh>
    <rPh sb="6" eb="8">
      <t>テッキョ</t>
    </rPh>
    <phoneticPr fontId="7"/>
  </si>
  <si>
    <t>(LED)笠付40×2</t>
    <phoneticPr fontId="7"/>
  </si>
  <si>
    <t>(LED)40×2直付コンフォ－ト</t>
    <phoneticPr fontId="7"/>
  </si>
  <si>
    <t>⑥　照明器具撤去</t>
    <rPh sb="2" eb="6">
      <t>ショウメイキグ</t>
    </rPh>
    <rPh sb="6" eb="8">
      <t>テッキョ</t>
    </rPh>
    <phoneticPr fontId="7"/>
  </si>
  <si>
    <t>③　照明器具撤去</t>
    <rPh sb="2" eb="6">
      <t>ショウメイキグ</t>
    </rPh>
    <rPh sb="6" eb="8">
      <t>テッキョ</t>
    </rPh>
    <phoneticPr fontId="7"/>
  </si>
  <si>
    <t>FRS3-403</t>
    <phoneticPr fontId="7"/>
  </si>
  <si>
    <t>FSS4-402</t>
    <phoneticPr fontId="7"/>
  </si>
  <si>
    <t>AA　照明器具撤去</t>
    <rPh sb="3" eb="7">
      <t>ショウメイキグ</t>
    </rPh>
    <rPh sb="7" eb="9">
      <t>テッキョ</t>
    </rPh>
    <phoneticPr fontId="7"/>
  </si>
  <si>
    <t>125φ　ダウンライLEDセンサ－付</t>
    <phoneticPr fontId="7"/>
  </si>
  <si>
    <t>㉙　照明器具撤去</t>
    <rPh sb="2" eb="6">
      <t>ショウメイキグ</t>
    </rPh>
    <rPh sb="6" eb="8">
      <t>テッキョ</t>
    </rPh>
    <phoneticPr fontId="7"/>
  </si>
  <si>
    <t>FL-401(ステンレスWP)</t>
    <phoneticPr fontId="7"/>
  </si>
  <si>
    <t>④　照明器具撤去</t>
    <rPh sb="2" eb="6">
      <t>ショウメイキグ</t>
    </rPh>
    <rPh sb="6" eb="8">
      <t>テッキョ</t>
    </rPh>
    <phoneticPr fontId="7"/>
  </si>
  <si>
    <t>FRS3-401</t>
  </si>
  <si>
    <t>㉜　照明器具撤去</t>
    <rPh sb="2" eb="6">
      <t>ショウメイキグ</t>
    </rPh>
    <rPh sb="6" eb="8">
      <t>テッキョ</t>
    </rPh>
    <phoneticPr fontId="7"/>
  </si>
  <si>
    <t>FCO1-C301</t>
    <phoneticPr fontId="7"/>
  </si>
  <si>
    <t>②　照明器具撤去</t>
    <rPh sb="2" eb="6">
      <t>ショウメイキグ</t>
    </rPh>
    <rPh sb="6" eb="8">
      <t>テッキョ</t>
    </rPh>
    <phoneticPr fontId="7"/>
  </si>
  <si>
    <t>FSS4-401</t>
    <phoneticPr fontId="7"/>
  </si>
  <si>
    <t>BB　照明器具撤去</t>
    <rPh sb="3" eb="7">
      <t>ショウメイキグ</t>
    </rPh>
    <rPh sb="7" eb="9">
      <t>テッキョ</t>
    </rPh>
    <phoneticPr fontId="7"/>
  </si>
  <si>
    <t>FSS4-202(DGL-31398)</t>
    <phoneticPr fontId="7"/>
  </si>
  <si>
    <t>⑲　照明器具撤去</t>
    <rPh sb="2" eb="6">
      <t>ショウメイキグ</t>
    </rPh>
    <rPh sb="6" eb="8">
      <t>テッキョ</t>
    </rPh>
    <phoneticPr fontId="7"/>
  </si>
  <si>
    <t>FL-C301(ステンレスWP)</t>
    <phoneticPr fontId="7"/>
  </si>
  <si>
    <t>CC　照明器具撤去</t>
    <rPh sb="3" eb="7">
      <t>ショウメイキグ</t>
    </rPh>
    <rPh sb="7" eb="9">
      <t>テッキョ</t>
    </rPh>
    <phoneticPr fontId="7"/>
  </si>
  <si>
    <t>ＦＬＲ１１０×１スーパ－スリム</t>
    <phoneticPr fontId="7"/>
  </si>
  <si>
    <t>⑮　照明器具撤去</t>
    <rPh sb="2" eb="6">
      <t>ショウメイキグ</t>
    </rPh>
    <rPh sb="6" eb="8">
      <t>テッキョ</t>
    </rPh>
    <phoneticPr fontId="7"/>
  </si>
  <si>
    <t>㊳　照明器具撤去</t>
    <rPh sb="2" eb="6">
      <t>ショウメイキグ</t>
    </rPh>
    <rPh sb="6" eb="8">
      <t>テッキョ</t>
    </rPh>
    <phoneticPr fontId="7"/>
  </si>
  <si>
    <t>FBS4-401</t>
    <phoneticPr fontId="7"/>
  </si>
  <si>
    <t>DD　照明器具撤去</t>
    <rPh sb="3" eb="7">
      <t>ショウメイキグ</t>
    </rPh>
    <rPh sb="7" eb="9">
      <t>テッキョ</t>
    </rPh>
    <phoneticPr fontId="7"/>
  </si>
  <si>
    <t>φ150　FHT32W　PL</t>
    <phoneticPr fontId="7"/>
  </si>
  <si>
    <t>⑦　照明器具撤去</t>
    <rPh sb="2" eb="6">
      <t>ショウメイキグ</t>
    </rPh>
    <rPh sb="6" eb="8">
      <t>テッキョ</t>
    </rPh>
    <phoneticPr fontId="7"/>
  </si>
  <si>
    <t>FSR1-401　反射笠付</t>
    <phoneticPr fontId="7"/>
  </si>
  <si>
    <t>⑤　照明器具撤去</t>
    <rPh sb="2" eb="6">
      <t>ショウメイキグ</t>
    </rPh>
    <rPh sb="6" eb="8">
      <t>テッキョ</t>
    </rPh>
    <phoneticPr fontId="7"/>
  </si>
  <si>
    <t>FRS3-402</t>
    <phoneticPr fontId="7"/>
  </si>
  <si>
    <t>I　照明器具撤去</t>
    <rPh sb="2" eb="6">
      <t>ショウメイキグ</t>
    </rPh>
    <rPh sb="6" eb="8">
      <t>テッキョ</t>
    </rPh>
    <phoneticPr fontId="7"/>
  </si>
  <si>
    <t>J　照明器具撤去</t>
    <rPh sb="2" eb="6">
      <t>ショウメイキグ</t>
    </rPh>
    <rPh sb="6" eb="8">
      <t>テッキョ</t>
    </rPh>
    <phoneticPr fontId="7"/>
  </si>
  <si>
    <t>K　照明器具撤去</t>
    <rPh sb="2" eb="6">
      <t>ショウメイキグ</t>
    </rPh>
    <rPh sb="6" eb="8">
      <t>テッキョ</t>
    </rPh>
    <phoneticPr fontId="7"/>
  </si>
  <si>
    <t>FLR40×2　富士形</t>
    <phoneticPr fontId="7"/>
  </si>
  <si>
    <t>①　照明器具撤去</t>
    <rPh sb="2" eb="6">
      <t>ショウメイキグ</t>
    </rPh>
    <rPh sb="6" eb="8">
      <t>テッキョ</t>
    </rPh>
    <phoneticPr fontId="7"/>
  </si>
  <si>
    <t>FSS4-202</t>
    <phoneticPr fontId="7"/>
  </si>
  <si>
    <t>EE　照明器具撤去</t>
    <rPh sb="3" eb="7">
      <t>ショウメイキグ</t>
    </rPh>
    <rPh sb="7" eb="9">
      <t>テッキョ</t>
    </rPh>
    <phoneticPr fontId="7"/>
  </si>
  <si>
    <t>FRF2-204　パネル付(外装のみ残置)</t>
    <phoneticPr fontId="7"/>
  </si>
  <si>
    <t>N　照明器具撤去</t>
    <rPh sb="2" eb="6">
      <t>ショウメイキグ</t>
    </rPh>
    <rPh sb="6" eb="8">
      <t>テッキョ</t>
    </rPh>
    <phoneticPr fontId="7"/>
  </si>
  <si>
    <t>φ150　IL100W　ダウンライト</t>
    <phoneticPr fontId="7"/>
  </si>
  <si>
    <t>L　照明器具撤去</t>
    <rPh sb="2" eb="6">
      <t>ショウメイキグ</t>
    </rPh>
    <rPh sb="6" eb="8">
      <t>テッキョ</t>
    </rPh>
    <phoneticPr fontId="7"/>
  </si>
  <si>
    <t>φ125　IL40W　ダウンライト　乳白色パネル付</t>
    <phoneticPr fontId="7"/>
  </si>
  <si>
    <t>⑯　照明器具撤去</t>
    <rPh sb="2" eb="6">
      <t>ショウメイキグ</t>
    </rPh>
    <rPh sb="6" eb="8">
      <t>テッキョ</t>
    </rPh>
    <phoneticPr fontId="7"/>
  </si>
  <si>
    <t>FBF6A-402</t>
    <phoneticPr fontId="7"/>
  </si>
  <si>
    <t>㊶　照明器具撤去</t>
    <rPh sb="2" eb="6">
      <t>ショウメイキグ</t>
    </rPh>
    <rPh sb="6" eb="8">
      <t>テッキョ</t>
    </rPh>
    <phoneticPr fontId="7"/>
  </si>
  <si>
    <t>FSR1-201　笠付</t>
    <phoneticPr fontId="7"/>
  </si>
  <si>
    <t>M　照明器具撤去</t>
    <rPh sb="2" eb="4">
      <t>ショウメイ</t>
    </rPh>
    <rPh sb="4" eb="6">
      <t>キグ</t>
    </rPh>
    <rPh sb="6" eb="8">
      <t>テッキョ</t>
    </rPh>
    <phoneticPr fontId="7"/>
  </si>
  <si>
    <t>　φ150　IL　60W</t>
    <phoneticPr fontId="7"/>
  </si>
  <si>
    <t>O　照明器具撤去</t>
    <rPh sb="2" eb="6">
      <t>ショウメイキグ</t>
    </rPh>
    <rPh sb="6" eb="8">
      <t>テッキョ</t>
    </rPh>
    <phoneticPr fontId="7"/>
  </si>
  <si>
    <t>φ150　IL100W　ダウンライト　傾斜枠</t>
    <phoneticPr fontId="7"/>
  </si>
  <si>
    <t>P　照明器具撤去</t>
    <rPh sb="2" eb="6">
      <t>ショウメイキグ</t>
    </rPh>
    <rPh sb="6" eb="8">
      <t>テッキョ</t>
    </rPh>
    <phoneticPr fontId="7"/>
  </si>
  <si>
    <t>Q　照明器具撤去</t>
    <rPh sb="2" eb="6">
      <t>ショウメイキグ</t>
    </rPh>
    <rPh sb="6" eb="8">
      <t>テッキョ</t>
    </rPh>
    <phoneticPr fontId="7"/>
  </si>
  <si>
    <t>FSR3-401　下面開放</t>
    <phoneticPr fontId="7"/>
  </si>
  <si>
    <t>R　照明器具撤去</t>
    <rPh sb="2" eb="6">
      <t>ショウメイキグ</t>
    </rPh>
    <rPh sb="6" eb="8">
      <t>テッキョ</t>
    </rPh>
    <phoneticPr fontId="7"/>
  </si>
  <si>
    <t>S　照明器具撤去</t>
    <rPh sb="2" eb="6">
      <t>ショウメイキグ</t>
    </rPh>
    <rPh sb="6" eb="8">
      <t>テッキョ</t>
    </rPh>
    <phoneticPr fontId="7"/>
  </si>
  <si>
    <t>⑧　照明器具撤去</t>
    <rPh sb="2" eb="6">
      <t>ショウメイキグ</t>
    </rPh>
    <rPh sb="6" eb="8">
      <t>テッキョ</t>
    </rPh>
    <phoneticPr fontId="7"/>
  </si>
  <si>
    <t>FSR1-402　笠付</t>
    <phoneticPr fontId="7"/>
  </si>
  <si>
    <t>T　照明器具撤去</t>
    <rPh sb="2" eb="6">
      <t>ショウメイキグ</t>
    </rPh>
    <rPh sb="6" eb="8">
      <t>テッキョ</t>
    </rPh>
    <phoneticPr fontId="7"/>
  </si>
  <si>
    <t>U　照明器具撤去</t>
    <rPh sb="2" eb="6">
      <t>ショウメイキグ</t>
    </rPh>
    <rPh sb="6" eb="8">
      <t>テッキョ</t>
    </rPh>
    <phoneticPr fontId="7"/>
  </si>
  <si>
    <t>FSR10-401</t>
    <phoneticPr fontId="7"/>
  </si>
  <si>
    <t>V　照明器具撤去</t>
    <rPh sb="2" eb="6">
      <t>ショウメイキグ</t>
    </rPh>
    <rPh sb="6" eb="8">
      <t>テッキョ</t>
    </rPh>
    <phoneticPr fontId="7"/>
  </si>
  <si>
    <t>ウｵ－ルライト</t>
    <phoneticPr fontId="7"/>
  </si>
  <si>
    <t>㉟　照明器具撤去</t>
    <rPh sb="2" eb="6">
      <t>ショウメイキグ</t>
    </rPh>
    <rPh sb="6" eb="8">
      <t>テッキョ</t>
    </rPh>
    <phoneticPr fontId="7"/>
  </si>
  <si>
    <t>⑩　照明器具撤去</t>
    <rPh sb="2" eb="6">
      <t>ショウメイキグ</t>
    </rPh>
    <rPh sb="6" eb="8">
      <t>テッキョ</t>
    </rPh>
    <phoneticPr fontId="7"/>
  </si>
  <si>
    <t>IL　40W(WP)</t>
    <phoneticPr fontId="7"/>
  </si>
  <si>
    <t>FBC2-201</t>
    <phoneticPr fontId="7"/>
  </si>
  <si>
    <t>W　照明器具撤去</t>
    <rPh sb="2" eb="6">
      <t>ショウメイキグ</t>
    </rPh>
    <rPh sb="6" eb="8">
      <t>テッキョ</t>
    </rPh>
    <phoneticPr fontId="7"/>
  </si>
  <si>
    <t>1P15A×2,PL付</t>
    <rPh sb="10" eb="11">
      <t>ツキ</t>
    </rPh>
    <phoneticPr fontId="7"/>
  </si>
  <si>
    <t>A52　照明器具(LSS9-4-48)</t>
    <rPh sb="4" eb="8">
      <t>ショウメイキグ</t>
    </rPh>
    <phoneticPr fontId="7"/>
  </si>
  <si>
    <t>C16　照明器具(LSS10-2-15)</t>
    <rPh sb="4" eb="8">
      <t>ショウメイキグ</t>
    </rPh>
    <phoneticPr fontId="7"/>
  </si>
  <si>
    <t>C40　照明器具(LSS10-4-37)</t>
    <rPh sb="4" eb="8">
      <t>ショウメイキグ</t>
    </rPh>
    <phoneticPr fontId="7"/>
  </si>
  <si>
    <t>I40　照明器具(LRS20-4-37)</t>
    <rPh sb="4" eb="8">
      <t>ショウメイキグ</t>
    </rPh>
    <phoneticPr fontId="7"/>
  </si>
  <si>
    <t>J25　照明器具(LSS13-4-21)</t>
    <rPh sb="4" eb="8">
      <t>ショウメイキグ</t>
    </rPh>
    <phoneticPr fontId="7"/>
  </si>
  <si>
    <t>F69　照明器具(LSS6-4-65)</t>
    <rPh sb="4" eb="8">
      <t>ショウメイキグ</t>
    </rPh>
    <phoneticPr fontId="7"/>
  </si>
  <si>
    <t>Y20　照明器具(LBF3MP/RP-2-06）</t>
    <rPh sb="4" eb="8">
      <t>ショウメイキグ</t>
    </rPh>
    <phoneticPr fontId="7"/>
  </si>
  <si>
    <t>Y40　照明器具(LBF3MP/RP-4-20)</t>
    <rPh sb="4" eb="8">
      <t>ショウメイキグ</t>
    </rPh>
    <phoneticPr fontId="7"/>
  </si>
  <si>
    <t>外部足場</t>
    <rPh sb="0" eb="2">
      <t>ガイブ</t>
    </rPh>
    <rPh sb="2" eb="4">
      <t>アシバ</t>
    </rPh>
    <phoneticPr fontId="7"/>
  </si>
  <si>
    <t>養生ネット</t>
    <rPh sb="0" eb="2">
      <t>ヨウジョウ</t>
    </rPh>
    <phoneticPr fontId="7"/>
  </si>
  <si>
    <t>安全手すり</t>
    <rPh sb="0" eb="2">
      <t>アンゼン</t>
    </rPh>
    <rPh sb="2" eb="3">
      <t>テ</t>
    </rPh>
    <phoneticPr fontId="7"/>
  </si>
  <si>
    <t>仮設材運搬</t>
    <rPh sb="0" eb="3">
      <t>カセツザイ</t>
    </rPh>
    <rPh sb="3" eb="5">
      <t>ウンパン</t>
    </rPh>
    <phoneticPr fontId="7"/>
  </si>
  <si>
    <t>シ－ト・ネット類</t>
    <rPh sb="7" eb="8">
      <t>ルイ</t>
    </rPh>
    <phoneticPr fontId="7"/>
  </si>
  <si>
    <t>安全手すり</t>
    <rPh sb="0" eb="3">
      <t>アンゼンテ</t>
    </rPh>
    <phoneticPr fontId="7"/>
  </si>
  <si>
    <t>足場</t>
    <rPh sb="0" eb="2">
      <t>アシバ</t>
    </rPh>
    <phoneticPr fontId="7"/>
  </si>
  <si>
    <t>㎡</t>
    <phoneticPr fontId="7"/>
  </si>
  <si>
    <t>代　　価　　表</t>
    <phoneticPr fontId="12"/>
  </si>
  <si>
    <t>№1</t>
    <phoneticPr fontId="12"/>
  </si>
  <si>
    <t>㎡当り</t>
    <rPh sb="1" eb="2">
      <t>アタ</t>
    </rPh>
    <phoneticPr fontId="28"/>
  </si>
  <si>
    <t>名　　　称</t>
  </si>
  <si>
    <t>規　　　格</t>
  </si>
  <si>
    <t>数　量</t>
  </si>
  <si>
    <t>単　価</t>
  </si>
  <si>
    <t>金　　額</t>
  </si>
  <si>
    <t>備　　　考</t>
  </si>
  <si>
    <t>㎡</t>
    <phoneticPr fontId="28"/>
  </si>
  <si>
    <t xml:space="preserve"> </t>
  </si>
  <si>
    <t>↓</t>
  </si>
  <si>
    <t xml:space="preserve">  </t>
  </si>
  <si>
    <t>採　　　用</t>
  </si>
  <si>
    <t>№2</t>
    <phoneticPr fontId="12"/>
  </si>
  <si>
    <t>外部足場</t>
    <rPh sb="0" eb="2">
      <t>ガイブ</t>
    </rPh>
    <rPh sb="2" eb="4">
      <t>アシバ</t>
    </rPh>
    <phoneticPr fontId="28"/>
  </si>
  <si>
    <t>枠組本足場(手すり先行方式)</t>
    <rPh sb="0" eb="2">
      <t>ワククミ</t>
    </rPh>
    <rPh sb="2" eb="5">
      <t>ホンアシバ</t>
    </rPh>
    <rPh sb="6" eb="7">
      <t>テ</t>
    </rPh>
    <rPh sb="9" eb="11">
      <t>センコウ</t>
    </rPh>
    <rPh sb="11" eb="13">
      <t>ホウシキ</t>
    </rPh>
    <phoneticPr fontId="28"/>
  </si>
  <si>
    <t>営単P-10(建)</t>
    <rPh sb="0" eb="1">
      <t>タン</t>
    </rPh>
    <rPh sb="6" eb="7">
      <t>ケン</t>
    </rPh>
    <phoneticPr fontId="28"/>
  </si>
  <si>
    <t>代　　価　　表</t>
  </si>
  <si>
    <t>№3</t>
    <phoneticPr fontId="12"/>
  </si>
  <si>
    <t>安全手すり</t>
    <rPh sb="0" eb="2">
      <t>アンゼン</t>
    </rPh>
    <rPh sb="2" eb="3">
      <t>テ</t>
    </rPh>
    <phoneticPr fontId="28"/>
  </si>
  <si>
    <t>㎡当り</t>
    <rPh sb="1" eb="2">
      <t>アタ</t>
    </rPh>
    <phoneticPr fontId="12"/>
  </si>
  <si>
    <t>安全手すり(手すり先行方式)</t>
    <rPh sb="0" eb="3">
      <t>アンゼンテ</t>
    </rPh>
    <rPh sb="6" eb="7">
      <t>テ</t>
    </rPh>
    <rPh sb="9" eb="11">
      <t>センコウ</t>
    </rPh>
    <rPh sb="11" eb="13">
      <t>ホウシキ</t>
    </rPh>
    <phoneticPr fontId="28"/>
  </si>
  <si>
    <t>枠組本足場用　掛払い手間</t>
    <rPh sb="0" eb="1">
      <t>ワクグ</t>
    </rPh>
    <rPh sb="1" eb="5">
      <t>ホンアシバヨウ</t>
    </rPh>
    <rPh sb="6" eb="8">
      <t>カケハラ</t>
    </rPh>
    <rPh sb="9" eb="11">
      <t>テマ</t>
    </rPh>
    <phoneticPr fontId="28"/>
  </si>
  <si>
    <t>ｍ</t>
    <phoneticPr fontId="28"/>
  </si>
  <si>
    <t>営単P-15(建)</t>
    <rPh sb="0" eb="1">
      <t>タン</t>
    </rPh>
    <rPh sb="6" eb="7">
      <t>ケン</t>
    </rPh>
    <phoneticPr fontId="28"/>
  </si>
  <si>
    <t>枠組本足場用　供用1日賃料　修理費含む</t>
    <rPh sb="0" eb="1">
      <t>ワクグ</t>
    </rPh>
    <rPh sb="1" eb="5">
      <t>ホンアシバヨウカケハラ</t>
    </rPh>
    <rPh sb="7" eb="9">
      <t>キョウヨウ</t>
    </rPh>
    <rPh sb="10" eb="11">
      <t>ニチ</t>
    </rPh>
    <rPh sb="11" eb="13">
      <t>チンリョウ</t>
    </rPh>
    <rPh sb="14" eb="16">
      <t>シュウリ</t>
    </rPh>
    <rPh sb="16" eb="17">
      <t>ヒ</t>
    </rPh>
    <rPh sb="17" eb="18">
      <t>フク</t>
    </rPh>
    <phoneticPr fontId="28"/>
  </si>
  <si>
    <t>枠組本足場用　基本料　修理費含む</t>
    <rPh sb="0" eb="1">
      <t>ワクグ</t>
    </rPh>
    <rPh sb="1" eb="5">
      <t>ホンアシバヨウカケハラ</t>
    </rPh>
    <rPh sb="7" eb="10">
      <t>キホンリョウ</t>
    </rPh>
    <rPh sb="11" eb="13">
      <t>シュウリ</t>
    </rPh>
    <rPh sb="13" eb="14">
      <t>ヒ</t>
    </rPh>
    <rPh sb="14" eb="15">
      <t>フク</t>
    </rPh>
    <phoneticPr fontId="28"/>
  </si>
  <si>
    <t>№4</t>
    <phoneticPr fontId="12"/>
  </si>
  <si>
    <t>№5</t>
    <phoneticPr fontId="12"/>
  </si>
  <si>
    <t>養生シート</t>
    <rPh sb="0" eb="2">
      <t>ヨウジョウ</t>
    </rPh>
    <phoneticPr fontId="28"/>
  </si>
  <si>
    <t>ネット状養生シート張り</t>
    <rPh sb="3" eb="4">
      <t>ジョウ</t>
    </rPh>
    <rPh sb="4" eb="6">
      <t>ヨウジョウ</t>
    </rPh>
    <rPh sb="9" eb="10">
      <t>ハ</t>
    </rPh>
    <phoneticPr fontId="28"/>
  </si>
  <si>
    <t>防炎I類　掛払い手間</t>
    <rPh sb="0" eb="1">
      <t>ボウエン</t>
    </rPh>
    <rPh sb="2" eb="3">
      <t>ルイ</t>
    </rPh>
    <rPh sb="4" eb="6">
      <t>カケハラ</t>
    </rPh>
    <rPh sb="7" eb="9">
      <t>テマ</t>
    </rPh>
    <phoneticPr fontId="28"/>
  </si>
  <si>
    <t>営単P-41(建)</t>
    <rPh sb="0" eb="1">
      <t>タン</t>
    </rPh>
    <rPh sb="6" eb="7">
      <t>ケン</t>
    </rPh>
    <phoneticPr fontId="28"/>
  </si>
  <si>
    <t>防炎I類　供用1日賃料　修理費含む</t>
    <rPh sb="5" eb="6">
      <t>キョウヨウ</t>
    </rPh>
    <rPh sb="7" eb="8">
      <t>ヒ</t>
    </rPh>
    <rPh sb="8" eb="10">
      <t>チンリョウ</t>
    </rPh>
    <rPh sb="11" eb="14">
      <t>シュウリヒ</t>
    </rPh>
    <rPh sb="14" eb="15">
      <t>フク</t>
    </rPh>
    <phoneticPr fontId="28"/>
  </si>
  <si>
    <t>防炎I類　基本料　修理費含む</t>
    <rPh sb="0" eb="1">
      <t>ボウエン</t>
    </rPh>
    <rPh sb="2" eb="3">
      <t>ルイカケハラ</t>
    </rPh>
    <rPh sb="5" eb="7">
      <t>キホン</t>
    </rPh>
    <rPh sb="7" eb="8">
      <t>リョウ</t>
    </rPh>
    <rPh sb="9" eb="11">
      <t>シュウリ</t>
    </rPh>
    <rPh sb="11" eb="12">
      <t>ヒ</t>
    </rPh>
    <rPh sb="12" eb="13">
      <t>フク</t>
    </rPh>
    <phoneticPr fontId="28"/>
  </si>
  <si>
    <t>4.07</t>
    <phoneticPr fontId="7"/>
  </si>
  <si>
    <t>*</t>
    <phoneticPr fontId="7"/>
  </si>
  <si>
    <t>＝</t>
    <phoneticPr fontId="7"/>
  </si>
  <si>
    <t>+</t>
    <phoneticPr fontId="7"/>
  </si>
  <si>
    <t>*（</t>
    <phoneticPr fontId="7"/>
  </si>
  <si>
    <t>)*</t>
    <phoneticPr fontId="7"/>
  </si>
  <si>
    <t>移動式ロ－リングタワ－</t>
  </si>
  <si>
    <t>移動式ロ－リングタワ－</t>
    <rPh sb="0" eb="3">
      <t>イドウシキ</t>
    </rPh>
    <phoneticPr fontId="7"/>
  </si>
  <si>
    <t>2段</t>
  </si>
  <si>
    <t>2段</t>
    <rPh sb="1" eb="2">
      <t>ダン</t>
    </rPh>
    <phoneticPr fontId="7"/>
  </si>
  <si>
    <t>3段</t>
  </si>
  <si>
    <t>3段</t>
    <rPh sb="1" eb="2">
      <t>ダン</t>
    </rPh>
    <phoneticPr fontId="7"/>
  </si>
  <si>
    <t>建枠　600×1700布枠500×1枚　掛払い手間　12ｍ未満</t>
    <rPh sb="0" eb="1">
      <t>タテワク</t>
    </rPh>
    <rPh sb="10" eb="12">
      <t>ヌノワク</t>
    </rPh>
    <rPh sb="18" eb="19">
      <t>マイ</t>
    </rPh>
    <rPh sb="19" eb="21">
      <t>カケハラ</t>
    </rPh>
    <rPh sb="22" eb="24">
      <t>テマ</t>
    </rPh>
    <rPh sb="28" eb="30">
      <t>ミマン</t>
    </rPh>
    <phoneticPr fontId="28"/>
  </si>
  <si>
    <t>建枠　600×1700布枠500×1枚　供用1日賃料　修理費含む　12ｍ未満</t>
    <rPh sb="0" eb="1">
      <t>タテワク</t>
    </rPh>
    <rPh sb="10" eb="12">
      <t>ヌノワク</t>
    </rPh>
    <rPh sb="18" eb="19">
      <t>マイ</t>
    </rPh>
    <rPh sb="20" eb="22">
      <t>キョウヨウ</t>
    </rPh>
    <rPh sb="23" eb="24">
      <t>ヒ</t>
    </rPh>
    <rPh sb="24" eb="26">
      <t>チンリョウ</t>
    </rPh>
    <rPh sb="27" eb="30">
      <t>シュウリヒ</t>
    </rPh>
    <rPh sb="30" eb="31">
      <t>フク</t>
    </rPh>
    <rPh sb="36" eb="38">
      <t>ミマン</t>
    </rPh>
    <phoneticPr fontId="28"/>
  </si>
  <si>
    <t>建枠　600×1700布枠500×1枚　基本料　修理費含む　12ｍ未満</t>
    <rPh sb="0" eb="1">
      <t>タテワク</t>
    </rPh>
    <rPh sb="10" eb="12">
      <t>ヌノワク</t>
    </rPh>
    <rPh sb="18" eb="19">
      <t>マイ</t>
    </rPh>
    <rPh sb="20" eb="23">
      <t>キホンリョウ</t>
    </rPh>
    <rPh sb="24" eb="26">
      <t>シュウリ</t>
    </rPh>
    <rPh sb="26" eb="27">
      <t>ヒ</t>
    </rPh>
    <rPh sb="27" eb="28">
      <t>フク</t>
    </rPh>
    <rPh sb="33" eb="35">
      <t>ミマン</t>
    </rPh>
    <phoneticPr fontId="28"/>
  </si>
  <si>
    <t>代価-1</t>
    <rPh sb="0" eb="2">
      <t>ダイカ</t>
    </rPh>
    <phoneticPr fontId="7"/>
  </si>
  <si>
    <t>代価-3</t>
    <rPh sb="0" eb="2">
      <t>ダイカ</t>
    </rPh>
    <phoneticPr fontId="7"/>
  </si>
  <si>
    <t>4×46=184</t>
    <phoneticPr fontId="28"/>
  </si>
  <si>
    <t>移動式ロ－リングタワ－(2段)</t>
    <rPh sb="0" eb="3">
      <t>イドウシキ</t>
    </rPh>
    <rPh sb="13" eb="14">
      <t>ダン</t>
    </rPh>
    <phoneticPr fontId="7"/>
  </si>
  <si>
    <t>移動式ロ－リングタワ－(3段)</t>
    <rPh sb="0" eb="3">
      <t>イドウシキ</t>
    </rPh>
    <rPh sb="13" eb="14">
      <t>ダン</t>
    </rPh>
    <phoneticPr fontId="7"/>
  </si>
  <si>
    <t>内部仕上足場</t>
    <rPh sb="0" eb="2">
      <t>ナイブ</t>
    </rPh>
    <rPh sb="2" eb="4">
      <t>シア</t>
    </rPh>
    <rPh sb="4" eb="6">
      <t>アシバ</t>
    </rPh>
    <phoneticPr fontId="7"/>
  </si>
  <si>
    <t>(簡易型移動式足場)</t>
    <rPh sb="1" eb="3">
      <t>カンイ</t>
    </rPh>
    <rPh sb="3" eb="4">
      <t>ガタ</t>
    </rPh>
    <rPh sb="4" eb="7">
      <t>イドウシキ</t>
    </rPh>
    <rPh sb="7" eb="9">
      <t>アシバ</t>
    </rPh>
    <phoneticPr fontId="28"/>
  </si>
  <si>
    <t>掛払い手間　　　　　　　　　　　　　　　　階高4.0ｍ超5.0ｍ未満</t>
    <rPh sb="0" eb="1">
      <t>バラ</t>
    </rPh>
    <rPh sb="1" eb="3">
      <t>テマ</t>
    </rPh>
    <rPh sb="5" eb="6">
      <t>カイ</t>
    </rPh>
    <rPh sb="21" eb="22">
      <t>タカ</t>
    </rPh>
    <rPh sb="26" eb="27">
      <t>チョウ</t>
    </rPh>
    <rPh sb="31" eb="33">
      <t>ミマン</t>
    </rPh>
    <phoneticPr fontId="28"/>
  </si>
  <si>
    <t>営単P-30(建)</t>
    <rPh sb="0" eb="1">
      <t>タン</t>
    </rPh>
    <rPh sb="6" eb="7">
      <t>ケン</t>
    </rPh>
    <phoneticPr fontId="28"/>
  </si>
  <si>
    <t>供用1日賃料　修理費含む　　　　　　　　階高4.0ｍ超5.0ｍ未満</t>
    <rPh sb="0" eb="1">
      <t>キョウヨウ</t>
    </rPh>
    <rPh sb="2" eb="3">
      <t>ヒ</t>
    </rPh>
    <rPh sb="3" eb="5">
      <t>チンリョウ</t>
    </rPh>
    <rPh sb="6" eb="9">
      <t>シュウリヒ</t>
    </rPh>
    <rPh sb="9" eb="10">
      <t>フク</t>
    </rPh>
    <phoneticPr fontId="28"/>
  </si>
  <si>
    <t>基本料　修理費含む　　　　　　　　　　階高4.0ｍ超5.0ｍ未満</t>
    <rPh sb="0" eb="2">
      <t>キホンリョウ</t>
    </rPh>
    <rPh sb="3" eb="5">
      <t>シュウリ</t>
    </rPh>
    <rPh sb="5" eb="6">
      <t>ヒ</t>
    </rPh>
    <rPh sb="6" eb="7">
      <t>フク</t>
    </rPh>
    <rPh sb="18" eb="19">
      <t>カイ</t>
    </rPh>
    <rPh sb="19" eb="20">
      <t>ダカ</t>
    </rPh>
    <rPh sb="24" eb="25">
      <t>チョウ</t>
    </rPh>
    <rPh sb="29" eb="31">
      <t>ミマン</t>
    </rPh>
    <phoneticPr fontId="28"/>
  </si>
  <si>
    <t>3×46=138</t>
    <phoneticPr fontId="28"/>
  </si>
  <si>
    <t>代価-4</t>
    <rPh sb="0" eb="2">
      <t>ダイカ</t>
    </rPh>
    <phoneticPr fontId="7"/>
  </si>
  <si>
    <t>9×7=63</t>
    <phoneticPr fontId="28"/>
  </si>
  <si>
    <t>4×7=28</t>
    <phoneticPr fontId="28"/>
  </si>
  <si>
    <t>1×7=7</t>
    <phoneticPr fontId="28"/>
  </si>
  <si>
    <t>掛払い手間　　　　　　　　　　　　　　　　階高5.0ｍ超5.7ｍ未満</t>
    <rPh sb="0" eb="1">
      <t>バラ</t>
    </rPh>
    <rPh sb="1" eb="3">
      <t>テマ</t>
    </rPh>
    <rPh sb="5" eb="6">
      <t>カイ</t>
    </rPh>
    <rPh sb="21" eb="22">
      <t>タカ</t>
    </rPh>
    <rPh sb="26" eb="27">
      <t>チョウ</t>
    </rPh>
    <rPh sb="31" eb="33">
      <t>ミマン</t>
    </rPh>
    <phoneticPr fontId="28"/>
  </si>
  <si>
    <t>供用1日賃料　修理費含む　　　　　　　　階高5.0ｍ超5.7ｍ未満</t>
    <rPh sb="0" eb="1">
      <t>キョウヨウ</t>
    </rPh>
    <rPh sb="2" eb="3">
      <t>ヒ</t>
    </rPh>
    <rPh sb="3" eb="5">
      <t>チンリョウ</t>
    </rPh>
    <rPh sb="6" eb="9">
      <t>シュウリヒ</t>
    </rPh>
    <rPh sb="9" eb="10">
      <t>フク</t>
    </rPh>
    <phoneticPr fontId="28"/>
  </si>
  <si>
    <t>基本料　修理費含む　　　　　　　　　　階高5.0ｍ超5.7ｍ未満</t>
    <rPh sb="0" eb="2">
      <t>キホンリョウ</t>
    </rPh>
    <rPh sb="3" eb="5">
      <t>シュウリ</t>
    </rPh>
    <rPh sb="5" eb="6">
      <t>ヒ</t>
    </rPh>
    <rPh sb="6" eb="7">
      <t>フク</t>
    </rPh>
    <rPh sb="18" eb="19">
      <t>カイ</t>
    </rPh>
    <phoneticPr fontId="28"/>
  </si>
  <si>
    <t>代価-5</t>
    <rPh sb="0" eb="2">
      <t>ダイカ</t>
    </rPh>
    <phoneticPr fontId="7"/>
  </si>
  <si>
    <t>P-225</t>
    <phoneticPr fontId="7"/>
  </si>
  <si>
    <t>((256+160+130)*0.0005)</t>
    <phoneticPr fontId="7"/>
  </si>
  <si>
    <t>器具類</t>
    <rPh sb="0" eb="3">
      <t>キグルイ</t>
    </rPh>
    <phoneticPr fontId="7"/>
  </si>
  <si>
    <t>白熱球重量</t>
    <rPh sb="0" eb="2">
      <t>ハクネツ</t>
    </rPh>
    <rPh sb="2" eb="3">
      <t>キュウ</t>
    </rPh>
    <rPh sb="3" eb="5">
      <t>ジュウリョウ</t>
    </rPh>
    <phoneticPr fontId="7"/>
  </si>
  <si>
    <t>蛍光灯重量</t>
    <rPh sb="0" eb="3">
      <t>ケイコウトウ</t>
    </rPh>
    <rPh sb="3" eb="5">
      <t>ジュウリョウ</t>
    </rPh>
    <phoneticPr fontId="7"/>
  </si>
  <si>
    <t>照明器具類</t>
    <rPh sb="0" eb="2">
      <t>ショウメイ</t>
    </rPh>
    <rPh sb="2" eb="5">
      <t>キグルイ</t>
    </rPh>
    <phoneticPr fontId="7"/>
  </si>
  <si>
    <t>蛍光灯類</t>
    <rPh sb="0" eb="4">
      <t>ケイコウトウルイ</t>
    </rPh>
    <phoneticPr fontId="7"/>
  </si>
  <si>
    <t>白熱球類</t>
    <rPh sb="0" eb="2">
      <t>ハクネツ</t>
    </rPh>
    <rPh sb="2" eb="3">
      <t>キュウ</t>
    </rPh>
    <rPh sb="3" eb="4">
      <t>ルイ</t>
    </rPh>
    <phoneticPr fontId="7"/>
  </si>
  <si>
    <t>-</t>
    <phoneticPr fontId="7"/>
  </si>
  <si>
    <t>大武産業</t>
    <rPh sb="0" eb="2">
      <t>オオタケ</t>
    </rPh>
    <rPh sb="2" eb="4">
      <t>サンギョウ</t>
    </rPh>
    <phoneticPr fontId="7"/>
  </si>
  <si>
    <t>森岡産業</t>
    <rPh sb="0" eb="2">
      <t>モリオカ</t>
    </rPh>
    <rPh sb="2" eb="4">
      <t>サンギョウ</t>
    </rPh>
    <phoneticPr fontId="7"/>
  </si>
  <si>
    <t>複合E-1(執務並行)</t>
    <rPh sb="0" eb="2">
      <t>フクゴウ</t>
    </rPh>
    <rPh sb="6" eb="10">
      <t>シツムヘイコウ</t>
    </rPh>
    <phoneticPr fontId="7"/>
  </si>
  <si>
    <t>複合E-2(執務並行)</t>
    <rPh sb="0" eb="2">
      <t>フクゴウ</t>
    </rPh>
    <rPh sb="6" eb="8">
      <t>シツム</t>
    </rPh>
    <rPh sb="8" eb="10">
      <t>ヘイコウ</t>
    </rPh>
    <phoneticPr fontId="7"/>
  </si>
  <si>
    <t>複合E-3(執務並行)</t>
    <rPh sb="0" eb="2">
      <t>フクゴウ</t>
    </rPh>
    <rPh sb="6" eb="10">
      <t>シツムヘイコウ</t>
    </rPh>
    <phoneticPr fontId="7"/>
  </si>
  <si>
    <t>複合E-4(執務並行)</t>
    <rPh sb="0" eb="2">
      <t>フクゴウ</t>
    </rPh>
    <rPh sb="6" eb="8">
      <t>シツム</t>
    </rPh>
    <rPh sb="8" eb="10">
      <t>ヘイコウ</t>
    </rPh>
    <phoneticPr fontId="7"/>
  </si>
  <si>
    <t>複合E-5(執務並行)</t>
    <rPh sb="0" eb="2">
      <t>フクゴウ</t>
    </rPh>
    <rPh sb="6" eb="10">
      <t>シツムヘイコウ</t>
    </rPh>
    <phoneticPr fontId="7"/>
  </si>
  <si>
    <t>複合E-6(執務並行)</t>
    <rPh sb="0" eb="2">
      <t>フクゴウ</t>
    </rPh>
    <rPh sb="6" eb="10">
      <t>シツムヘイコウ</t>
    </rPh>
    <phoneticPr fontId="7"/>
  </si>
  <si>
    <t>複合E-7(執務並行)</t>
    <rPh sb="0" eb="2">
      <t>フクゴウ</t>
    </rPh>
    <rPh sb="6" eb="8">
      <t>シツム</t>
    </rPh>
    <rPh sb="8" eb="10">
      <t>ヘイコウ</t>
    </rPh>
    <phoneticPr fontId="7"/>
  </si>
  <si>
    <t>複合E-8(執務並行)</t>
    <rPh sb="0" eb="2">
      <t>フクゴウ</t>
    </rPh>
    <rPh sb="6" eb="10">
      <t>シツムヘイコウ</t>
    </rPh>
    <phoneticPr fontId="7"/>
  </si>
  <si>
    <t>複合E-9(執務並行)</t>
    <rPh sb="0" eb="2">
      <t>フクゴウ</t>
    </rPh>
    <rPh sb="6" eb="10">
      <t>シツムヘイコウ</t>
    </rPh>
    <phoneticPr fontId="7"/>
  </si>
  <si>
    <t>複合E-10(執務並行)</t>
    <rPh sb="0" eb="2">
      <t>フクゴウ</t>
    </rPh>
    <rPh sb="7" eb="11">
      <t>シツムヘイコウ</t>
    </rPh>
    <phoneticPr fontId="7"/>
  </si>
  <si>
    <t>複合E-11(執務並行)</t>
    <rPh sb="0" eb="2">
      <t>フクゴウ</t>
    </rPh>
    <rPh sb="7" eb="11">
      <t>シツムヘイコウ</t>
    </rPh>
    <phoneticPr fontId="7"/>
  </si>
  <si>
    <t>複合E-12(執務並行)</t>
    <rPh sb="0" eb="2">
      <t>フクゴウ</t>
    </rPh>
    <rPh sb="7" eb="11">
      <t>シツムヘイコウ</t>
    </rPh>
    <phoneticPr fontId="7"/>
  </si>
  <si>
    <t>複合E-13(執務並行)</t>
    <rPh sb="0" eb="2">
      <t>フクゴウ</t>
    </rPh>
    <rPh sb="7" eb="11">
      <t>シツムヘイコウ</t>
    </rPh>
    <phoneticPr fontId="7"/>
  </si>
  <si>
    <t>複合E-14(執務並行)</t>
    <rPh sb="0" eb="2">
      <t>フクゴウ</t>
    </rPh>
    <rPh sb="7" eb="11">
      <t>シツムヘイコウ</t>
    </rPh>
    <phoneticPr fontId="7"/>
  </si>
  <si>
    <t>複合E-15(執務並行)</t>
    <rPh sb="0" eb="2">
      <t>フクゴウ</t>
    </rPh>
    <rPh sb="7" eb="11">
      <t>シツムヘイコウ</t>
    </rPh>
    <phoneticPr fontId="7"/>
  </si>
  <si>
    <t>複合E-16(執務並行)</t>
    <rPh sb="0" eb="2">
      <t>フクゴウ</t>
    </rPh>
    <rPh sb="7" eb="11">
      <t>シツムヘイコウ</t>
    </rPh>
    <phoneticPr fontId="7"/>
  </si>
  <si>
    <t>複合E-18(執務並行)</t>
    <rPh sb="0" eb="2">
      <t>フクゴウ</t>
    </rPh>
    <rPh sb="7" eb="11">
      <t>シツムヘイコウ</t>
    </rPh>
    <phoneticPr fontId="7"/>
  </si>
  <si>
    <t>複合E-19(執務並行)</t>
    <rPh sb="0" eb="2">
      <t>フクゴウ</t>
    </rPh>
    <rPh sb="7" eb="11">
      <t>シツムヘイコウ</t>
    </rPh>
    <phoneticPr fontId="7"/>
  </si>
  <si>
    <t>複合E-20(執務並行)</t>
    <rPh sb="0" eb="2">
      <t>フクゴウ</t>
    </rPh>
    <rPh sb="7" eb="11">
      <t>シツムヘイコウ</t>
    </rPh>
    <phoneticPr fontId="7"/>
  </si>
  <si>
    <t>複合E-21(執務並行)</t>
    <rPh sb="0" eb="2">
      <t>フクゴウ</t>
    </rPh>
    <rPh sb="7" eb="11">
      <t>シツムヘイコウ</t>
    </rPh>
    <phoneticPr fontId="7"/>
  </si>
  <si>
    <t>複合E-22(執務並行)</t>
    <rPh sb="0" eb="2">
      <t>フクゴウ</t>
    </rPh>
    <rPh sb="7" eb="11">
      <t>シツムヘイコウ</t>
    </rPh>
    <phoneticPr fontId="7"/>
  </si>
  <si>
    <t>複合E-23(執務並行)</t>
    <rPh sb="0" eb="2">
      <t>フクゴウ</t>
    </rPh>
    <rPh sb="7" eb="11">
      <t>シツムヘイコウ</t>
    </rPh>
    <phoneticPr fontId="7"/>
  </si>
  <si>
    <t>複合E-24(執務並行)</t>
    <rPh sb="0" eb="2">
      <t>フクゴウ</t>
    </rPh>
    <rPh sb="7" eb="11">
      <t>シツムヘイコウ</t>
    </rPh>
    <phoneticPr fontId="7"/>
  </si>
  <si>
    <t>複合E-25(執務並行)</t>
    <rPh sb="0" eb="2">
      <t>フクゴウ</t>
    </rPh>
    <rPh sb="7" eb="11">
      <t>シツムヘイコウ</t>
    </rPh>
    <phoneticPr fontId="7"/>
  </si>
  <si>
    <t>複合E-26(執務並行)</t>
    <rPh sb="0" eb="2">
      <t>フクゴウ</t>
    </rPh>
    <rPh sb="7" eb="11">
      <t>シツムヘイコウ</t>
    </rPh>
    <phoneticPr fontId="7"/>
  </si>
  <si>
    <t>複合E-27(執務並行)</t>
    <rPh sb="0" eb="2">
      <t>フクゴウ</t>
    </rPh>
    <rPh sb="7" eb="11">
      <t>シツムヘイコウ</t>
    </rPh>
    <phoneticPr fontId="7"/>
  </si>
  <si>
    <t>複合E-28(執務並行)</t>
    <rPh sb="0" eb="2">
      <t>フクゴウ</t>
    </rPh>
    <rPh sb="7" eb="11">
      <t>シツムヘイコウ</t>
    </rPh>
    <phoneticPr fontId="7"/>
  </si>
  <si>
    <t>複合E-29(執務並行)</t>
    <rPh sb="0" eb="2">
      <t>フクゴウ</t>
    </rPh>
    <rPh sb="7" eb="11">
      <t>シツムヘイコウ</t>
    </rPh>
    <phoneticPr fontId="7"/>
  </si>
  <si>
    <t>複合E-30(執務並行)</t>
    <rPh sb="0" eb="2">
      <t>フクゴウ</t>
    </rPh>
    <rPh sb="7" eb="11">
      <t>シツムヘイコウ</t>
    </rPh>
    <phoneticPr fontId="7"/>
  </si>
  <si>
    <t>複合E-31(執務並行)</t>
    <rPh sb="0" eb="2">
      <t>フクゴウ</t>
    </rPh>
    <rPh sb="7" eb="11">
      <t>シツムヘイコウ</t>
    </rPh>
    <phoneticPr fontId="7"/>
  </si>
  <si>
    <t>複合E-32(執務並行)</t>
    <rPh sb="0" eb="2">
      <t>フクゴウ</t>
    </rPh>
    <rPh sb="7" eb="11">
      <t>シツムヘイコウ</t>
    </rPh>
    <phoneticPr fontId="7"/>
  </si>
  <si>
    <t>複合E-33(執務並行)</t>
    <rPh sb="0" eb="2">
      <t>フクゴウ</t>
    </rPh>
    <rPh sb="7" eb="11">
      <t>シツムヘイコウ</t>
    </rPh>
    <phoneticPr fontId="7"/>
  </si>
  <si>
    <t>複合E-34(執務並行)</t>
    <rPh sb="0" eb="2">
      <t>フクゴウ</t>
    </rPh>
    <rPh sb="7" eb="11">
      <t>シツムヘイコウ</t>
    </rPh>
    <phoneticPr fontId="7"/>
  </si>
  <si>
    <t>複合E-35(執務並行)</t>
    <rPh sb="0" eb="2">
      <t>フクゴウ</t>
    </rPh>
    <rPh sb="7" eb="11">
      <t>シツムヘイコウ</t>
    </rPh>
    <phoneticPr fontId="7"/>
  </si>
  <si>
    <t>複合E-36(執務並行)</t>
    <rPh sb="0" eb="2">
      <t>フクゴウ</t>
    </rPh>
    <rPh sb="7" eb="11">
      <t>シツムヘイコウ</t>
    </rPh>
    <phoneticPr fontId="7"/>
  </si>
  <si>
    <t>複合E-37(執務並行)</t>
    <rPh sb="0" eb="2">
      <t>フクゴウ</t>
    </rPh>
    <rPh sb="7" eb="11">
      <t>シツムヘイコウ</t>
    </rPh>
    <phoneticPr fontId="7"/>
  </si>
  <si>
    <t>複合E-38(執務並行)</t>
    <rPh sb="0" eb="2">
      <t>フクゴウ</t>
    </rPh>
    <rPh sb="7" eb="11">
      <t>シツムヘイコウ</t>
    </rPh>
    <phoneticPr fontId="7"/>
  </si>
  <si>
    <t>複合E-39(執務並行)</t>
    <rPh sb="0" eb="2">
      <t>フクゴウ</t>
    </rPh>
    <rPh sb="7" eb="11">
      <t>シツムヘイコウ</t>
    </rPh>
    <phoneticPr fontId="7"/>
  </si>
  <si>
    <t>複合E-40(執務並行)</t>
    <rPh sb="0" eb="2">
      <t>フクゴウ</t>
    </rPh>
    <rPh sb="7" eb="11">
      <t>シツムヘイコウ</t>
    </rPh>
    <phoneticPr fontId="7"/>
  </si>
  <si>
    <t>複合E-41(執務並行)</t>
    <rPh sb="0" eb="2">
      <t>フクゴウ</t>
    </rPh>
    <rPh sb="7" eb="11">
      <t>シツムヘイコウ</t>
    </rPh>
    <phoneticPr fontId="7"/>
  </si>
  <si>
    <t>撤去【複合単価計算書】</t>
    <rPh sb="0" eb="2">
      <t>テッキョ</t>
    </rPh>
    <phoneticPr fontId="12"/>
  </si>
  <si>
    <t>執務並行【複合単価計算書】</t>
    <rPh sb="0" eb="2">
      <t>シツム</t>
    </rPh>
    <rPh sb="2" eb="4">
      <t>ヘイコウ</t>
    </rPh>
    <phoneticPr fontId="12"/>
  </si>
  <si>
    <t>複合E-1(撤去)</t>
    <rPh sb="0" eb="2">
      <t>フクゴウ</t>
    </rPh>
    <rPh sb="6" eb="8">
      <t>テッキョ</t>
    </rPh>
    <phoneticPr fontId="7"/>
  </si>
  <si>
    <t>複合E-2(撤去)</t>
    <rPh sb="0" eb="2">
      <t>フクゴウ</t>
    </rPh>
    <rPh sb="6" eb="8">
      <t>テッキョ</t>
    </rPh>
    <phoneticPr fontId="7"/>
  </si>
  <si>
    <t>複合E-3(撤去)</t>
    <rPh sb="0" eb="2">
      <t>フクゴウ</t>
    </rPh>
    <rPh sb="6" eb="8">
      <t>テッキョ</t>
    </rPh>
    <phoneticPr fontId="7"/>
  </si>
  <si>
    <t>複合E-4(撤去)</t>
    <rPh sb="0" eb="2">
      <t>フクゴウ</t>
    </rPh>
    <rPh sb="6" eb="8">
      <t>テッキョ</t>
    </rPh>
    <phoneticPr fontId="7"/>
  </si>
  <si>
    <t>複合E-5(撤去)</t>
    <rPh sb="0" eb="2">
      <t>フクゴウ</t>
    </rPh>
    <rPh sb="6" eb="8">
      <t>テッキョ</t>
    </rPh>
    <phoneticPr fontId="7"/>
  </si>
  <si>
    <t>複合E-6(撤去)</t>
    <rPh sb="0" eb="2">
      <t>フクゴウ</t>
    </rPh>
    <rPh sb="6" eb="8">
      <t>テッキョ</t>
    </rPh>
    <phoneticPr fontId="7"/>
  </si>
  <si>
    <t>複合E-7(撤去)</t>
    <rPh sb="0" eb="2">
      <t>フクゴウ</t>
    </rPh>
    <rPh sb="6" eb="8">
      <t>テッキョ</t>
    </rPh>
    <phoneticPr fontId="7"/>
  </si>
  <si>
    <t>複合E-8(撤去)</t>
    <rPh sb="0" eb="2">
      <t>フクゴウ</t>
    </rPh>
    <rPh sb="6" eb="8">
      <t>テッキョ</t>
    </rPh>
    <phoneticPr fontId="7"/>
  </si>
  <si>
    <t>複合E-9(撤去)</t>
    <rPh sb="0" eb="2">
      <t>フクゴウ</t>
    </rPh>
    <rPh sb="6" eb="8">
      <t>テッキョ</t>
    </rPh>
    <phoneticPr fontId="7"/>
  </si>
  <si>
    <t>複合E-10(撤去)</t>
    <rPh sb="0" eb="2">
      <t>フクゴウ</t>
    </rPh>
    <rPh sb="7" eb="9">
      <t>テッキョ</t>
    </rPh>
    <phoneticPr fontId="7"/>
  </si>
  <si>
    <t>複合E-11(撤去)</t>
    <rPh sb="0" eb="2">
      <t>フクゴウ</t>
    </rPh>
    <rPh sb="7" eb="9">
      <t>テッキョ</t>
    </rPh>
    <phoneticPr fontId="7"/>
  </si>
  <si>
    <t>複合E-21(撤去)</t>
    <rPh sb="0" eb="2">
      <t>フクゴウ</t>
    </rPh>
    <rPh sb="7" eb="9">
      <t>テッキョ</t>
    </rPh>
    <phoneticPr fontId="7"/>
  </si>
  <si>
    <t>複合E-12(撤去)</t>
    <rPh sb="0" eb="2">
      <t>フクゴウ</t>
    </rPh>
    <rPh sb="7" eb="9">
      <t>テッキョ</t>
    </rPh>
    <phoneticPr fontId="7"/>
  </si>
  <si>
    <t>複合E-13(撤去)</t>
    <rPh sb="0" eb="2">
      <t>フクゴウ</t>
    </rPh>
    <rPh sb="7" eb="9">
      <t>テッキョ</t>
    </rPh>
    <phoneticPr fontId="7"/>
  </si>
  <si>
    <t>複合E-14(撤去)</t>
    <rPh sb="0" eb="2">
      <t>フクゴウ</t>
    </rPh>
    <rPh sb="7" eb="9">
      <t>テッキョ</t>
    </rPh>
    <phoneticPr fontId="7"/>
  </si>
  <si>
    <t>複合E-15(撤去)</t>
    <rPh sb="0" eb="2">
      <t>フクゴウ</t>
    </rPh>
    <rPh sb="7" eb="9">
      <t>テッキョ</t>
    </rPh>
    <phoneticPr fontId="7"/>
  </si>
  <si>
    <t>複合E-16(撤去)</t>
    <rPh sb="0" eb="2">
      <t>フクゴウ</t>
    </rPh>
    <rPh sb="7" eb="9">
      <t>テッキョ</t>
    </rPh>
    <phoneticPr fontId="7"/>
  </si>
  <si>
    <t>複合E-17(撤去)</t>
    <rPh sb="0" eb="2">
      <t>フクゴウ</t>
    </rPh>
    <rPh sb="7" eb="9">
      <t>テッキョ</t>
    </rPh>
    <phoneticPr fontId="7"/>
  </si>
  <si>
    <t>複合E-18(撤去)</t>
    <rPh sb="0" eb="2">
      <t>フクゴウ</t>
    </rPh>
    <rPh sb="7" eb="9">
      <t>テッキョ</t>
    </rPh>
    <phoneticPr fontId="7"/>
  </si>
  <si>
    <t>複合E-19(撤去)</t>
    <rPh sb="0" eb="2">
      <t>フクゴウ</t>
    </rPh>
    <rPh sb="7" eb="9">
      <t>テッキョ</t>
    </rPh>
    <phoneticPr fontId="7"/>
  </si>
  <si>
    <t>複合E-20(撤去)</t>
    <rPh sb="0" eb="2">
      <t>フクゴウ</t>
    </rPh>
    <rPh sb="7" eb="9">
      <t>テッキョ</t>
    </rPh>
    <phoneticPr fontId="7"/>
  </si>
  <si>
    <t>複合E-22(撤去)</t>
    <rPh sb="0" eb="2">
      <t>フクゴウ</t>
    </rPh>
    <rPh sb="7" eb="9">
      <t>テッキョ</t>
    </rPh>
    <phoneticPr fontId="7"/>
  </si>
  <si>
    <t>複合E-23(撤去)</t>
    <rPh sb="0" eb="2">
      <t>フクゴウ</t>
    </rPh>
    <rPh sb="7" eb="9">
      <t>テッキョ</t>
    </rPh>
    <phoneticPr fontId="7"/>
  </si>
  <si>
    <t>複合E-24(撤去)</t>
    <rPh sb="0" eb="2">
      <t>フクゴウ</t>
    </rPh>
    <rPh sb="7" eb="9">
      <t>テッキョ</t>
    </rPh>
    <phoneticPr fontId="7"/>
  </si>
  <si>
    <t>複合E-25(撤去)</t>
    <rPh sb="0" eb="2">
      <t>フクゴウ</t>
    </rPh>
    <rPh sb="7" eb="9">
      <t>テッキョ</t>
    </rPh>
    <phoneticPr fontId="7"/>
  </si>
  <si>
    <t>複合E-26(撤去)</t>
    <rPh sb="0" eb="2">
      <t>フクゴウ</t>
    </rPh>
    <rPh sb="7" eb="9">
      <t>テッキョ</t>
    </rPh>
    <phoneticPr fontId="7"/>
  </si>
  <si>
    <t>複合E-27(撤去)</t>
    <rPh sb="0" eb="2">
      <t>フクゴウ</t>
    </rPh>
    <rPh sb="7" eb="9">
      <t>テッキョ</t>
    </rPh>
    <phoneticPr fontId="7"/>
  </si>
  <si>
    <t>複合E-28(撤去)</t>
    <rPh sb="0" eb="2">
      <t>フクゴウ</t>
    </rPh>
    <rPh sb="7" eb="9">
      <t>テッキョ</t>
    </rPh>
    <phoneticPr fontId="7"/>
  </si>
  <si>
    <t>複合E-29(撤去)</t>
    <rPh sb="0" eb="2">
      <t>フクゴウ</t>
    </rPh>
    <rPh sb="7" eb="9">
      <t>テッキョ</t>
    </rPh>
    <phoneticPr fontId="7"/>
  </si>
  <si>
    <t>複合E-30(撤去)</t>
    <rPh sb="0" eb="2">
      <t>フクゴウ</t>
    </rPh>
    <rPh sb="7" eb="9">
      <t>テッキョ</t>
    </rPh>
    <phoneticPr fontId="7"/>
  </si>
  <si>
    <t>複合E-31(撤去)</t>
    <rPh sb="0" eb="2">
      <t>フクゴウ</t>
    </rPh>
    <rPh sb="7" eb="9">
      <t>テッキョ</t>
    </rPh>
    <phoneticPr fontId="7"/>
  </si>
  <si>
    <t>複合E-32(撤去)</t>
    <rPh sb="0" eb="2">
      <t>フクゴウ</t>
    </rPh>
    <rPh sb="7" eb="9">
      <t>テッキョ</t>
    </rPh>
    <phoneticPr fontId="7"/>
  </si>
  <si>
    <t>複合E-33(撤去)</t>
    <rPh sb="0" eb="2">
      <t>フクゴウ</t>
    </rPh>
    <rPh sb="7" eb="9">
      <t>テッキョ</t>
    </rPh>
    <phoneticPr fontId="7"/>
  </si>
  <si>
    <t>複合E-34(撤去)</t>
    <rPh sb="0" eb="2">
      <t>フクゴウ</t>
    </rPh>
    <rPh sb="7" eb="9">
      <t>テッキョ</t>
    </rPh>
    <phoneticPr fontId="7"/>
  </si>
  <si>
    <t>複合E-35(撤去)</t>
    <rPh sb="0" eb="2">
      <t>フクゴウ</t>
    </rPh>
    <rPh sb="7" eb="9">
      <t>テッキョ</t>
    </rPh>
    <phoneticPr fontId="7"/>
  </si>
  <si>
    <t>複合E-36(撤去)</t>
    <rPh sb="0" eb="2">
      <t>フクゴウ</t>
    </rPh>
    <rPh sb="7" eb="9">
      <t>テッキョ</t>
    </rPh>
    <phoneticPr fontId="7"/>
  </si>
  <si>
    <t>複合E-37(撤去)</t>
    <rPh sb="0" eb="2">
      <t>フクゴウ</t>
    </rPh>
    <rPh sb="7" eb="9">
      <t>テッキョ</t>
    </rPh>
    <phoneticPr fontId="7"/>
  </si>
  <si>
    <t>複合E-38(撤去)</t>
    <rPh sb="0" eb="2">
      <t>フクゴウ</t>
    </rPh>
    <rPh sb="7" eb="9">
      <t>テッキョ</t>
    </rPh>
    <phoneticPr fontId="7"/>
  </si>
  <si>
    <t>複合E-39(撤去)</t>
    <rPh sb="0" eb="2">
      <t>フクゴウ</t>
    </rPh>
    <rPh sb="7" eb="9">
      <t>テッキョ</t>
    </rPh>
    <phoneticPr fontId="7"/>
  </si>
  <si>
    <t>複合E-40(撤去)</t>
    <rPh sb="0" eb="2">
      <t>フクゴウ</t>
    </rPh>
    <rPh sb="7" eb="9">
      <t>テッキョ</t>
    </rPh>
    <phoneticPr fontId="7"/>
  </si>
  <si>
    <t>複合E-41(撤去)</t>
    <rPh sb="0" eb="2">
      <t>フクゴウ</t>
    </rPh>
    <rPh sb="7" eb="9">
      <t>テッキョ</t>
    </rPh>
    <phoneticPr fontId="7"/>
  </si>
  <si>
    <t>複合E-42(撤去)</t>
    <rPh sb="0" eb="2">
      <t>フクゴウ</t>
    </rPh>
    <rPh sb="7" eb="9">
      <t>テッキョ</t>
    </rPh>
    <phoneticPr fontId="7"/>
  </si>
  <si>
    <t>複合E-43(撤去)</t>
    <rPh sb="0" eb="2">
      <t>フクゴウ</t>
    </rPh>
    <rPh sb="7" eb="9">
      <t>テッキョ</t>
    </rPh>
    <phoneticPr fontId="7"/>
  </si>
  <si>
    <t>複合E-44(撤去)</t>
    <rPh sb="0" eb="2">
      <t>フクゴウ</t>
    </rPh>
    <rPh sb="7" eb="9">
      <t>テッキョ</t>
    </rPh>
    <phoneticPr fontId="7"/>
  </si>
  <si>
    <t>複合E-45(撤去)</t>
    <rPh sb="0" eb="2">
      <t>フクゴウ</t>
    </rPh>
    <rPh sb="7" eb="9">
      <t>テッキョ</t>
    </rPh>
    <phoneticPr fontId="7"/>
  </si>
  <si>
    <t>複合E-46(撤去)</t>
    <rPh sb="0" eb="2">
      <t>フクゴウ</t>
    </rPh>
    <rPh sb="7" eb="9">
      <t>テッキョ</t>
    </rPh>
    <phoneticPr fontId="7"/>
  </si>
  <si>
    <t>複合E-47(撤去)</t>
    <rPh sb="0" eb="2">
      <t>フクゴウ</t>
    </rPh>
    <rPh sb="7" eb="9">
      <t>テッキョ</t>
    </rPh>
    <phoneticPr fontId="7"/>
  </si>
  <si>
    <t>複合E-48(撤去)</t>
    <rPh sb="0" eb="2">
      <t>フクゴウ</t>
    </rPh>
    <rPh sb="7" eb="9">
      <t>テッキョ</t>
    </rPh>
    <phoneticPr fontId="7"/>
  </si>
  <si>
    <t>複合E-49(撤去)</t>
    <rPh sb="0" eb="2">
      <t>フクゴウ</t>
    </rPh>
    <rPh sb="7" eb="9">
      <t>テッキョ</t>
    </rPh>
    <phoneticPr fontId="7"/>
  </si>
  <si>
    <t>複合E-50(撤去)</t>
    <rPh sb="0" eb="2">
      <t>フクゴウ</t>
    </rPh>
    <rPh sb="7" eb="9">
      <t>テッキョ</t>
    </rPh>
    <phoneticPr fontId="7"/>
  </si>
  <si>
    <t>複合E-51(撤去)</t>
    <rPh sb="0" eb="2">
      <t>フクゴウ</t>
    </rPh>
    <rPh sb="7" eb="9">
      <t>テッキョ</t>
    </rPh>
    <phoneticPr fontId="7"/>
  </si>
  <si>
    <t>複合E-52(撤去)</t>
    <rPh sb="0" eb="2">
      <t>フクゴウ</t>
    </rPh>
    <rPh sb="7" eb="9">
      <t>テッキョ</t>
    </rPh>
    <phoneticPr fontId="7"/>
  </si>
  <si>
    <t>複合E-53(撤去)</t>
    <rPh sb="0" eb="2">
      <t>フクゴウ</t>
    </rPh>
    <rPh sb="7" eb="9">
      <t>テッキョ</t>
    </rPh>
    <phoneticPr fontId="7"/>
  </si>
  <si>
    <t>複合E-54(撤去)</t>
    <rPh sb="0" eb="2">
      <t>フクゴウ</t>
    </rPh>
    <rPh sb="7" eb="9">
      <t>テッキョ</t>
    </rPh>
    <phoneticPr fontId="7"/>
  </si>
  <si>
    <t>複合E-55(撤去)</t>
    <rPh sb="0" eb="2">
      <t>フクゴウ</t>
    </rPh>
    <rPh sb="7" eb="9">
      <t>テッキョ</t>
    </rPh>
    <phoneticPr fontId="7"/>
  </si>
  <si>
    <t>複合E-56(撤去)</t>
    <rPh sb="0" eb="2">
      <t>フクゴウ</t>
    </rPh>
    <rPh sb="7" eb="9">
      <t>テッキョ</t>
    </rPh>
    <phoneticPr fontId="7"/>
  </si>
  <si>
    <t>■採用歩掛：公共建築工事積算基準（令和5年版）</t>
    <rPh sb="17" eb="19">
      <t>レイワ</t>
    </rPh>
    <rPh sb="20" eb="22">
      <t>ネンバン</t>
    </rPh>
    <phoneticPr fontId="12"/>
  </si>
  <si>
    <t>P-176</t>
    <phoneticPr fontId="7"/>
  </si>
  <si>
    <t>P-177</t>
    <phoneticPr fontId="7"/>
  </si>
  <si>
    <t>P-635</t>
    <phoneticPr fontId="7"/>
  </si>
  <si>
    <t>P-180</t>
    <phoneticPr fontId="7"/>
  </si>
  <si>
    <t>P-172</t>
    <phoneticPr fontId="7"/>
  </si>
  <si>
    <t>P-637</t>
    <phoneticPr fontId="7"/>
  </si>
  <si>
    <t>P-176・217</t>
    <phoneticPr fontId="7"/>
  </si>
  <si>
    <t>P-224</t>
    <phoneticPr fontId="7"/>
  </si>
  <si>
    <t>P-167･217</t>
    <phoneticPr fontId="7"/>
  </si>
  <si>
    <t>P-173･217</t>
    <phoneticPr fontId="7"/>
  </si>
  <si>
    <t>営単P-267(電)(執)</t>
    <rPh sb="0" eb="2">
      <t>エイタン</t>
    </rPh>
    <rPh sb="8" eb="9">
      <t>デン</t>
    </rPh>
    <rPh sb="11" eb="12">
      <t>シツ</t>
    </rPh>
    <phoneticPr fontId="7"/>
  </si>
  <si>
    <t>営単P-268(電)(執)</t>
    <rPh sb="0" eb="2">
      <t>エイタン</t>
    </rPh>
    <rPh sb="8" eb="9">
      <t>デン</t>
    </rPh>
    <rPh sb="11" eb="12">
      <t>シツ</t>
    </rPh>
    <phoneticPr fontId="7"/>
  </si>
  <si>
    <t>営単P-270(電)(執)</t>
    <rPh sb="0" eb="2">
      <t>エイタン</t>
    </rPh>
    <rPh sb="8" eb="9">
      <t>デン</t>
    </rPh>
    <rPh sb="11" eb="12">
      <t>シツ</t>
    </rPh>
    <phoneticPr fontId="7"/>
  </si>
  <si>
    <t>営単P-4(電)(執)</t>
    <rPh sb="0" eb="2">
      <t>エイタン</t>
    </rPh>
    <rPh sb="6" eb="7">
      <t>デン</t>
    </rPh>
    <rPh sb="9" eb="10">
      <t>シツ</t>
    </rPh>
    <phoneticPr fontId="7"/>
  </si>
  <si>
    <t>営単P-241(電)(執)</t>
    <rPh sb="0" eb="1">
      <t>エイ</t>
    </rPh>
    <rPh sb="1" eb="2">
      <t>タン</t>
    </rPh>
    <rPh sb="8" eb="9">
      <t>デン</t>
    </rPh>
    <rPh sb="11" eb="12">
      <t>シツ</t>
    </rPh>
    <phoneticPr fontId="7"/>
  </si>
  <si>
    <t>営単P-259(電)(執)</t>
    <rPh sb="0" eb="1">
      <t>エイ</t>
    </rPh>
    <rPh sb="1" eb="2">
      <t>タン</t>
    </rPh>
    <rPh sb="8" eb="9">
      <t>デン</t>
    </rPh>
    <rPh sb="11" eb="12">
      <t>シツ</t>
    </rPh>
    <phoneticPr fontId="7"/>
  </si>
  <si>
    <t>代価-2</t>
    <rPh sb="0" eb="2">
      <t>ダイカ</t>
    </rPh>
    <phoneticPr fontId="7"/>
  </si>
  <si>
    <t>営単P-53(建)</t>
    <rPh sb="0" eb="1">
      <t>エイ</t>
    </rPh>
    <rPh sb="1" eb="2">
      <t>タン</t>
    </rPh>
    <rPh sb="7" eb="8">
      <t>ダテ</t>
    </rPh>
    <phoneticPr fontId="7"/>
  </si>
  <si>
    <t>■県単価：令和6年4月</t>
    <rPh sb="5" eb="7">
      <t>レイワ</t>
    </rPh>
    <rPh sb="10" eb="11">
      <t>ツキ</t>
    </rPh>
    <phoneticPr fontId="12"/>
  </si>
  <si>
    <t>■労務単価：電　　　工 19,900×1.2（執務並行）=23,880</t>
    <rPh sb="23" eb="27">
      <t>シツムヘイコウ</t>
    </rPh>
    <phoneticPr fontId="12"/>
  </si>
  <si>
    <t>■労務単価：普通作業員 21,400×1.2（執務並行）=25,680</t>
    <phoneticPr fontId="12"/>
  </si>
  <si>
    <t>■労務単価：特殊作業員 25,300×1.2（執務並行）=30,360</t>
    <rPh sb="6" eb="8">
      <t>トクシュ</t>
    </rPh>
    <phoneticPr fontId="12"/>
  </si>
  <si>
    <t>■建設物価及び積算資料：令和6年6月号</t>
    <rPh sb="12" eb="14">
      <t>レイワ</t>
    </rPh>
    <phoneticPr fontId="12"/>
  </si>
  <si>
    <t>]</t>
    <phoneticPr fontId="7"/>
  </si>
  <si>
    <t>■労務単価：電　　　工 19,900×1.1（亜熱帯割増）=21,890</t>
    <rPh sb="23" eb="26">
      <t>アネッタイ</t>
    </rPh>
    <rPh sb="26" eb="28">
      <t>ワリマシ</t>
    </rPh>
    <phoneticPr fontId="12"/>
  </si>
  <si>
    <t>■労務単価：普通作業員 21,400×1.1（亜熱帯割増）=23,540</t>
    <phoneticPr fontId="12"/>
  </si>
  <si>
    <t>■労務単価：特殊作業員 25,300×1.1（亜熱帯割増）=27,830</t>
    <rPh sb="6" eb="8">
      <t>トクシュ</t>
    </rPh>
    <phoneticPr fontId="12"/>
  </si>
  <si>
    <t>営単P-55(建)</t>
    <rPh sb="0" eb="1">
      <t>エイ</t>
    </rPh>
    <rPh sb="1" eb="2">
      <t>タン</t>
    </rPh>
    <rPh sb="7" eb="8">
      <t>ダテ</t>
    </rPh>
    <phoneticPr fontId="7"/>
  </si>
  <si>
    <t>営単P-56(建)</t>
    <rPh sb="0" eb="1">
      <t>エイ</t>
    </rPh>
    <rPh sb="1" eb="2">
      <t>タン</t>
    </rPh>
    <rPh sb="7" eb="8">
      <t>ダテ</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</si>
</sst>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0.0"/>
    <numFmt numFmtId="177" formatCode="#,##0.0;[Red]\-#,##0.0"/>
    <numFmt numFmtId="178" formatCode="0.0_ "/>
    <numFmt numFmtId="179" formatCode="#,##0.0"/>
    <numFmt numFmtId="180" formatCode="0.0_);[Red]\(0.0\)"/>
    <numFmt numFmtId="181" formatCode="0.00_ "/>
    <numFmt numFmtId="182" formatCode="&quot;ＮＯ．&quot;0"/>
    <numFmt numFmtId="183" formatCode="0_);[Red]\(0\)"/>
    <numFmt numFmtId="184" formatCode="#,##0.000"/>
    <numFmt numFmtId="185" formatCode="#,##0_);\(#,##0\)"/>
    <numFmt numFmtId="186" formatCode="0.00_);\(0.00\)"/>
    <numFmt numFmtId="187" formatCode="#,##0.0_);[Red]\(#,##0.0\)"/>
    <numFmt numFmtId="188" formatCode="#,##0_);[Red]\(#,##0\)"/>
    <numFmt numFmtId="189" formatCode="#,##0_ "/>
    <numFmt numFmtId="190" formatCode="#,##0.0_);\(#,##0.0\)"/>
    <numFmt numFmtId="191" formatCode="0.000"/>
    <numFmt numFmtId="192" formatCode="&quot;P.&quot;#\ "/>
    <numFmt numFmtId="193" formatCode="\P\-##"/>
    <numFmt numFmtId="194" formatCode="#,##0.00_);[Red]\(#,##0.00\)"/>
  </numFmts>
  <fonts count="49">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1"/>
      <name val="ＭＳ 明朝"/>
      <family val="1"/>
      <charset val="128"/>
    </font>
    <font>
      <sz val="10"/>
      <name val="ＭＳ 明朝"/>
      <family val="1"/>
      <charset val="128"/>
    </font>
    <font>
      <sz val="9"/>
      <name val="ＭＳ 明朝"/>
      <family val="1"/>
      <charset val="128"/>
    </font>
    <font>
      <b/>
      <u/>
      <sz val="18"/>
      <name val="ＭＳ 明朝"/>
      <family val="1"/>
      <charset val="128"/>
    </font>
    <font>
      <sz val="6"/>
      <name val="ＭＳ Ｐゴシック"/>
      <family val="3"/>
      <charset val="128"/>
    </font>
    <font>
      <sz val="11"/>
      <name val="ＭＳ Ｐ明朝"/>
      <family val="1"/>
      <charset val="128"/>
    </font>
    <font>
      <sz val="14"/>
      <name val="ＭＳ 明朝"/>
      <family val="1"/>
      <charset val="128"/>
    </font>
    <font>
      <sz val="12"/>
      <name val="ＭＳ 明朝"/>
      <family val="1"/>
      <charset val="128"/>
    </font>
    <font>
      <sz val="12"/>
      <color indexed="8"/>
      <name val="ＭＳ 明朝"/>
      <family val="1"/>
      <charset val="128"/>
    </font>
    <font>
      <b/>
      <sz val="16"/>
      <name val="ＭＳ Ｐ明朝"/>
      <family val="1"/>
      <charset val="128"/>
    </font>
    <font>
      <b/>
      <sz val="11"/>
      <name val="ＭＳ Ｐ明朝"/>
      <family val="1"/>
      <charset val="128"/>
    </font>
    <font>
      <sz val="10"/>
      <name val="ＭＳ Ｐ明朝"/>
      <family val="1"/>
      <charset val="128"/>
    </font>
    <font>
      <sz val="11"/>
      <color theme="0"/>
      <name val="ＭＳ Ｐ明朝"/>
      <family val="1"/>
      <charset val="128"/>
    </font>
    <font>
      <sz val="10"/>
      <color theme="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0"/>
      <name val="明朝"/>
      <family val="1"/>
      <charset val="128"/>
    </font>
    <font>
      <b/>
      <sz val="14"/>
      <name val="ＭＳ 明朝"/>
      <family val="1"/>
      <charset val="128"/>
    </font>
    <font>
      <sz val="6"/>
      <name val="ＭＳ Ｐゴシック"/>
      <family val="3"/>
      <charset val="128"/>
      <scheme val="minor"/>
    </font>
    <font>
      <sz val="11"/>
      <name val="明朝"/>
      <family val="1"/>
      <charset val="128"/>
    </font>
    <font>
      <b/>
      <u/>
      <sz val="12"/>
      <name val="ＭＳ 明朝"/>
      <family val="1"/>
      <charset val="128"/>
    </font>
    <font>
      <b/>
      <u/>
      <sz val="8"/>
      <name val="ＭＳ 明朝"/>
      <family val="1"/>
      <charset val="128"/>
    </font>
    <font>
      <sz val="8"/>
      <name val="ＭＳ 明朝"/>
      <family val="1"/>
      <charset val="128"/>
    </font>
    <font>
      <b/>
      <sz val="20"/>
      <name val="ＭＳ 明朝"/>
      <family val="1"/>
      <charset val="128"/>
    </font>
    <font>
      <u/>
      <sz val="11"/>
      <name val="ＭＳ 明朝"/>
      <family val="1"/>
      <charset val="128"/>
    </font>
    <font>
      <u/>
      <sz val="14"/>
      <name val="ＭＳ 明朝"/>
      <family val="1"/>
      <charset val="128"/>
    </font>
    <font>
      <sz val="8"/>
      <name val="ｺﾞｼｯｸ"/>
      <family val="3"/>
      <charset val="128"/>
    </font>
    <font>
      <b/>
      <sz val="14"/>
      <name val="ｺﾞｼｯｸ"/>
      <family val="3"/>
      <charset val="128"/>
    </font>
    <font>
      <sz val="10"/>
      <name val="ｺﾞｼｯｸ"/>
      <family val="3"/>
      <charset val="128"/>
    </font>
    <font>
      <sz val="8"/>
      <name val="ＭＳ Ｐゴシック"/>
      <family val="3"/>
      <charset val="128"/>
    </font>
    <font>
      <b/>
      <sz val="14"/>
      <name val="ＭＳ Ｐ明朝"/>
      <family val="1"/>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0"/>
      <color rgb="FFFF0000"/>
      <name val="ＭＳ 明朝"/>
      <family val="1"/>
      <charset val="128"/>
    </font>
    <font>
      <sz val="11"/>
      <color rgb="FFFF0000"/>
      <name val="ＭＳ 明朝"/>
      <family val="1"/>
      <charset val="128"/>
    </font>
    <font>
      <sz val="9"/>
      <color rgb="FFFF0000"/>
      <name val="ＭＳ 明朝"/>
      <family val="1"/>
      <charset val="128"/>
    </font>
    <font>
      <sz val="11"/>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99">
    <border>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ouble">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auto="1"/>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22">
    <xf numFmtId="0" fontId="0" fillId="0" borderId="0"/>
    <xf numFmtId="38"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3" fillId="0" borderId="0"/>
    <xf numFmtId="38" fontId="13" fillId="0" borderId="0" applyFont="0" applyFill="0" applyBorder="0" applyAlignment="0" applyProtection="0"/>
    <xf numFmtId="0" fontId="1" fillId="0" borderId="0">
      <alignment vertical="center"/>
    </xf>
    <xf numFmtId="0" fontId="6" fillId="0" borderId="0"/>
    <xf numFmtId="191" fontId="26" fillId="0" borderId="0" applyNumberFormat="0" applyFill="0" applyBorder="0" applyAlignment="0" applyProtection="0">
      <alignment vertical="center"/>
    </xf>
    <xf numFmtId="0" fontId="6" fillId="0" borderId="0"/>
    <xf numFmtId="38" fontId="13" fillId="0" borderId="0" applyFont="0" applyFill="0" applyBorder="0" applyAlignment="0" applyProtection="0"/>
    <xf numFmtId="0" fontId="29" fillId="0" borderId="0"/>
    <xf numFmtId="0" fontId="14" fillId="0" borderId="0"/>
    <xf numFmtId="0" fontId="14" fillId="0" borderId="0"/>
    <xf numFmtId="0" fontId="8" fillId="0" borderId="0"/>
    <xf numFmtId="38" fontId="6" fillId="0" borderId="0" applyFont="0" applyFill="0" applyBorder="0" applyAlignment="0" applyProtection="0"/>
    <xf numFmtId="37" fontId="14" fillId="0" borderId="0"/>
    <xf numFmtId="0" fontId="6" fillId="0" borderId="0"/>
    <xf numFmtId="0" fontId="6" fillId="0" borderId="0"/>
    <xf numFmtId="0" fontId="41" fillId="0" borderId="0">
      <alignment vertical="center"/>
    </xf>
  </cellStyleXfs>
  <cellXfs count="884">
    <xf numFmtId="0" fontId="0" fillId="0" borderId="0" xfId="0"/>
    <xf numFmtId="0" fontId="0" fillId="0" borderId="0" xfId="0" applyAlignment="1">
      <alignment vertical="center"/>
    </xf>
    <xf numFmtId="0" fontId="0" fillId="0" borderId="0" xfId="0" applyAlignment="1" applyProtection="1">
      <alignment vertical="center"/>
      <protection locked="0"/>
    </xf>
    <xf numFmtId="176" fontId="0" fillId="0" borderId="0" xfId="0" applyNumberFormat="1" applyAlignment="1">
      <alignment vertical="center"/>
    </xf>
    <xf numFmtId="0" fontId="8" fillId="0" borderId="0" xfId="0" applyFont="1" applyAlignment="1">
      <alignment vertical="center"/>
    </xf>
    <xf numFmtId="0" fontId="9" fillId="0" borderId="8" xfId="0" applyFont="1" applyBorder="1" applyAlignment="1" applyProtection="1">
      <alignment vertical="center"/>
      <protection locked="0"/>
    </xf>
    <xf numFmtId="0" fontId="9" fillId="0" borderId="8" xfId="0" applyFont="1" applyBorder="1" applyAlignment="1" applyProtection="1">
      <alignment horizontal="center" vertical="center"/>
      <protection locked="0"/>
    </xf>
    <xf numFmtId="0" fontId="9" fillId="2" borderId="8" xfId="0" applyFont="1" applyFill="1" applyBorder="1" applyAlignment="1" applyProtection="1">
      <alignment vertical="center"/>
      <protection locked="0"/>
    </xf>
    <xf numFmtId="0" fontId="9" fillId="0" borderId="8" xfId="0" applyFont="1" applyBorder="1" applyAlignment="1">
      <alignment horizontal="center" vertical="center"/>
    </xf>
    <xf numFmtId="0" fontId="9" fillId="0" borderId="1" xfId="0" applyFont="1" applyBorder="1" applyAlignment="1" applyProtection="1">
      <alignment vertical="center"/>
      <protection locked="0"/>
    </xf>
    <xf numFmtId="0" fontId="9" fillId="0" borderId="8" xfId="0" applyFont="1" applyBorder="1" applyAlignment="1">
      <alignment vertical="center"/>
    </xf>
    <xf numFmtId="38" fontId="9" fillId="0" borderId="2" xfId="1" applyFont="1" applyFill="1" applyBorder="1" applyAlignment="1" applyProtection="1">
      <alignment vertical="center"/>
    </xf>
    <xf numFmtId="176" fontId="9" fillId="0" borderId="8" xfId="1" applyNumberFormat="1" applyFont="1" applyFill="1" applyBorder="1" applyAlignment="1" applyProtection="1">
      <alignment vertical="center"/>
    </xf>
    <xf numFmtId="38" fontId="9" fillId="0" borderId="8" xfId="1" applyFont="1" applyFill="1" applyBorder="1" applyAlignment="1" applyProtection="1">
      <alignment vertical="center"/>
    </xf>
    <xf numFmtId="0" fontId="9" fillId="0" borderId="11" xfId="0" applyFont="1" applyBorder="1" applyAlignment="1">
      <alignment vertical="center"/>
    </xf>
    <xf numFmtId="0" fontId="0" fillId="0" borderId="0" xfId="0" applyAlignment="1" applyProtection="1">
      <alignment horizontal="center" vertical="center"/>
      <protection locked="0"/>
    </xf>
    <xf numFmtId="0" fontId="11" fillId="0" borderId="0" xfId="0" applyFont="1" applyAlignment="1" applyProtection="1">
      <alignment horizontal="left" vertical="center"/>
      <protection locked="0"/>
    </xf>
    <xf numFmtId="177" fontId="0" fillId="0" borderId="0" xfId="1" applyNumberFormat="1" applyFont="1" applyFill="1" applyBorder="1" applyAlignment="1" applyProtection="1">
      <alignment vertical="center"/>
      <protection locked="0"/>
    </xf>
    <xf numFmtId="38" fontId="0" fillId="0" borderId="0" xfId="1" applyFont="1" applyFill="1" applyBorder="1" applyAlignment="1" applyProtection="1">
      <alignment vertical="center"/>
      <protection locked="0"/>
    </xf>
    <xf numFmtId="0" fontId="9" fillId="0" borderId="6" xfId="0" applyFont="1" applyBorder="1" applyAlignment="1" applyProtection="1">
      <alignment vertical="center"/>
      <protection locked="0"/>
    </xf>
    <xf numFmtId="177" fontId="9" fillId="0" borderId="7" xfId="1" applyNumberFormat="1" applyFont="1" applyFill="1" applyBorder="1" applyAlignment="1">
      <alignment vertical="center"/>
    </xf>
    <xf numFmtId="38" fontId="9" fillId="0" borderId="7" xfId="1" applyFont="1" applyFill="1" applyBorder="1" applyAlignment="1" applyProtection="1">
      <alignment horizontal="center" vertical="center"/>
    </xf>
    <xf numFmtId="0" fontId="9" fillId="0" borderId="3" xfId="0" applyFont="1" applyBorder="1" applyAlignment="1" applyProtection="1">
      <alignment vertical="center"/>
      <protection locked="0"/>
    </xf>
    <xf numFmtId="0" fontId="9" fillId="0" borderId="3" xfId="0" applyFont="1" applyBorder="1" applyAlignment="1" applyProtection="1">
      <alignment horizontal="left" vertical="center"/>
      <protection locked="0"/>
    </xf>
    <xf numFmtId="177" fontId="9" fillId="0" borderId="2" xfId="1" applyNumberFormat="1" applyFont="1" applyFill="1" applyBorder="1" applyAlignment="1" applyProtection="1">
      <alignment horizontal="center" vertical="center"/>
    </xf>
    <xf numFmtId="38" fontId="10" fillId="0" borderId="2" xfId="1" applyFont="1" applyFill="1" applyBorder="1" applyAlignment="1" applyProtection="1">
      <alignment horizontal="center" vertical="center"/>
    </xf>
    <xf numFmtId="0" fontId="9" fillId="0" borderId="1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0" fillId="0" borderId="0" xfId="0" applyAlignment="1">
      <alignment horizontal="center" vertical="center"/>
    </xf>
    <xf numFmtId="177" fontId="0" fillId="0" borderId="0" xfId="1" applyNumberFormat="1" applyFont="1" applyFill="1" applyAlignment="1">
      <alignment vertical="center"/>
    </xf>
    <xf numFmtId="38" fontId="0" fillId="0" borderId="0" xfId="1" applyFont="1" applyFill="1" applyAlignment="1">
      <alignment vertical="center"/>
    </xf>
    <xf numFmtId="0" fontId="9" fillId="0" borderId="7" xfId="0" applyFont="1" applyBorder="1" applyAlignment="1">
      <alignment vertical="center"/>
    </xf>
    <xf numFmtId="176" fontId="9" fillId="0" borderId="10" xfId="1" applyNumberFormat="1" applyFont="1" applyFill="1" applyBorder="1" applyAlignment="1" applyProtection="1">
      <alignment vertical="center"/>
      <protection locked="0"/>
    </xf>
    <xf numFmtId="176" fontId="9" fillId="0" borderId="10" xfId="0" applyNumberFormat="1"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8"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3" borderId="8" xfId="0" applyFont="1" applyFill="1" applyBorder="1" applyAlignment="1" applyProtection="1">
      <alignment vertical="center"/>
      <protection locked="0"/>
    </xf>
    <xf numFmtId="0" fontId="9" fillId="0" borderId="10" xfId="0" applyFont="1" applyBorder="1" applyAlignment="1">
      <alignment vertical="center"/>
    </xf>
    <xf numFmtId="177" fontId="0" fillId="0" borderId="0" xfId="1" applyNumberFormat="1" applyFont="1" applyBorder="1" applyAlignment="1" applyProtection="1">
      <alignment vertical="center"/>
      <protection locked="0"/>
    </xf>
    <xf numFmtId="38" fontId="0" fillId="0" borderId="0" xfId="1" applyFont="1" applyBorder="1" applyAlignment="1" applyProtection="1">
      <alignment vertical="center"/>
      <protection locked="0"/>
    </xf>
    <xf numFmtId="177" fontId="9" fillId="0" borderId="7" xfId="1" applyNumberFormat="1" applyFont="1" applyBorder="1" applyAlignment="1">
      <alignment vertical="center"/>
    </xf>
    <xf numFmtId="38" fontId="9" fillId="0" borderId="7" xfId="1" applyFont="1" applyBorder="1" applyAlignment="1" applyProtection="1">
      <alignment horizontal="center" vertical="center"/>
    </xf>
    <xf numFmtId="177" fontId="9" fillId="0" borderId="2" xfId="1" applyNumberFormat="1" applyFont="1" applyBorder="1" applyAlignment="1" applyProtection="1">
      <alignment horizontal="center" vertical="center"/>
    </xf>
    <xf numFmtId="38" fontId="10" fillId="0" borderId="2" xfId="1" applyFont="1" applyBorder="1" applyAlignment="1" applyProtection="1">
      <alignment horizontal="center" vertical="center"/>
    </xf>
    <xf numFmtId="0" fontId="9" fillId="0" borderId="3" xfId="0" applyFont="1" applyBorder="1" applyAlignment="1">
      <alignment vertical="center"/>
    </xf>
    <xf numFmtId="38" fontId="9" fillId="0" borderId="2" xfId="1" applyFont="1" applyBorder="1" applyAlignment="1" applyProtection="1">
      <alignment horizontal="left" vertical="center"/>
    </xf>
    <xf numFmtId="0" fontId="9" fillId="0" borderId="8" xfId="0" applyFont="1" applyBorder="1" applyAlignment="1">
      <alignment vertical="center" shrinkToFit="1"/>
    </xf>
    <xf numFmtId="0" fontId="9" fillId="0" borderId="1" xfId="0" applyFont="1" applyBorder="1" applyAlignment="1">
      <alignment vertical="center"/>
    </xf>
    <xf numFmtId="38" fontId="0" fillId="0" borderId="0" xfId="0" applyNumberFormat="1" applyAlignment="1" applyProtection="1">
      <alignment vertical="center"/>
      <protection locked="0"/>
    </xf>
    <xf numFmtId="177" fontId="0" fillId="0" borderId="0" xfId="1" applyNumberFormat="1" applyFont="1" applyAlignment="1">
      <alignment vertical="center"/>
    </xf>
    <xf numFmtId="38" fontId="0" fillId="0" borderId="0" xfId="1" applyFont="1" applyAlignment="1">
      <alignment vertical="center"/>
    </xf>
    <xf numFmtId="0" fontId="9" fillId="0" borderId="8" xfId="0" applyFont="1" applyBorder="1" applyAlignment="1">
      <alignment vertical="center" wrapText="1" shrinkToFit="1"/>
    </xf>
    <xf numFmtId="0" fontId="9" fillId="0" borderId="3" xfId="0" applyFont="1" applyBorder="1" applyAlignment="1" applyProtection="1">
      <alignment horizontal="center" vertical="center"/>
      <protection locked="0"/>
    </xf>
    <xf numFmtId="179" fontId="9" fillId="0" borderId="2" xfId="1" applyNumberFormat="1" applyFont="1" applyFill="1" applyBorder="1" applyAlignment="1" applyProtection="1">
      <alignment vertical="center"/>
    </xf>
    <xf numFmtId="179" fontId="9" fillId="0" borderId="1" xfId="0" applyNumberFormat="1" applyFont="1" applyBorder="1" applyAlignment="1">
      <alignment vertical="center"/>
    </xf>
    <xf numFmtId="176" fontId="9" fillId="0" borderId="1" xfId="0" applyNumberFormat="1" applyFont="1" applyBorder="1" applyAlignment="1">
      <alignment vertical="center"/>
    </xf>
    <xf numFmtId="177" fontId="9" fillId="0" borderId="2" xfId="1" applyNumberFormat="1" applyFont="1" applyFill="1" applyBorder="1" applyAlignment="1" applyProtection="1">
      <alignment vertical="center"/>
    </xf>
    <xf numFmtId="3" fontId="9" fillId="0" borderId="8" xfId="0" applyNumberFormat="1" applyFont="1" applyBorder="1" applyAlignment="1" applyProtection="1">
      <alignment horizontal="center" vertical="center" wrapText="1"/>
      <protection locked="0"/>
    </xf>
    <xf numFmtId="182" fontId="13" fillId="0" borderId="3" xfId="9" applyNumberFormat="1" applyFont="1" applyBorder="1" applyAlignment="1">
      <alignment horizontal="left"/>
    </xf>
    <xf numFmtId="0" fontId="13" fillId="0" borderId="0" xfId="9" applyFont="1"/>
    <xf numFmtId="0" fontId="18" fillId="0" borderId="5" xfId="9" applyFont="1" applyBorder="1" applyAlignment="1">
      <alignment horizontal="center" vertical="center"/>
    </xf>
    <xf numFmtId="0" fontId="18" fillId="0" borderId="9" xfId="9" applyFont="1" applyBorder="1" applyAlignment="1">
      <alignment horizontal="center" vertical="center"/>
    </xf>
    <xf numFmtId="0" fontId="18" fillId="0" borderId="16" xfId="9" applyFont="1" applyBorder="1" applyAlignment="1">
      <alignment horizontal="center" vertical="center"/>
    </xf>
    <xf numFmtId="0" fontId="18" fillId="0" borderId="24" xfId="9" applyFont="1" applyBorder="1" applyAlignment="1">
      <alignment horizontal="left"/>
    </xf>
    <xf numFmtId="0" fontId="13" fillId="0" borderId="24" xfId="9" applyFont="1" applyBorder="1" applyAlignment="1">
      <alignment horizontal="left" indent="1"/>
    </xf>
    <xf numFmtId="183" fontId="13" fillId="0" borderId="24" xfId="9" applyNumberFormat="1" applyFont="1" applyBorder="1"/>
    <xf numFmtId="0" fontId="13" fillId="0" borderId="24" xfId="9" applyFont="1" applyBorder="1" applyAlignment="1">
      <alignment horizontal="center"/>
    </xf>
    <xf numFmtId="38" fontId="13" fillId="0" borderId="24" xfId="1" applyFont="1" applyBorder="1"/>
    <xf numFmtId="0" fontId="19" fillId="0" borderId="25" xfId="9" applyFont="1" applyBorder="1" applyAlignment="1">
      <alignment horizontal="left" indent="1"/>
    </xf>
    <xf numFmtId="0" fontId="13" fillId="0" borderId="14" xfId="9" applyFont="1" applyBorder="1" applyAlignment="1">
      <alignment horizontal="center"/>
    </xf>
    <xf numFmtId="0" fontId="13" fillId="0" borderId="26" xfId="9" applyFont="1" applyBorder="1" applyAlignment="1">
      <alignment shrinkToFit="1"/>
    </xf>
    <xf numFmtId="38" fontId="13" fillId="0" borderId="26" xfId="1" applyFont="1" applyBorder="1" applyAlignment="1"/>
    <xf numFmtId="183" fontId="13" fillId="0" borderId="26" xfId="9" applyNumberFormat="1" applyFont="1" applyBorder="1" applyAlignment="1">
      <alignment horizontal="right"/>
    </xf>
    <xf numFmtId="0" fontId="13" fillId="0" borderId="26" xfId="9" applyFont="1" applyBorder="1" applyAlignment="1">
      <alignment horizontal="center"/>
    </xf>
    <xf numFmtId="38" fontId="13" fillId="0" borderId="26" xfId="1" applyFont="1" applyBorder="1"/>
    <xf numFmtId="0" fontId="19" fillId="0" borderId="27" xfId="9" applyFont="1" applyBorder="1"/>
    <xf numFmtId="0" fontId="13" fillId="0" borderId="14" xfId="9" applyFont="1" applyBorder="1" applyAlignment="1">
      <alignment horizontal="right"/>
    </xf>
    <xf numFmtId="184" fontId="13" fillId="0" borderId="26" xfId="9" applyNumberFormat="1" applyFont="1" applyBorder="1" applyAlignment="1">
      <alignment horizontal="left" shrinkToFit="1"/>
    </xf>
    <xf numFmtId="38" fontId="19" fillId="0" borderId="26" xfId="1" applyFont="1" applyBorder="1" applyAlignment="1">
      <alignment shrinkToFit="1"/>
    </xf>
    <xf numFmtId="185" fontId="13" fillId="0" borderId="26" xfId="1" applyNumberFormat="1" applyFont="1" applyBorder="1"/>
    <xf numFmtId="0" fontId="19" fillId="0" borderId="27" xfId="9" applyFont="1" applyBorder="1" applyAlignment="1">
      <alignment horizontal="center"/>
    </xf>
    <xf numFmtId="0" fontId="13" fillId="0" borderId="13" xfId="9" applyFont="1" applyBorder="1" applyAlignment="1">
      <alignment horizontal="right"/>
    </xf>
    <xf numFmtId="0" fontId="18" fillId="0" borderId="14" xfId="9" applyFont="1" applyBorder="1" applyAlignment="1">
      <alignment horizontal="right"/>
    </xf>
    <xf numFmtId="0" fontId="13" fillId="0" borderId="14" xfId="9" applyFont="1" applyBorder="1" applyAlignment="1">
      <alignment horizontal="left"/>
    </xf>
    <xf numFmtId="184" fontId="13" fillId="0" borderId="24" xfId="9" applyNumberFormat="1" applyFont="1" applyBorder="1" applyAlignment="1">
      <alignment horizontal="left" shrinkToFit="1"/>
    </xf>
    <xf numFmtId="0" fontId="13" fillId="0" borderId="28" xfId="9" applyFont="1" applyBorder="1" applyAlignment="1">
      <alignment horizontal="left"/>
    </xf>
    <xf numFmtId="0" fontId="13" fillId="0" borderId="29" xfId="9" applyFont="1" applyBorder="1" applyAlignment="1">
      <alignment horizontal="center"/>
    </xf>
    <xf numFmtId="185" fontId="13" fillId="0" borderId="29" xfId="1" applyNumberFormat="1" applyFont="1" applyBorder="1"/>
    <xf numFmtId="185" fontId="13" fillId="0" borderId="24" xfId="1" applyNumberFormat="1" applyFont="1" applyBorder="1"/>
    <xf numFmtId="186" fontId="13" fillId="0" borderId="0" xfId="9" applyNumberFormat="1" applyFont="1"/>
    <xf numFmtId="0" fontId="13" fillId="0" borderId="0" xfId="9" applyFont="1" applyAlignment="1">
      <alignment horizontal="left"/>
    </xf>
    <xf numFmtId="184" fontId="18" fillId="0" borderId="0" xfId="9" applyNumberFormat="1" applyFont="1" applyAlignment="1">
      <alignment horizontal="center" shrinkToFit="1"/>
    </xf>
    <xf numFmtId="38" fontId="13" fillId="0" borderId="0" xfId="1" applyFont="1" applyBorder="1" applyAlignment="1">
      <alignment horizontal="left" indent="1"/>
    </xf>
    <xf numFmtId="0" fontId="13" fillId="0" borderId="0" xfId="9" applyFont="1" applyAlignment="1">
      <alignment horizontal="center"/>
    </xf>
    <xf numFmtId="185" fontId="13" fillId="0" borderId="0" xfId="1" applyNumberFormat="1" applyFont="1" applyBorder="1"/>
    <xf numFmtId="185" fontId="18" fillId="0" borderId="0" xfId="1" applyNumberFormat="1" applyFont="1" applyBorder="1"/>
    <xf numFmtId="0" fontId="13" fillId="0" borderId="0" xfId="9" applyFont="1" applyAlignment="1">
      <alignment horizontal="right" vertical="top"/>
    </xf>
    <xf numFmtId="185" fontId="20" fillId="0" borderId="26" xfId="1" applyNumberFormat="1" applyFont="1" applyBorder="1"/>
    <xf numFmtId="38" fontId="20" fillId="0" borderId="26" xfId="1" applyFont="1" applyBorder="1"/>
    <xf numFmtId="0" fontId="21" fillId="0" borderId="27" xfId="9" applyFont="1" applyBorder="1" applyAlignment="1">
      <alignment horizontal="center"/>
    </xf>
    <xf numFmtId="184" fontId="18" fillId="0" borderId="29" xfId="9" applyNumberFormat="1" applyFont="1" applyBorder="1" applyAlignment="1">
      <alignment horizontal="center" shrinkToFit="1"/>
    </xf>
    <xf numFmtId="0" fontId="19" fillId="0" borderId="30" xfId="9" applyFont="1" applyBorder="1" applyAlignment="1">
      <alignment horizontal="left" indent="1"/>
    </xf>
    <xf numFmtId="0" fontId="13" fillId="0" borderId="26" xfId="9" applyFont="1" applyBorder="1"/>
    <xf numFmtId="188" fontId="13" fillId="0" borderId="26" xfId="9" applyNumberFormat="1" applyFont="1" applyBorder="1" applyAlignment="1">
      <alignment horizontal="right"/>
    </xf>
    <xf numFmtId="0" fontId="13" fillId="0" borderId="24" xfId="9" applyFont="1" applyBorder="1" applyAlignment="1">
      <alignment shrinkToFit="1"/>
    </xf>
    <xf numFmtId="0" fontId="13" fillId="0" borderId="24" xfId="9" applyFont="1" applyBorder="1" applyAlignment="1">
      <alignment horizontal="left"/>
    </xf>
    <xf numFmtId="189" fontId="13" fillId="0" borderId="26" xfId="9" applyNumberFormat="1" applyFont="1" applyBorder="1" applyAlignment="1">
      <alignment horizontal="right"/>
    </xf>
    <xf numFmtId="38" fontId="22" fillId="4" borderId="26" xfId="1" applyFont="1" applyFill="1" applyBorder="1"/>
    <xf numFmtId="0" fontId="18" fillId="0" borderId="26" xfId="9" applyFont="1" applyBorder="1" applyAlignment="1">
      <alignment horizontal="center"/>
    </xf>
    <xf numFmtId="183" fontId="13" fillId="0" borderId="26" xfId="9" applyNumberFormat="1" applyFont="1" applyBorder="1"/>
    <xf numFmtId="0" fontId="19" fillId="0" borderId="27" xfId="9" applyFont="1" applyBorder="1" applyAlignment="1">
      <alignment horizontal="left" indent="1"/>
    </xf>
    <xf numFmtId="185" fontId="18" fillId="0" borderId="29" xfId="1" applyNumberFormat="1" applyFont="1" applyBorder="1"/>
    <xf numFmtId="0" fontId="13" fillId="0" borderId="24" xfId="9" applyFont="1" applyBorder="1"/>
    <xf numFmtId="38" fontId="13" fillId="0" borderId="26" xfId="1" applyFont="1" applyBorder="1" applyAlignment="1">
      <alignment horizontal="left" indent="1"/>
    </xf>
    <xf numFmtId="184" fontId="18" fillId="0" borderId="26" xfId="9" applyNumberFormat="1" applyFont="1" applyBorder="1" applyAlignment="1">
      <alignment horizontal="center" shrinkToFit="1"/>
    </xf>
    <xf numFmtId="38" fontId="13" fillId="0" borderId="29" xfId="1" applyFont="1" applyBorder="1" applyAlignment="1">
      <alignment horizontal="left" indent="1"/>
    </xf>
    <xf numFmtId="0" fontId="13" fillId="0" borderId="29" xfId="9" applyFont="1" applyBorder="1"/>
    <xf numFmtId="0" fontId="19" fillId="0" borderId="25" xfId="9" applyFont="1" applyBorder="1"/>
    <xf numFmtId="0" fontId="13" fillId="0" borderId="26" xfId="9" quotePrefix="1" applyFont="1" applyBorder="1"/>
    <xf numFmtId="38" fontId="13" fillId="0" borderId="0" xfId="1" applyFont="1" applyBorder="1" applyAlignment="1"/>
    <xf numFmtId="0" fontId="13" fillId="0" borderId="24" xfId="9" applyFont="1" applyBorder="1" applyAlignment="1">
      <alignment horizontal="right"/>
    </xf>
    <xf numFmtId="0" fontId="19" fillId="0" borderId="26" xfId="9" applyFont="1" applyBorder="1"/>
    <xf numFmtId="183" fontId="13" fillId="0" borderId="24" xfId="9" applyNumberFormat="1" applyFont="1" applyBorder="1" applyAlignment="1">
      <alignment horizontal="right"/>
    </xf>
    <xf numFmtId="0" fontId="24" fillId="0" borderId="27" xfId="9" applyFont="1" applyBorder="1" applyAlignment="1">
      <alignment wrapText="1"/>
    </xf>
    <xf numFmtId="38" fontId="18" fillId="0" borderId="26" xfId="1" applyFont="1" applyBorder="1" applyAlignment="1"/>
    <xf numFmtId="1" fontId="18" fillId="0" borderId="26" xfId="9" applyNumberFormat="1" applyFont="1" applyBorder="1"/>
    <xf numFmtId="190" fontId="18" fillId="0" borderId="26" xfId="1" applyNumberFormat="1" applyFont="1" applyBorder="1"/>
    <xf numFmtId="3" fontId="18" fillId="0" borderId="26" xfId="1" applyNumberFormat="1" applyFont="1" applyBorder="1"/>
    <xf numFmtId="182" fontId="13" fillId="0" borderId="0" xfId="9" applyNumberFormat="1" applyFont="1" applyAlignment="1">
      <alignment horizontal="left"/>
    </xf>
    <xf numFmtId="0" fontId="18" fillId="0" borderId="0" xfId="9" applyFont="1" applyAlignment="1">
      <alignment horizontal="center" vertical="center"/>
    </xf>
    <xf numFmtId="0" fontId="18" fillId="0" borderId="0" xfId="9" quotePrefix="1" applyFont="1" applyAlignment="1">
      <alignment horizontal="center"/>
    </xf>
    <xf numFmtId="0" fontId="18" fillId="0" borderId="0" xfId="9" applyFont="1" applyAlignment="1">
      <alignment horizontal="left"/>
    </xf>
    <xf numFmtId="0" fontId="13" fillId="0" borderId="0" xfId="9" applyFont="1" applyAlignment="1">
      <alignment horizontal="left" indent="1"/>
    </xf>
    <xf numFmtId="38" fontId="13" fillId="0" borderId="0" xfId="1" applyFont="1" applyBorder="1"/>
    <xf numFmtId="0" fontId="19" fillId="0" borderId="0" xfId="9" applyFont="1" applyAlignment="1">
      <alignment horizontal="left" indent="1"/>
    </xf>
    <xf numFmtId="0" fontId="13" fillId="0" borderId="0" xfId="9" applyFont="1" applyAlignment="1">
      <alignment horizontal="right"/>
    </xf>
    <xf numFmtId="0" fontId="13" fillId="0" borderId="0" xfId="9" applyFont="1" applyAlignment="1">
      <alignment horizontal="left" shrinkToFit="1"/>
    </xf>
    <xf numFmtId="189" fontId="13" fillId="0" borderId="0" xfId="9" applyNumberFormat="1" applyFont="1" applyAlignment="1">
      <alignment horizontal="right"/>
    </xf>
    <xf numFmtId="0" fontId="19" fillId="0" borderId="0" xfId="9" applyFont="1"/>
    <xf numFmtId="0" fontId="13" fillId="0" borderId="0" xfId="9" applyFont="1" applyAlignment="1">
      <alignment shrinkToFit="1"/>
    </xf>
    <xf numFmtId="178" fontId="13" fillId="0" borderId="0" xfId="9" applyNumberFormat="1" applyFont="1" applyAlignment="1">
      <alignment horizontal="right"/>
    </xf>
    <xf numFmtId="38" fontId="13" fillId="0" borderId="0" xfId="1" applyFont="1" applyBorder="1" applyAlignment="1">
      <alignment horizontal="right"/>
    </xf>
    <xf numFmtId="180" fontId="13" fillId="0" borderId="0" xfId="9" applyNumberFormat="1" applyFont="1" applyAlignment="1">
      <alignment horizontal="right"/>
    </xf>
    <xf numFmtId="185" fontId="13" fillId="0" borderId="0" xfId="1" applyNumberFormat="1" applyFont="1" applyBorder="1" applyAlignment="1">
      <alignment horizontal="right"/>
    </xf>
    <xf numFmtId="183" fontId="13" fillId="0" borderId="0" xfId="9" applyNumberFormat="1" applyFont="1" applyAlignment="1">
      <alignment horizontal="right"/>
    </xf>
    <xf numFmtId="184" fontId="13" fillId="0" borderId="0" xfId="9" applyNumberFormat="1" applyFont="1" applyAlignment="1">
      <alignment horizontal="left" shrinkToFit="1"/>
    </xf>
    <xf numFmtId="1" fontId="13" fillId="0" borderId="0" xfId="9" applyNumberFormat="1" applyFont="1" applyAlignment="1">
      <alignment horizontal="right"/>
    </xf>
    <xf numFmtId="189" fontId="13" fillId="0" borderId="0" xfId="9" applyNumberFormat="1" applyFont="1"/>
    <xf numFmtId="0" fontId="18" fillId="0" borderId="0" xfId="9" applyFont="1" applyAlignment="1">
      <alignment horizontal="right"/>
    </xf>
    <xf numFmtId="184" fontId="18" fillId="0" borderId="0" xfId="9" applyNumberFormat="1" applyFont="1" applyAlignment="1">
      <alignment horizontal="left" shrinkToFit="1"/>
    </xf>
    <xf numFmtId="1" fontId="13" fillId="0" borderId="0" xfId="9" applyNumberFormat="1" applyFont="1"/>
    <xf numFmtId="190" fontId="13" fillId="0" borderId="0" xfId="1" applyNumberFormat="1" applyFont="1" applyBorder="1"/>
    <xf numFmtId="3" fontId="13" fillId="0" borderId="0" xfId="1" applyNumberFormat="1" applyFont="1" applyBorder="1"/>
    <xf numFmtId="183" fontId="13" fillId="0" borderId="0" xfId="9" applyNumberFormat="1" applyFont="1"/>
    <xf numFmtId="184" fontId="13" fillId="0" borderId="0" xfId="9" applyNumberFormat="1" applyFont="1" applyAlignment="1">
      <alignment horizontal="center" shrinkToFit="1"/>
    </xf>
    <xf numFmtId="0" fontId="13" fillId="0" borderId="0" xfId="9" applyFont="1" applyAlignment="1">
      <alignment horizontal="center" vertical="top"/>
    </xf>
    <xf numFmtId="0" fontId="13" fillId="0" borderId="0" xfId="9" quotePrefix="1" applyFont="1" applyAlignment="1">
      <alignment horizontal="right"/>
    </xf>
    <xf numFmtId="188" fontId="13" fillId="0" borderId="0" xfId="9" applyNumberFormat="1" applyFont="1" applyAlignment="1">
      <alignment horizontal="right"/>
    </xf>
    <xf numFmtId="188" fontId="13" fillId="0" borderId="0" xfId="9" applyNumberFormat="1" applyFont="1"/>
    <xf numFmtId="38" fontId="19" fillId="0" borderId="0" xfId="1" applyFont="1" applyBorder="1" applyAlignment="1"/>
    <xf numFmtId="0" fontId="19" fillId="0" borderId="0" xfId="9" applyFont="1" applyAlignment="1">
      <alignment horizontal="left"/>
    </xf>
    <xf numFmtId="184" fontId="13" fillId="0" borderId="0" xfId="9" applyNumberFormat="1" applyFont="1" applyAlignment="1">
      <alignment shrinkToFit="1"/>
    </xf>
    <xf numFmtId="38" fontId="19" fillId="0" borderId="0" xfId="1" applyFont="1" applyBorder="1" applyAlignment="1">
      <alignment horizontal="left" indent="1"/>
    </xf>
    <xf numFmtId="38" fontId="19" fillId="0" borderId="0" xfId="1" applyFont="1" applyBorder="1" applyAlignment="1">
      <alignment horizontal="center"/>
    </xf>
    <xf numFmtId="38" fontId="18" fillId="0" borderId="0" xfId="1" applyFont="1" applyBorder="1" applyAlignment="1">
      <alignment horizontal="left" indent="1"/>
    </xf>
    <xf numFmtId="0" fontId="18" fillId="0" borderId="0" xfId="9" applyFont="1"/>
    <xf numFmtId="0" fontId="18" fillId="0" borderId="0" xfId="9" applyFont="1" applyAlignment="1">
      <alignment horizontal="center"/>
    </xf>
    <xf numFmtId="0" fontId="13" fillId="0" borderId="0" xfId="9" applyFont="1" applyAlignment="1">
      <alignment horizontal="center" shrinkToFit="1"/>
    </xf>
    <xf numFmtId="184" fontId="13" fillId="0" borderId="0" xfId="9" applyNumberFormat="1" applyFont="1" applyAlignment="1">
      <alignment horizontal="left" indent="1" shrinkToFit="1"/>
    </xf>
    <xf numFmtId="184" fontId="13" fillId="0" borderId="0" xfId="9" quotePrefix="1" applyNumberFormat="1" applyFont="1" applyAlignment="1">
      <alignment shrinkToFit="1"/>
    </xf>
    <xf numFmtId="38" fontId="13" fillId="0" borderId="0" xfId="1" applyFont="1" applyBorder="1" applyAlignment="1">
      <alignment horizontal="center"/>
    </xf>
    <xf numFmtId="176" fontId="13" fillId="0" borderId="0" xfId="9" applyNumberFormat="1" applyFont="1"/>
    <xf numFmtId="38" fontId="13" fillId="0" borderId="0" xfId="9" applyNumberFormat="1" applyFont="1"/>
    <xf numFmtId="0" fontId="13" fillId="0" borderId="0" xfId="9" applyFont="1" applyAlignment="1">
      <alignment horizontal="left" indent="1" shrinkToFit="1"/>
    </xf>
    <xf numFmtId="38" fontId="13" fillId="0" borderId="0" xfId="1" applyFont="1" applyBorder="1" applyAlignment="1">
      <alignment horizontal="left" indent="1" shrinkToFit="1"/>
    </xf>
    <xf numFmtId="2" fontId="13" fillId="0" borderId="0" xfId="9" applyNumberFormat="1" applyFont="1"/>
    <xf numFmtId="38" fontId="13" fillId="0" borderId="0" xfId="9" applyNumberFormat="1" applyFont="1" applyAlignment="1">
      <alignment horizontal="left" indent="1"/>
    </xf>
    <xf numFmtId="0" fontId="13" fillId="0" borderId="0" xfId="9" applyFont="1" applyAlignment="1">
      <alignment horizontal="left" indent="2" shrinkToFit="1"/>
    </xf>
    <xf numFmtId="38" fontId="13" fillId="0" borderId="0" xfId="1" applyFont="1" applyBorder="1" applyAlignment="1">
      <alignment horizontal="left" indent="2"/>
    </xf>
    <xf numFmtId="0" fontId="13" fillId="0" borderId="0" xfId="9" applyFont="1" applyAlignment="1">
      <alignment horizontal="left" indent="2"/>
    </xf>
    <xf numFmtId="176" fontId="13" fillId="0" borderId="0" xfId="9" applyNumberFormat="1" applyFont="1" applyAlignment="1">
      <alignment horizontal="right"/>
    </xf>
    <xf numFmtId="38" fontId="13" fillId="0" borderId="26" xfId="1" applyFont="1" applyBorder="1" applyAlignment="1">
      <alignment wrapText="1"/>
    </xf>
    <xf numFmtId="3" fontId="13" fillId="0" borderId="26" xfId="9" applyNumberFormat="1" applyFont="1" applyBorder="1"/>
    <xf numFmtId="38" fontId="22" fillId="4" borderId="24" xfId="1" applyFont="1" applyFill="1" applyBorder="1"/>
    <xf numFmtId="56" fontId="18" fillId="0" borderId="13" xfId="9" quotePrefix="1" applyNumberFormat="1" applyFont="1" applyBorder="1" applyAlignment="1">
      <alignment horizontal="center" shrinkToFit="1"/>
    </xf>
    <xf numFmtId="0" fontId="19" fillId="0" borderId="26" xfId="9" applyFont="1" applyBorder="1" applyAlignment="1">
      <alignment wrapText="1"/>
    </xf>
    <xf numFmtId="0" fontId="13" fillId="4" borderId="24" xfId="9" applyFont="1" applyFill="1" applyBorder="1"/>
    <xf numFmtId="0" fontId="13" fillId="4" borderId="26" xfId="9" applyFont="1" applyFill="1" applyBorder="1"/>
    <xf numFmtId="38" fontId="13" fillId="0" borderId="26" xfId="1" applyFont="1" applyBorder="1" applyAlignment="1">
      <alignment shrinkToFit="1"/>
    </xf>
    <xf numFmtId="3" fontId="19" fillId="0" borderId="26" xfId="9" applyNumberFormat="1" applyFont="1" applyBorder="1" applyAlignment="1">
      <alignment wrapText="1"/>
    </xf>
    <xf numFmtId="0" fontId="9" fillId="0" borderId="0" xfId="10" applyNumberFormat="1" applyFont="1" applyFill="1" applyAlignment="1">
      <alignment vertical="center"/>
    </xf>
    <xf numFmtId="0" fontId="15" fillId="0" borderId="0" xfId="10" applyNumberFormat="1" applyFont="1" applyFill="1" applyAlignment="1">
      <alignment vertical="center"/>
    </xf>
    <xf numFmtId="192" fontId="15" fillId="0" borderId="0" xfId="10" quotePrefix="1" applyNumberFormat="1" applyFont="1" applyFill="1" applyAlignment="1">
      <alignment horizontal="right" vertical="center"/>
    </xf>
    <xf numFmtId="0" fontId="15" fillId="0" borderId="22" xfId="10" applyNumberFormat="1" applyFont="1" applyFill="1" applyBorder="1" applyAlignment="1">
      <alignment horizontal="distributed" vertical="center" justifyLastLine="1"/>
    </xf>
    <xf numFmtId="0" fontId="15" fillId="0" borderId="31" xfId="10" applyNumberFormat="1" applyFont="1" applyFill="1" applyBorder="1" applyAlignment="1">
      <alignment horizontal="distributed" vertical="center" justifyLastLine="1"/>
    </xf>
    <xf numFmtId="0" fontId="15" fillId="0" borderId="6" xfId="10" applyNumberFormat="1" applyFont="1" applyFill="1" applyBorder="1" applyAlignment="1">
      <alignment horizontal="centerContinuous" vertical="center"/>
    </xf>
    <xf numFmtId="0" fontId="15" fillId="0" borderId="32" xfId="10" applyNumberFormat="1" applyFont="1" applyFill="1" applyBorder="1" applyAlignment="1">
      <alignment horizontal="distributed" vertical="center" justifyLastLine="1"/>
    </xf>
    <xf numFmtId="0" fontId="15" fillId="0" borderId="21" xfId="10" applyNumberFormat="1" applyFont="1" applyFill="1" applyBorder="1" applyAlignment="1">
      <alignment horizontal="distributed" vertical="center" justifyLastLine="1"/>
    </xf>
    <xf numFmtId="0" fontId="15" fillId="0" borderId="17" xfId="10" applyNumberFormat="1" applyFont="1" applyFill="1" applyBorder="1" applyAlignment="1">
      <alignment horizontal="distributed" vertical="center" justifyLastLine="1"/>
    </xf>
    <xf numFmtId="0" fontId="15" fillId="0" borderId="29" xfId="10" applyNumberFormat="1" applyFont="1" applyFill="1" applyBorder="1" applyAlignment="1">
      <alignment horizontal="distributed" vertical="center" justifyLastLine="1"/>
    </xf>
    <xf numFmtId="0" fontId="15" fillId="0" borderId="18" xfId="10" applyNumberFormat="1" applyFont="1" applyFill="1" applyBorder="1" applyAlignment="1">
      <alignment horizontal="distributed" vertical="center" justifyLastLine="1"/>
    </xf>
    <xf numFmtId="0" fontId="15" fillId="0" borderId="33" xfId="11" applyFont="1" applyBorder="1" applyAlignment="1">
      <alignment vertical="center"/>
    </xf>
    <xf numFmtId="0" fontId="15" fillId="0" borderId="26" xfId="11" applyFont="1" applyBorder="1" applyAlignment="1">
      <alignment vertical="center"/>
    </xf>
    <xf numFmtId="0" fontId="15" fillId="0" borderId="26" xfId="10" applyNumberFormat="1" applyFont="1" applyFill="1" applyBorder="1" applyAlignment="1">
      <alignment vertical="center"/>
    </xf>
    <xf numFmtId="0" fontId="15" fillId="0" borderId="26" xfId="10" applyNumberFormat="1" applyFont="1" applyFill="1" applyBorder="1" applyAlignment="1">
      <alignment horizontal="center" vertical="center"/>
    </xf>
    <xf numFmtId="3" fontId="15" fillId="4" borderId="26" xfId="10" applyNumberFormat="1" applyFont="1" applyFill="1" applyBorder="1" applyAlignment="1">
      <alignment vertical="center"/>
    </xf>
    <xf numFmtId="3" fontId="15" fillId="0" borderId="26" xfId="10" applyNumberFormat="1" applyFont="1" applyFill="1" applyBorder="1" applyAlignment="1">
      <alignment vertical="center"/>
    </xf>
    <xf numFmtId="2" fontId="15" fillId="0" borderId="26" xfId="12" applyNumberFormat="1" applyFont="1" applyFill="1" applyBorder="1" applyAlignment="1">
      <alignment vertical="center"/>
    </xf>
    <xf numFmtId="3" fontId="15" fillId="4" borderId="24" xfId="10" applyNumberFormat="1" applyFont="1" applyFill="1" applyBorder="1" applyAlignment="1">
      <alignment vertical="center"/>
    </xf>
    <xf numFmtId="3" fontId="15" fillId="4" borderId="26" xfId="10" applyNumberFormat="1" applyFont="1" applyFill="1" applyBorder="1" applyAlignment="1">
      <alignment horizontal="right" vertical="center"/>
    </xf>
    <xf numFmtId="0" fontId="15" fillId="0" borderId="14" xfId="11" applyFont="1" applyBorder="1" applyAlignment="1">
      <alignment vertical="center"/>
    </xf>
    <xf numFmtId="0" fontId="15" fillId="0" borderId="28" xfId="11" applyFont="1" applyBorder="1" applyAlignment="1">
      <alignment vertical="center"/>
    </xf>
    <xf numFmtId="0" fontId="15" fillId="0" borderId="29" xfId="11" applyFont="1" applyBorder="1" applyAlignment="1">
      <alignment vertical="center"/>
    </xf>
    <xf numFmtId="0" fontId="15" fillId="0" borderId="29" xfId="10" applyNumberFormat="1" applyFont="1" applyFill="1" applyBorder="1" applyAlignment="1">
      <alignment vertical="center"/>
    </xf>
    <xf numFmtId="0" fontId="15" fillId="0" borderId="29" xfId="10" applyNumberFormat="1" applyFont="1" applyFill="1" applyBorder="1" applyAlignment="1">
      <alignment horizontal="center" vertical="center"/>
    </xf>
    <xf numFmtId="3" fontId="15" fillId="0" borderId="29" xfId="10" applyNumberFormat="1" applyFont="1" applyFill="1" applyBorder="1" applyAlignment="1">
      <alignment vertical="center"/>
    </xf>
    <xf numFmtId="2" fontId="15" fillId="0" borderId="29" xfId="12" applyNumberFormat="1" applyFont="1" applyFill="1" applyBorder="1" applyAlignment="1">
      <alignment vertical="center"/>
    </xf>
    <xf numFmtId="0" fontId="13" fillId="0" borderId="33" xfId="9" applyFont="1" applyBorder="1" applyAlignment="1">
      <alignment shrinkToFit="1"/>
    </xf>
    <xf numFmtId="0" fontId="13" fillId="0" borderId="35" xfId="9" applyFont="1" applyBorder="1" applyAlignment="1">
      <alignment shrinkToFit="1"/>
    </xf>
    <xf numFmtId="38" fontId="25" fillId="0" borderId="26" xfId="1" applyFont="1" applyBorder="1" applyAlignment="1">
      <alignment wrapText="1"/>
    </xf>
    <xf numFmtId="38" fontId="25" fillId="0" borderId="26" xfId="1" applyFont="1" applyBorder="1" applyAlignment="1">
      <alignment shrinkToFit="1"/>
    </xf>
    <xf numFmtId="38" fontId="25" fillId="0" borderId="24" xfId="1" applyFont="1" applyBorder="1" applyAlignment="1">
      <alignment shrinkToFit="1"/>
    </xf>
    <xf numFmtId="38" fontId="15" fillId="4" borderId="26" xfId="1" applyFont="1" applyFill="1" applyBorder="1" applyAlignment="1">
      <alignment vertical="center"/>
    </xf>
    <xf numFmtId="38" fontId="15" fillId="0" borderId="26" xfId="1" applyFont="1" applyFill="1" applyBorder="1" applyAlignment="1">
      <alignment vertical="center"/>
    </xf>
    <xf numFmtId="38" fontId="15" fillId="4" borderId="24" xfId="1" applyFont="1" applyFill="1" applyBorder="1" applyAlignment="1">
      <alignment vertical="center"/>
    </xf>
    <xf numFmtId="38" fontId="15" fillId="4" borderId="26" xfId="1" applyFont="1" applyFill="1" applyBorder="1" applyAlignment="1">
      <alignment horizontal="right" vertical="center"/>
    </xf>
    <xf numFmtId="3" fontId="16" fillId="0" borderId="27" xfId="11" applyNumberFormat="1" applyFont="1" applyBorder="1" applyAlignment="1">
      <alignment vertical="center"/>
    </xf>
    <xf numFmtId="3" fontId="16" fillId="0" borderId="34" xfId="11" applyNumberFormat="1" applyFont="1" applyBorder="1" applyAlignment="1">
      <alignment vertical="center"/>
    </xf>
    <xf numFmtId="3" fontId="16" fillId="0" borderId="36" xfId="11" applyNumberFormat="1" applyFont="1" applyBorder="1" applyAlignment="1">
      <alignment vertical="center"/>
    </xf>
    <xf numFmtId="184" fontId="13" fillId="0" borderId="33" xfId="9" applyNumberFormat="1" applyFont="1" applyBorder="1" applyAlignment="1">
      <alignment horizontal="left" shrinkToFit="1"/>
    </xf>
    <xf numFmtId="3" fontId="15" fillId="4" borderId="24" xfId="10" applyNumberFormat="1" applyFont="1" applyFill="1" applyBorder="1" applyAlignment="1">
      <alignment horizontal="right" vertical="center"/>
    </xf>
    <xf numFmtId="181" fontId="15" fillId="4" borderId="24" xfId="10" applyNumberFormat="1" applyFont="1" applyFill="1" applyBorder="1" applyAlignment="1">
      <alignment vertical="center"/>
    </xf>
    <xf numFmtId="0" fontId="13" fillId="0" borderId="33" xfId="9" applyFont="1" applyBorder="1" applyAlignment="1">
      <alignment horizontal="left"/>
    </xf>
    <xf numFmtId="0" fontId="13" fillId="0" borderId="33" xfId="9" applyFont="1" applyBorder="1"/>
    <xf numFmtId="0" fontId="13" fillId="4" borderId="33" xfId="9" applyFont="1" applyFill="1" applyBorder="1"/>
    <xf numFmtId="184" fontId="13" fillId="0" borderId="33" xfId="9" applyNumberFormat="1" applyFont="1" applyBorder="1" applyAlignment="1">
      <alignment shrinkToFit="1"/>
    </xf>
    <xf numFmtId="0" fontId="13" fillId="0" borderId="35" xfId="9" applyFont="1" applyBorder="1" applyAlignment="1">
      <alignment horizontal="left"/>
    </xf>
    <xf numFmtId="3" fontId="13" fillId="0" borderId="24" xfId="9" applyNumberFormat="1" applyFont="1" applyBorder="1"/>
    <xf numFmtId="0" fontId="13" fillId="0" borderId="38" xfId="9" applyFont="1" applyBorder="1" applyAlignment="1">
      <alignment horizontal="left"/>
    </xf>
    <xf numFmtId="3" fontId="13" fillId="0" borderId="29" xfId="9" applyNumberFormat="1" applyFont="1" applyBorder="1"/>
    <xf numFmtId="183" fontId="13" fillId="0" borderId="29" xfId="9" applyNumberFormat="1" applyFont="1" applyBorder="1" applyAlignment="1">
      <alignment horizontal="right"/>
    </xf>
    <xf numFmtId="0" fontId="13" fillId="0" borderId="35" xfId="9" applyFont="1" applyBorder="1"/>
    <xf numFmtId="0" fontId="13" fillId="0" borderId="24" xfId="9" quotePrefix="1" applyFont="1" applyBorder="1"/>
    <xf numFmtId="0" fontId="13" fillId="0" borderId="38" xfId="9" applyFont="1" applyBorder="1"/>
    <xf numFmtId="0" fontId="13" fillId="0" borderId="29" xfId="9" quotePrefix="1" applyFont="1" applyBorder="1"/>
    <xf numFmtId="184" fontId="13" fillId="0" borderId="38" xfId="9" applyNumberFormat="1" applyFont="1" applyBorder="1" applyAlignment="1">
      <alignment horizontal="left" shrinkToFit="1"/>
    </xf>
    <xf numFmtId="38" fontId="19" fillId="0" borderId="29" xfId="1" applyFont="1" applyBorder="1" applyAlignment="1">
      <alignment shrinkToFit="1"/>
    </xf>
    <xf numFmtId="0" fontId="9" fillId="0" borderId="29" xfId="10" applyNumberFormat="1" applyFont="1" applyFill="1" applyBorder="1" applyAlignment="1">
      <alignment horizontal="distributed" vertical="center" justifyLastLine="1"/>
    </xf>
    <xf numFmtId="38" fontId="19" fillId="0" borderId="24" xfId="1" applyFont="1" applyBorder="1" applyAlignment="1">
      <alignment shrinkToFit="1"/>
    </xf>
    <xf numFmtId="0" fontId="19" fillId="0" borderId="25" xfId="9" applyFont="1" applyBorder="1" applyAlignment="1">
      <alignment horizontal="center"/>
    </xf>
    <xf numFmtId="0" fontId="13" fillId="0" borderId="28" xfId="9" applyFont="1" applyBorder="1" applyAlignment="1">
      <alignment horizontal="right"/>
    </xf>
    <xf numFmtId="184" fontId="13" fillId="0" borderId="29" xfId="9" applyNumberFormat="1" applyFont="1" applyBorder="1" applyAlignment="1">
      <alignment horizontal="center" shrinkToFit="1"/>
    </xf>
    <xf numFmtId="38" fontId="13" fillId="0" borderId="29" xfId="1" applyFont="1" applyBorder="1"/>
    <xf numFmtId="0" fontId="19" fillId="0" borderId="30" xfId="9" applyFont="1" applyBorder="1" applyAlignment="1">
      <alignment horizontal="center"/>
    </xf>
    <xf numFmtId="0" fontId="13" fillId="0" borderId="28" xfId="9" applyFont="1" applyBorder="1" applyAlignment="1">
      <alignment horizontal="center"/>
    </xf>
    <xf numFmtId="189" fontId="13" fillId="0" borderId="29" xfId="9" applyNumberFormat="1" applyFont="1" applyBorder="1" applyAlignment="1">
      <alignment horizontal="right"/>
    </xf>
    <xf numFmtId="38" fontId="22" fillId="4" borderId="29" xfId="1" applyFont="1" applyFill="1" applyBorder="1"/>
    <xf numFmtId="0" fontId="19" fillId="0" borderId="30" xfId="9" applyFont="1" applyBorder="1"/>
    <xf numFmtId="0" fontId="13" fillId="4" borderId="29" xfId="9" applyFont="1" applyFill="1" applyBorder="1" applyAlignment="1">
      <alignment horizontal="center"/>
    </xf>
    <xf numFmtId="38" fontId="13" fillId="0" borderId="24" xfId="1" applyFont="1" applyBorder="1" applyAlignment="1">
      <alignment wrapText="1"/>
    </xf>
    <xf numFmtId="38" fontId="13" fillId="0" borderId="29" xfId="1" applyFont="1" applyBorder="1" applyAlignment="1">
      <alignment shrinkToFit="1"/>
    </xf>
    <xf numFmtId="0" fontId="18" fillId="0" borderId="33" xfId="9" applyFont="1" applyBorder="1"/>
    <xf numFmtId="38" fontId="15" fillId="4" borderId="29" xfId="1" applyFont="1" applyFill="1" applyBorder="1" applyAlignment="1">
      <alignment vertical="center"/>
    </xf>
    <xf numFmtId="38" fontId="15" fillId="0" borderId="24" xfId="1" applyFont="1" applyFill="1" applyBorder="1" applyAlignment="1">
      <alignment vertical="center"/>
    </xf>
    <xf numFmtId="38" fontId="16" fillId="0" borderId="27" xfId="1" applyFont="1" applyFill="1" applyBorder="1" applyAlignment="1" applyProtection="1">
      <alignment vertical="center"/>
    </xf>
    <xf numFmtId="38" fontId="16" fillId="0" borderId="34" xfId="1" applyFont="1" applyFill="1" applyBorder="1" applyAlignment="1" applyProtection="1">
      <alignment vertical="center"/>
    </xf>
    <xf numFmtId="38" fontId="16" fillId="0" borderId="25" xfId="1" applyFont="1" applyFill="1" applyBorder="1" applyAlignment="1" applyProtection="1">
      <alignment vertical="center"/>
    </xf>
    <xf numFmtId="38" fontId="15" fillId="4" borderId="24" xfId="1" applyFont="1" applyFill="1" applyBorder="1" applyAlignment="1">
      <alignment horizontal="right" vertical="center"/>
    </xf>
    <xf numFmtId="38" fontId="15" fillId="4" borderId="29" xfId="1" applyFont="1" applyFill="1" applyBorder="1" applyAlignment="1">
      <alignment horizontal="right" vertical="center"/>
    </xf>
    <xf numFmtId="38" fontId="15" fillId="0" borderId="29" xfId="1" applyFont="1" applyFill="1" applyBorder="1" applyAlignment="1">
      <alignment vertical="center"/>
    </xf>
    <xf numFmtId="38" fontId="16" fillId="0" borderId="36" xfId="1" applyFont="1" applyFill="1" applyBorder="1" applyAlignment="1" applyProtection="1">
      <alignment vertical="center"/>
    </xf>
    <xf numFmtId="38" fontId="16" fillId="0" borderId="37" xfId="1" applyFont="1" applyFill="1" applyBorder="1" applyAlignment="1" applyProtection="1">
      <alignment vertical="center"/>
    </xf>
    <xf numFmtId="40" fontId="15" fillId="0" borderId="26" xfId="1" applyNumberFormat="1" applyFont="1" applyFill="1" applyBorder="1" applyAlignment="1">
      <alignment vertical="center"/>
    </xf>
    <xf numFmtId="40" fontId="15" fillId="0" borderId="24" xfId="1" applyNumberFormat="1" applyFont="1" applyFill="1" applyBorder="1" applyAlignment="1">
      <alignment vertical="center"/>
    </xf>
    <xf numFmtId="40" fontId="15" fillId="0" borderId="29" xfId="1" applyNumberFormat="1" applyFont="1" applyFill="1" applyBorder="1" applyAlignment="1">
      <alignment vertical="center"/>
    </xf>
    <xf numFmtId="40" fontId="9" fillId="0" borderId="0" xfId="10" applyNumberFormat="1" applyFont="1" applyFill="1" applyAlignment="1">
      <alignment vertical="center"/>
    </xf>
    <xf numFmtId="38" fontId="32" fillId="0" borderId="0" xfId="12" applyFont="1" applyFill="1" applyBorder="1" applyAlignment="1" applyProtection="1">
      <alignment vertical="center"/>
      <protection locked="0"/>
    </xf>
    <xf numFmtId="38" fontId="32" fillId="0" borderId="0" xfId="12" applyFont="1" applyFill="1" applyBorder="1" applyAlignment="1">
      <alignment vertical="center"/>
    </xf>
    <xf numFmtId="38" fontId="32" fillId="0" borderId="42" xfId="12" applyFont="1" applyFill="1" applyBorder="1" applyAlignment="1" applyProtection="1">
      <alignment vertical="center"/>
      <protection locked="0"/>
    </xf>
    <xf numFmtId="0" fontId="30" fillId="0" borderId="0" xfId="14" applyFont="1" applyAlignment="1">
      <alignment horizontal="left" vertical="center"/>
    </xf>
    <xf numFmtId="0" fontId="31" fillId="0" borderId="0" xfId="14" applyFont="1" applyAlignment="1">
      <alignment horizontal="left" vertical="center"/>
    </xf>
    <xf numFmtId="0" fontId="31" fillId="0" borderId="0" xfId="14" applyFont="1" applyAlignment="1">
      <alignment horizontal="center" vertical="center"/>
    </xf>
    <xf numFmtId="0" fontId="31" fillId="0" borderId="0" xfId="14" applyFont="1" applyAlignment="1">
      <alignment vertical="center"/>
    </xf>
    <xf numFmtId="0" fontId="32" fillId="0" borderId="0" xfId="14" applyFont="1" applyAlignment="1">
      <alignment vertical="center"/>
    </xf>
    <xf numFmtId="0" fontId="15" fillId="0" borderId="41" xfId="14" applyFont="1" applyBorder="1" applyAlignment="1" applyProtection="1">
      <alignment horizontal="left" vertical="center"/>
      <protection locked="0"/>
    </xf>
    <xf numFmtId="0" fontId="32" fillId="0" borderId="41" xfId="14" applyFont="1" applyBorder="1" applyAlignment="1" applyProtection="1">
      <alignment vertical="center"/>
      <protection locked="0"/>
    </xf>
    <xf numFmtId="0" fontId="15" fillId="0" borderId="41" xfId="14" applyFont="1" applyBorder="1" applyAlignment="1">
      <alignment vertical="center"/>
    </xf>
    <xf numFmtId="0" fontId="32" fillId="0" borderId="41" xfId="14" applyFont="1" applyBorder="1" applyAlignment="1" applyProtection="1">
      <alignment horizontal="left" vertical="center"/>
      <protection locked="0"/>
    </xf>
    <xf numFmtId="0" fontId="32" fillId="0" borderId="0" xfId="14" applyFont="1" applyAlignment="1" applyProtection="1">
      <alignment vertical="center"/>
      <protection locked="0"/>
    </xf>
    <xf numFmtId="0" fontId="32" fillId="0" borderId="0" xfId="14" applyFont="1" applyAlignment="1" applyProtection="1">
      <alignment horizontal="right" vertical="center"/>
      <protection locked="0"/>
    </xf>
    <xf numFmtId="0" fontId="32" fillId="0" borderId="0" xfId="14" applyFont="1" applyAlignment="1">
      <alignment horizontal="right" vertical="center"/>
    </xf>
    <xf numFmtId="0" fontId="32" fillId="0" borderId="0" xfId="14" applyFont="1" applyAlignment="1" applyProtection="1">
      <alignment horizontal="left" vertical="center"/>
      <protection locked="0"/>
    </xf>
    <xf numFmtId="0" fontId="32" fillId="0" borderId="0" xfId="14" applyFont="1" applyAlignment="1">
      <alignment vertical="center" shrinkToFit="1"/>
    </xf>
    <xf numFmtId="3" fontId="32" fillId="0" borderId="0" xfId="14" applyNumberFormat="1" applyFont="1" applyAlignment="1">
      <alignment vertical="center"/>
    </xf>
    <xf numFmtId="3" fontId="32" fillId="0" borderId="0" xfId="14" applyNumberFormat="1" applyFont="1" applyAlignment="1" applyProtection="1">
      <alignment horizontal="right" vertical="center"/>
      <protection locked="0"/>
    </xf>
    <xf numFmtId="0" fontId="32" fillId="0" borderId="42" xfId="14" applyFont="1" applyBorder="1" applyAlignment="1">
      <alignment vertical="center"/>
    </xf>
    <xf numFmtId="0" fontId="32" fillId="0" borderId="42" xfId="14" applyFont="1" applyBorder="1" applyAlignment="1">
      <alignment horizontal="center" vertical="center"/>
    </xf>
    <xf numFmtId="0" fontId="9" fillId="0" borderId="0" xfId="14" applyFont="1" applyAlignment="1">
      <alignment horizontal="right"/>
    </xf>
    <xf numFmtId="0" fontId="9" fillId="0" borderId="42" xfId="14" applyFont="1" applyBorder="1" applyAlignment="1">
      <alignment horizontal="right"/>
    </xf>
    <xf numFmtId="0" fontId="32" fillId="0" borderId="42" xfId="14" applyFont="1" applyBorder="1" applyAlignment="1">
      <alignment horizontal="right" vertical="center"/>
    </xf>
    <xf numFmtId="0" fontId="32" fillId="0" borderId="44" xfId="14" applyFont="1" applyBorder="1" applyAlignment="1">
      <alignment horizontal="center" vertical="center"/>
    </xf>
    <xf numFmtId="0" fontId="10" fillId="0" borderId="21" xfId="14" applyFont="1" applyBorder="1" applyAlignment="1">
      <alignment horizontal="center" vertical="center"/>
    </xf>
    <xf numFmtId="0" fontId="10" fillId="0" borderId="51" xfId="14" applyFont="1" applyBorder="1" applyAlignment="1">
      <alignment horizontal="center" vertical="center"/>
    </xf>
    <xf numFmtId="38" fontId="32" fillId="0" borderId="0" xfId="14" applyNumberFormat="1" applyFont="1" applyAlignment="1">
      <alignment horizontal="left" vertical="center"/>
    </xf>
    <xf numFmtId="38" fontId="32" fillId="0" borderId="0" xfId="14" applyNumberFormat="1" applyFont="1" applyAlignment="1">
      <alignment vertical="center"/>
    </xf>
    <xf numFmtId="0" fontId="10" fillId="0" borderId="56" xfId="14" applyFont="1" applyBorder="1" applyAlignment="1">
      <alignment horizontal="center" vertical="center"/>
    </xf>
    <xf numFmtId="0" fontId="10" fillId="0" borderId="58" xfId="14" applyFont="1" applyBorder="1" applyAlignment="1">
      <alignment horizontal="center" vertical="center"/>
    </xf>
    <xf numFmtId="37" fontId="32" fillId="0" borderId="0" xfId="14" applyNumberFormat="1" applyFont="1" applyAlignment="1">
      <alignment horizontal="left" vertical="center"/>
    </xf>
    <xf numFmtId="37" fontId="32" fillId="0" borderId="0" xfId="14" applyNumberFormat="1" applyFont="1" applyAlignment="1">
      <alignment vertical="center"/>
    </xf>
    <xf numFmtId="0" fontId="10" fillId="0" borderId="12" xfId="14" applyFont="1" applyBorder="1" applyAlignment="1">
      <alignment horizontal="left" vertical="center" shrinkToFit="1"/>
    </xf>
    <xf numFmtId="37" fontId="10" fillId="0" borderId="13" xfId="14" applyNumberFormat="1" applyFont="1" applyBorder="1" applyAlignment="1" applyProtection="1">
      <alignment vertical="center"/>
      <protection locked="0"/>
    </xf>
    <xf numFmtId="37" fontId="10" fillId="0" borderId="13" xfId="14" applyNumberFormat="1" applyFont="1" applyBorder="1" applyAlignment="1" applyProtection="1">
      <alignment horizontal="center" vertical="center"/>
      <protection locked="0"/>
    </xf>
    <xf numFmtId="37" fontId="10" fillId="0" borderId="13" xfId="14" applyNumberFormat="1" applyFont="1" applyBorder="1" applyAlignment="1" applyProtection="1">
      <alignment horizontal="center" vertical="center" shrinkToFit="1"/>
      <protection locked="0"/>
    </xf>
    <xf numFmtId="0" fontId="10" fillId="0" borderId="61" xfId="14" applyFont="1" applyBorder="1" applyAlignment="1">
      <alignment vertical="center"/>
    </xf>
    <xf numFmtId="0" fontId="10" fillId="0" borderId="15" xfId="14" applyFont="1" applyBorder="1" applyAlignment="1" applyProtection="1">
      <alignment vertical="center"/>
      <protection locked="0"/>
    </xf>
    <xf numFmtId="0" fontId="10" fillId="0" borderId="15" xfId="14" applyFont="1" applyBorder="1" applyAlignment="1">
      <alignment vertical="center"/>
    </xf>
    <xf numFmtId="3" fontId="10" fillId="0" borderId="15" xfId="14" applyNumberFormat="1" applyFont="1" applyBorder="1" applyAlignment="1">
      <alignment horizontal="right" vertical="center"/>
    </xf>
    <xf numFmtId="188" fontId="10" fillId="0" borderId="15" xfId="14" applyNumberFormat="1" applyFont="1" applyBorder="1" applyAlignment="1">
      <alignment vertical="center"/>
    </xf>
    <xf numFmtId="4" fontId="10" fillId="0" borderId="15" xfId="14" applyNumberFormat="1" applyFont="1" applyBorder="1" applyAlignment="1">
      <alignment vertical="center"/>
    </xf>
    <xf numFmtId="188" fontId="10" fillId="0" borderId="61" xfId="14" applyNumberFormat="1" applyFont="1" applyBorder="1" applyAlignment="1">
      <alignment vertical="center"/>
    </xf>
    <xf numFmtId="0" fontId="10" fillId="0" borderId="62" xfId="14" applyFont="1" applyBorder="1" applyAlignment="1">
      <alignment vertical="center"/>
    </xf>
    <xf numFmtId="0" fontId="10" fillId="0" borderId="20" xfId="14" applyFont="1" applyBorder="1" applyAlignment="1">
      <alignment vertical="center"/>
    </xf>
    <xf numFmtId="37" fontId="10" fillId="0" borderId="21" xfId="14" applyNumberFormat="1" applyFont="1" applyBorder="1" applyAlignment="1" applyProtection="1">
      <alignment vertical="center"/>
      <protection locked="0"/>
    </xf>
    <xf numFmtId="4" fontId="10" fillId="0" borderId="64" xfId="14" applyNumberFormat="1" applyFont="1" applyBorder="1" applyAlignment="1">
      <alignment vertical="center"/>
    </xf>
    <xf numFmtId="0" fontId="10" fillId="0" borderId="21" xfId="14" applyFont="1" applyBorder="1" applyAlignment="1" applyProtection="1">
      <alignment vertical="center"/>
      <protection locked="0"/>
    </xf>
    <xf numFmtId="37" fontId="10" fillId="0" borderId="21" xfId="14" applyNumberFormat="1" applyFont="1" applyBorder="1" applyAlignment="1">
      <alignment vertical="center"/>
    </xf>
    <xf numFmtId="4" fontId="10" fillId="0" borderId="21" xfId="14" applyNumberFormat="1" applyFont="1" applyBorder="1" applyAlignment="1">
      <alignment vertical="center"/>
    </xf>
    <xf numFmtId="188" fontId="10" fillId="0" borderId="64" xfId="15" applyNumberFormat="1" applyFont="1" applyBorder="1" applyAlignment="1">
      <alignment vertical="center"/>
    </xf>
    <xf numFmtId="0" fontId="10" fillId="0" borderId="65" xfId="14" applyFont="1" applyBorder="1" applyAlignment="1">
      <alignment vertical="center"/>
    </xf>
    <xf numFmtId="39" fontId="10" fillId="0" borderId="21" xfId="14" applyNumberFormat="1" applyFont="1" applyBorder="1" applyAlignment="1" applyProtection="1">
      <alignment vertical="center"/>
      <protection locked="0"/>
    </xf>
    <xf numFmtId="0" fontId="32" fillId="0" borderId="0" xfId="14" applyFont="1" applyAlignment="1">
      <alignment horizontal="center" vertical="center"/>
    </xf>
    <xf numFmtId="0" fontId="10" fillId="0" borderId="15" xfId="14" applyFont="1" applyBorder="1" applyAlignment="1" applyProtection="1">
      <alignment horizontal="left" vertical="center"/>
      <protection locked="0"/>
    </xf>
    <xf numFmtId="0" fontId="13" fillId="0" borderId="29" xfId="9" applyFont="1" applyBorder="1" applyAlignment="1">
      <alignment horizontal="center" shrinkToFit="1"/>
    </xf>
    <xf numFmtId="0" fontId="8" fillId="0" borderId="0" xfId="6" applyFont="1"/>
    <xf numFmtId="0" fontId="8" fillId="0" borderId="68" xfId="6" applyFont="1" applyBorder="1"/>
    <xf numFmtId="0" fontId="8" fillId="0" borderId="44" xfId="6" applyFont="1" applyBorder="1"/>
    <xf numFmtId="0" fontId="8" fillId="0" borderId="69" xfId="6" applyFont="1" applyBorder="1"/>
    <xf numFmtId="0" fontId="8" fillId="0" borderId="70" xfId="6" applyFont="1" applyBorder="1"/>
    <xf numFmtId="0" fontId="8" fillId="0" borderId="71" xfId="6" applyFont="1" applyBorder="1"/>
    <xf numFmtId="0" fontId="34" fillId="0" borderId="0" xfId="6" applyFont="1" applyAlignment="1">
      <alignment horizontal="left"/>
    </xf>
    <xf numFmtId="0" fontId="8" fillId="0" borderId="0" xfId="6" quotePrefix="1" applyFont="1" applyAlignment="1">
      <alignment horizontal="distributed"/>
    </xf>
    <xf numFmtId="0" fontId="8" fillId="0" borderId="72" xfId="6" applyFont="1" applyBorder="1"/>
    <xf numFmtId="0" fontId="8" fillId="0" borderId="0" xfId="6" applyFont="1" applyAlignment="1">
      <alignment horizontal="distributed"/>
    </xf>
    <xf numFmtId="0" fontId="34" fillId="0" borderId="0" xfId="6" applyFont="1"/>
    <xf numFmtId="0" fontId="8" fillId="0" borderId="22" xfId="6" applyFont="1" applyBorder="1"/>
    <xf numFmtId="0" fontId="8" fillId="0" borderId="73" xfId="6" applyFont="1" applyBorder="1"/>
    <xf numFmtId="0" fontId="8" fillId="0" borderId="74" xfId="6" applyFont="1" applyBorder="1"/>
    <xf numFmtId="0" fontId="8" fillId="0" borderId="31" xfId="6" applyFont="1" applyBorder="1"/>
    <xf numFmtId="0" fontId="8" fillId="0" borderId="19" xfId="6" applyFont="1" applyBorder="1"/>
    <xf numFmtId="0" fontId="8" fillId="0" borderId="6" xfId="6" applyFont="1" applyBorder="1"/>
    <xf numFmtId="0" fontId="8" fillId="0" borderId="21" xfId="6" applyFont="1" applyBorder="1" applyAlignment="1">
      <alignment horizontal="center"/>
    </xf>
    <xf numFmtId="0" fontId="8" fillId="0" borderId="1" xfId="6" applyFont="1" applyBorder="1" applyAlignment="1">
      <alignment horizontal="center"/>
    </xf>
    <xf numFmtId="0" fontId="8" fillId="0" borderId="75" xfId="6" applyFont="1" applyBorder="1"/>
    <xf numFmtId="0" fontId="8" fillId="0" borderId="17" xfId="6" applyFont="1" applyBorder="1" applyAlignment="1">
      <alignment horizontal="center"/>
    </xf>
    <xf numFmtId="0" fontId="8" fillId="0" borderId="20" xfId="6" applyFont="1" applyBorder="1" applyAlignment="1">
      <alignment horizontal="center"/>
    </xf>
    <xf numFmtId="0" fontId="8" fillId="0" borderId="3" xfId="6" applyFont="1" applyBorder="1" applyAlignment="1">
      <alignment horizontal="center"/>
    </xf>
    <xf numFmtId="0" fontId="8" fillId="0" borderId="3" xfId="6" applyFont="1" applyBorder="1"/>
    <xf numFmtId="0" fontId="8" fillId="0" borderId="15" xfId="6" applyFont="1" applyBorder="1"/>
    <xf numFmtId="0" fontId="8" fillId="0" borderId="76" xfId="6" applyFont="1" applyBorder="1" applyProtection="1">
      <protection locked="0"/>
    </xf>
    <xf numFmtId="0" fontId="8" fillId="0" borderId="77" xfId="6" applyFont="1" applyBorder="1" applyProtection="1">
      <protection locked="0"/>
    </xf>
    <xf numFmtId="0" fontId="8" fillId="0" borderId="78" xfId="6" applyFont="1" applyBorder="1" applyProtection="1">
      <protection locked="0"/>
    </xf>
    <xf numFmtId="0" fontId="8" fillId="0" borderId="12" xfId="6" applyFont="1" applyBorder="1" applyProtection="1">
      <protection locked="0"/>
    </xf>
    <xf numFmtId="0" fontId="8" fillId="0" borderId="0" xfId="6" applyFont="1" applyProtection="1">
      <protection locked="0"/>
    </xf>
    <xf numFmtId="37" fontId="8" fillId="0" borderId="78" xfId="6" applyNumberFormat="1" applyFont="1" applyBorder="1" applyProtection="1">
      <protection locked="0"/>
    </xf>
    <xf numFmtId="0" fontId="8" fillId="0" borderId="13" xfId="6" applyFont="1" applyBorder="1"/>
    <xf numFmtId="0" fontId="8" fillId="0" borderId="79" xfId="6" applyFont="1" applyBorder="1" applyProtection="1">
      <protection locked="0"/>
    </xf>
    <xf numFmtId="0" fontId="8" fillId="0" borderId="80" xfId="6" applyFont="1" applyBorder="1" applyProtection="1">
      <protection locked="0"/>
    </xf>
    <xf numFmtId="37" fontId="8" fillId="0" borderId="24" xfId="6" applyNumberFormat="1" applyFont="1" applyBorder="1" applyProtection="1">
      <protection locked="0"/>
    </xf>
    <xf numFmtId="37" fontId="8" fillId="0" borderId="79" xfId="6" applyNumberFormat="1" applyFont="1" applyBorder="1" applyProtection="1">
      <protection locked="0"/>
    </xf>
    <xf numFmtId="0" fontId="8" fillId="0" borderId="25" xfId="6" applyFont="1" applyBorder="1" applyProtection="1">
      <protection locked="0"/>
    </xf>
    <xf numFmtId="37" fontId="8" fillId="0" borderId="76" xfId="6" applyNumberFormat="1" applyFont="1" applyBorder="1" applyProtection="1">
      <protection locked="0"/>
    </xf>
    <xf numFmtId="0" fontId="8" fillId="0" borderId="72" xfId="6" applyFont="1" applyBorder="1" applyProtection="1">
      <protection locked="0"/>
    </xf>
    <xf numFmtId="0" fontId="8" fillId="0" borderId="1" xfId="6" applyFont="1" applyBorder="1" applyAlignment="1" applyProtection="1">
      <alignment horizontal="left"/>
      <protection locked="0"/>
    </xf>
    <xf numFmtId="0" fontId="8" fillId="0" borderId="3" xfId="6" applyFont="1" applyBorder="1" applyProtection="1">
      <protection locked="0"/>
    </xf>
    <xf numFmtId="37" fontId="8" fillId="0" borderId="17" xfId="6" applyNumberFormat="1" applyFont="1" applyBorder="1" applyProtection="1">
      <protection locked="0"/>
    </xf>
    <xf numFmtId="0" fontId="8" fillId="0" borderId="21" xfId="6" applyFont="1" applyBorder="1"/>
    <xf numFmtId="37" fontId="8" fillId="0" borderId="1" xfId="6" applyNumberFormat="1" applyFont="1" applyBorder="1" applyProtection="1">
      <protection locked="0"/>
    </xf>
    <xf numFmtId="0" fontId="8" fillId="0" borderId="20" xfId="6" applyFont="1" applyBorder="1" applyProtection="1">
      <protection locked="0"/>
    </xf>
    <xf numFmtId="0" fontId="8" fillId="0" borderId="81" xfId="6" applyFont="1" applyBorder="1"/>
    <xf numFmtId="0" fontId="8" fillId="0" borderId="42" xfId="6" applyFont="1" applyBorder="1"/>
    <xf numFmtId="0" fontId="8" fillId="0" borderId="82" xfId="6" applyFont="1" applyBorder="1"/>
    <xf numFmtId="0" fontId="8" fillId="0" borderId="3" xfId="6" quotePrefix="1" applyFont="1" applyBorder="1" applyAlignment="1">
      <alignment horizontal="distributed"/>
    </xf>
    <xf numFmtId="0" fontId="8" fillId="0" borderId="3" xfId="6" applyFont="1" applyBorder="1" applyAlignment="1">
      <alignment horizontal="distributed"/>
    </xf>
    <xf numFmtId="0" fontId="8" fillId="0" borderId="3" xfId="6" applyFont="1" applyBorder="1" applyAlignment="1" applyProtection="1">
      <alignment horizontal="left"/>
      <protection locked="0"/>
    </xf>
    <xf numFmtId="37" fontId="8" fillId="0" borderId="3" xfId="6" applyNumberFormat="1" applyFont="1" applyBorder="1"/>
    <xf numFmtId="0" fontId="8" fillId="0" borderId="83" xfId="6" applyFont="1" applyBorder="1"/>
    <xf numFmtId="0" fontId="8" fillId="0" borderId="84" xfId="6" applyFont="1" applyBorder="1"/>
    <xf numFmtId="37" fontId="8" fillId="0" borderId="83" xfId="6" applyNumberFormat="1" applyFont="1" applyBorder="1" applyProtection="1">
      <protection locked="0"/>
    </xf>
    <xf numFmtId="37" fontId="8" fillId="0" borderId="84" xfId="6" applyNumberFormat="1" applyFont="1" applyBorder="1" applyProtection="1">
      <protection locked="0"/>
    </xf>
    <xf numFmtId="37" fontId="8" fillId="0" borderId="80" xfId="6" applyNumberFormat="1" applyFont="1" applyBorder="1" applyProtection="1">
      <protection locked="0"/>
    </xf>
    <xf numFmtId="37" fontId="8" fillId="0" borderId="77" xfId="6" applyNumberFormat="1" applyFont="1" applyBorder="1" applyProtection="1">
      <protection locked="0"/>
    </xf>
    <xf numFmtId="5" fontId="8" fillId="0" borderId="0" xfId="6" applyNumberFormat="1" applyFont="1"/>
    <xf numFmtId="37" fontId="8" fillId="0" borderId="0" xfId="6" applyNumberFormat="1" applyFont="1"/>
    <xf numFmtId="0" fontId="9" fillId="0" borderId="0" xfId="0" applyFont="1" applyAlignment="1" applyProtection="1">
      <alignment horizontal="center" vertical="center" wrapText="1"/>
      <protection locked="0"/>
    </xf>
    <xf numFmtId="0" fontId="6" fillId="0" borderId="22" xfId="9" applyBorder="1"/>
    <xf numFmtId="0" fontId="6" fillId="0" borderId="6" xfId="9" applyBorder="1"/>
    <xf numFmtId="0" fontId="36" fillId="0" borderId="6" xfId="9" quotePrefix="1" applyFont="1" applyBorder="1" applyAlignment="1">
      <alignment horizontal="left" vertical="center"/>
    </xf>
    <xf numFmtId="0" fontId="6" fillId="0" borderId="19" xfId="9" applyBorder="1"/>
    <xf numFmtId="0" fontId="6" fillId="0" borderId="0" xfId="9"/>
    <xf numFmtId="0" fontId="6" fillId="0" borderId="15" xfId="9" applyBorder="1"/>
    <xf numFmtId="0" fontId="36" fillId="0" borderId="0" xfId="9" quotePrefix="1" applyFont="1" applyAlignment="1">
      <alignment horizontal="left" vertical="center"/>
    </xf>
    <xf numFmtId="0" fontId="6" fillId="0" borderId="12" xfId="9" applyBorder="1"/>
    <xf numFmtId="0" fontId="37" fillId="0" borderId="0" xfId="9" applyFont="1"/>
    <xf numFmtId="0" fontId="38" fillId="0" borderId="0" xfId="9" applyFont="1" applyAlignment="1">
      <alignment horizontal="right"/>
    </xf>
    <xf numFmtId="0" fontId="36" fillId="0" borderId="0" xfId="9" applyFont="1" applyAlignment="1">
      <alignment vertical="center"/>
    </xf>
    <xf numFmtId="38" fontId="39" fillId="0" borderId="0" xfId="1" applyFont="1" applyBorder="1" applyAlignment="1">
      <alignment shrinkToFit="1"/>
    </xf>
    <xf numFmtId="0" fontId="39" fillId="0" borderId="0" xfId="9" applyFont="1"/>
    <xf numFmtId="0" fontId="19" fillId="0" borderId="89" xfId="9" applyFont="1" applyBorder="1" applyAlignment="1">
      <alignment horizontal="center" shrinkToFit="1"/>
    </xf>
    <xf numFmtId="0" fontId="19" fillId="0" borderId="90" xfId="9" applyFont="1" applyBorder="1" applyAlignment="1">
      <alignment horizontal="center" shrinkToFit="1"/>
    </xf>
    <xf numFmtId="0" fontId="19" fillId="0" borderId="29" xfId="9" applyFont="1" applyBorder="1" applyAlignment="1">
      <alignment horizontal="center" shrinkToFit="1"/>
    </xf>
    <xf numFmtId="0" fontId="19" fillId="0" borderId="17" xfId="9" applyFont="1" applyBorder="1" applyAlignment="1">
      <alignment horizontal="center" vertical="center" shrinkToFit="1"/>
    </xf>
    <xf numFmtId="0" fontId="19" fillId="0" borderId="36" xfId="9" applyFont="1" applyBorder="1" applyAlignment="1">
      <alignment horizontal="center" shrinkToFit="1"/>
    </xf>
    <xf numFmtId="0" fontId="8" fillId="0" borderId="40" xfId="9" applyFont="1" applyBorder="1"/>
    <xf numFmtId="0" fontId="9" fillId="0" borderId="40" xfId="9" applyFont="1" applyBorder="1" applyAlignment="1">
      <alignment horizontal="left" vertical="center" shrinkToFit="1"/>
    </xf>
    <xf numFmtId="188" fontId="10" fillId="0" borderId="24" xfId="17" applyNumberFormat="1" applyFont="1" applyFill="1" applyBorder="1" applyAlignment="1">
      <alignment horizontal="center" shrinkToFit="1"/>
    </xf>
    <xf numFmtId="188" fontId="10" fillId="0" borderId="26" xfId="17" applyNumberFormat="1" applyFont="1" applyFill="1" applyBorder="1" applyAlignment="1">
      <alignment horizontal="center" shrinkToFit="1"/>
    </xf>
    <xf numFmtId="188" fontId="10" fillId="0" borderId="24" xfId="1" applyNumberFormat="1" applyFont="1" applyFill="1" applyBorder="1" applyAlignment="1">
      <alignment horizontal="center" shrinkToFit="1"/>
    </xf>
    <xf numFmtId="40" fontId="10" fillId="0" borderId="24" xfId="1" applyNumberFormat="1" applyFont="1" applyFill="1" applyBorder="1" applyAlignment="1"/>
    <xf numFmtId="38" fontId="10" fillId="0" borderId="24" xfId="1" applyFont="1" applyFill="1" applyBorder="1" applyAlignment="1">
      <alignment shrinkToFit="1"/>
    </xf>
    <xf numFmtId="0" fontId="10" fillId="0" borderId="24" xfId="1" applyNumberFormat="1" applyFont="1" applyFill="1" applyBorder="1" applyAlignment="1">
      <alignment shrinkToFit="1"/>
    </xf>
    <xf numFmtId="0" fontId="10" fillId="0" borderId="26" xfId="1" quotePrefix="1" applyNumberFormat="1" applyFont="1" applyFill="1" applyBorder="1" applyAlignment="1">
      <alignment shrinkToFit="1"/>
    </xf>
    <xf numFmtId="0" fontId="10" fillId="0" borderId="24" xfId="1" applyNumberFormat="1" applyFont="1" applyFill="1" applyBorder="1" applyAlignment="1"/>
    <xf numFmtId="38" fontId="10" fillId="0" borderId="24" xfId="1" applyFont="1" applyFill="1" applyBorder="1" applyAlignment="1"/>
    <xf numFmtId="38" fontId="10" fillId="0" borderId="24" xfId="1" applyFont="1" applyFill="1" applyBorder="1" applyAlignment="1" applyProtection="1">
      <alignment horizontal="right" shrinkToFit="1"/>
    </xf>
    <xf numFmtId="193" fontId="10" fillId="0" borderId="26" xfId="9" applyNumberFormat="1" applyFont="1" applyBorder="1" applyAlignment="1">
      <alignment horizontal="center" shrinkToFit="1"/>
    </xf>
    <xf numFmtId="193" fontId="10" fillId="4" borderId="27" xfId="9" applyNumberFormat="1" applyFont="1" applyFill="1" applyBorder="1" applyAlignment="1">
      <alignment horizontal="center" shrinkToFit="1"/>
    </xf>
    <xf numFmtId="0" fontId="9" fillId="0" borderId="24" xfId="9" applyFont="1" applyBorder="1" applyAlignment="1">
      <alignment horizontal="left" vertical="center" shrinkToFit="1"/>
    </xf>
    <xf numFmtId="0" fontId="10" fillId="5" borderId="26" xfId="1" applyNumberFormat="1" applyFont="1" applyFill="1" applyBorder="1" applyAlignment="1">
      <alignment shrinkToFit="1"/>
    </xf>
    <xf numFmtId="188" fontId="10" fillId="5" borderId="24" xfId="1" applyNumberFormat="1" applyFont="1" applyFill="1" applyBorder="1" applyAlignment="1">
      <alignment horizontal="right" shrinkToFit="1"/>
    </xf>
    <xf numFmtId="40" fontId="10" fillId="5" borderId="26" xfId="1" applyNumberFormat="1" applyFont="1" applyFill="1" applyBorder="1" applyAlignment="1">
      <alignment shrinkToFit="1"/>
    </xf>
    <xf numFmtId="4" fontId="10" fillId="5" borderId="26" xfId="1" applyNumberFormat="1" applyFont="1" applyFill="1" applyBorder="1" applyAlignment="1">
      <alignment shrinkToFit="1"/>
    </xf>
    <xf numFmtId="38" fontId="10" fillId="5" borderId="26" xfId="1" applyFont="1" applyFill="1" applyBorder="1" applyAlignment="1">
      <alignment shrinkToFit="1"/>
    </xf>
    <xf numFmtId="4" fontId="10" fillId="5" borderId="26" xfId="1" applyNumberFormat="1" applyFont="1" applyFill="1" applyBorder="1" applyAlignment="1">
      <alignment horizontal="right" shrinkToFit="1"/>
    </xf>
    <xf numFmtId="38" fontId="10" fillId="5" borderId="26" xfId="1" applyFont="1" applyFill="1" applyBorder="1" applyAlignment="1" applyProtection="1">
      <alignment horizontal="right" shrinkToFit="1"/>
    </xf>
    <xf numFmtId="193" fontId="10" fillId="5" borderId="27" xfId="9" applyNumberFormat="1" applyFont="1" applyFill="1" applyBorder="1" applyAlignment="1">
      <alignment horizontal="center" shrinkToFit="1"/>
    </xf>
    <xf numFmtId="38" fontId="10" fillId="0" borderId="24" xfId="1" applyFont="1" applyFill="1" applyBorder="1" applyAlignment="1">
      <alignment horizontal="center" shrinkToFit="1"/>
    </xf>
    <xf numFmtId="193" fontId="10" fillId="5" borderId="34" xfId="9" applyNumberFormat="1" applyFont="1" applyFill="1" applyBorder="1" applyAlignment="1">
      <alignment horizontal="center" shrinkToFit="1"/>
    </xf>
    <xf numFmtId="38" fontId="10" fillId="0" borderId="26" xfId="1" applyFont="1" applyFill="1" applyBorder="1" applyAlignment="1">
      <alignment horizontal="center" shrinkToFit="1"/>
    </xf>
    <xf numFmtId="40" fontId="10" fillId="0" borderId="26" xfId="1" applyNumberFormat="1" applyFont="1" applyFill="1" applyBorder="1" applyAlignment="1"/>
    <xf numFmtId="38" fontId="10" fillId="0" borderId="26" xfId="1" applyFont="1" applyFill="1" applyBorder="1" applyAlignment="1">
      <alignment shrinkToFit="1"/>
    </xf>
    <xf numFmtId="0" fontId="10" fillId="0" borderId="26" xfId="1" applyNumberFormat="1" applyFont="1" applyFill="1" applyBorder="1" applyAlignment="1"/>
    <xf numFmtId="38" fontId="10" fillId="0" borderId="26" xfId="1" applyFont="1" applyFill="1" applyBorder="1" applyAlignment="1"/>
    <xf numFmtId="38" fontId="10" fillId="0" borderId="26" xfId="1" applyFont="1" applyFill="1" applyBorder="1" applyAlignment="1" applyProtection="1">
      <alignment horizontal="right" shrinkToFit="1"/>
    </xf>
    <xf numFmtId="0" fontId="9" fillId="0" borderId="17" xfId="9" applyFont="1" applyBorder="1" applyAlignment="1">
      <alignment horizontal="left" vertical="center" shrinkToFit="1"/>
    </xf>
    <xf numFmtId="38" fontId="10" fillId="5" borderId="29" xfId="1" applyFont="1" applyFill="1" applyBorder="1" applyAlignment="1">
      <alignment shrinkToFit="1"/>
    </xf>
    <xf numFmtId="0" fontId="10" fillId="5" borderId="29" xfId="1" applyNumberFormat="1" applyFont="1" applyFill="1" applyBorder="1" applyAlignment="1">
      <alignment shrinkToFit="1"/>
    </xf>
    <xf numFmtId="40" fontId="10" fillId="5" borderId="29" xfId="1" applyNumberFormat="1" applyFont="1" applyFill="1" applyBorder="1" applyAlignment="1">
      <alignment shrinkToFit="1"/>
    </xf>
    <xf numFmtId="4" fontId="10" fillId="5" borderId="29" xfId="1" applyNumberFormat="1" applyFont="1" applyFill="1" applyBorder="1" applyAlignment="1">
      <alignment shrinkToFit="1"/>
    </xf>
    <xf numFmtId="4" fontId="10" fillId="5" borderId="29" xfId="1" applyNumberFormat="1" applyFont="1" applyFill="1" applyBorder="1" applyAlignment="1">
      <alignment horizontal="right" shrinkToFit="1"/>
    </xf>
    <xf numFmtId="38" fontId="10" fillId="5" borderId="29" xfId="1" applyFont="1" applyFill="1" applyBorder="1" applyAlignment="1" applyProtection="1">
      <alignment horizontal="right" shrinkToFit="1"/>
    </xf>
    <xf numFmtId="0" fontId="8" fillId="0" borderId="31" xfId="9" applyFont="1" applyBorder="1"/>
    <xf numFmtId="0" fontId="9" fillId="0" borderId="31" xfId="9" applyFont="1" applyBorder="1" applyAlignment="1">
      <alignment horizontal="left" vertical="center" shrinkToFit="1"/>
    </xf>
    <xf numFmtId="38" fontId="10" fillId="0" borderId="89" xfId="1" applyFont="1" applyFill="1" applyBorder="1" applyAlignment="1">
      <alignment horizontal="center" shrinkToFit="1"/>
    </xf>
    <xf numFmtId="40" fontId="10" fillId="0" borderId="89" xfId="1" applyNumberFormat="1" applyFont="1" applyFill="1" applyBorder="1" applyAlignment="1"/>
    <xf numFmtId="38" fontId="10" fillId="0" borderId="89" xfId="1" applyFont="1" applyFill="1" applyBorder="1" applyAlignment="1">
      <alignment shrinkToFit="1"/>
    </xf>
    <xf numFmtId="0" fontId="10" fillId="0" borderId="89" xfId="1" quotePrefix="1" applyNumberFormat="1" applyFont="1" applyFill="1" applyBorder="1" applyAlignment="1">
      <alignment shrinkToFit="1"/>
    </xf>
    <xf numFmtId="0" fontId="10" fillId="0" borderId="89" xfId="1" applyNumberFormat="1" applyFont="1" applyFill="1" applyBorder="1" applyAlignment="1"/>
    <xf numFmtId="38" fontId="10" fillId="0" borderId="89" xfId="1" applyFont="1" applyFill="1" applyBorder="1" applyAlignment="1"/>
    <xf numFmtId="38" fontId="10" fillId="0" borderId="89" xfId="1" applyFont="1" applyFill="1" applyBorder="1" applyAlignment="1" applyProtection="1">
      <alignment horizontal="right" shrinkToFit="1"/>
    </xf>
    <xf numFmtId="38" fontId="10" fillId="5" borderId="95" xfId="1" applyFont="1" applyFill="1" applyBorder="1" applyAlignment="1">
      <alignment shrinkToFit="1"/>
    </xf>
    <xf numFmtId="187" fontId="10" fillId="5" borderId="26" xfId="1" applyNumberFormat="1" applyFont="1" applyFill="1" applyBorder="1" applyAlignment="1">
      <alignment shrinkToFit="1"/>
    </xf>
    <xf numFmtId="0" fontId="10" fillId="0" borderId="26" xfId="1" applyNumberFormat="1" applyFont="1" applyFill="1" applyBorder="1" applyAlignment="1">
      <alignment shrinkToFit="1"/>
    </xf>
    <xf numFmtId="38" fontId="9" fillId="0" borderId="24" xfId="9" applyNumberFormat="1" applyFont="1" applyBorder="1" applyAlignment="1">
      <alignment horizontal="left" vertical="center" shrinkToFit="1"/>
    </xf>
    <xf numFmtId="38" fontId="39" fillId="0" borderId="0" xfId="1" applyFont="1"/>
    <xf numFmtId="2" fontId="9" fillId="0" borderId="1" xfId="0" applyNumberFormat="1" applyFont="1" applyBorder="1" applyAlignment="1">
      <alignment vertical="center"/>
    </xf>
    <xf numFmtId="40" fontId="9" fillId="0" borderId="2" xfId="1" applyNumberFormat="1" applyFont="1" applyFill="1" applyBorder="1" applyAlignment="1" applyProtection="1">
      <alignment vertical="center"/>
    </xf>
    <xf numFmtId="1" fontId="9" fillId="0" borderId="1" xfId="0" applyNumberFormat="1" applyFont="1" applyBorder="1" applyAlignment="1">
      <alignment vertical="center"/>
    </xf>
    <xf numFmtId="0" fontId="13" fillId="6" borderId="0" xfId="9" applyFont="1" applyFill="1"/>
    <xf numFmtId="0" fontId="13" fillId="4" borderId="14" xfId="9" applyFont="1" applyFill="1" applyBorder="1" applyAlignment="1">
      <alignment horizontal="center"/>
    </xf>
    <xf numFmtId="184" fontId="13" fillId="4" borderId="24" xfId="9" applyNumberFormat="1" applyFont="1" applyFill="1" applyBorder="1" applyAlignment="1">
      <alignment horizontal="left" shrinkToFit="1"/>
    </xf>
    <xf numFmtId="38" fontId="19" fillId="4" borderId="26" xfId="1" applyFont="1" applyFill="1" applyBorder="1" applyAlignment="1">
      <alignment shrinkToFit="1"/>
    </xf>
    <xf numFmtId="183" fontId="13" fillId="4" borderId="26" xfId="9" applyNumberFormat="1" applyFont="1" applyFill="1" applyBorder="1" applyAlignment="1">
      <alignment horizontal="right"/>
    </xf>
    <xf numFmtId="0" fontId="13" fillId="4" borderId="26" xfId="9" applyFont="1" applyFill="1" applyBorder="1" applyAlignment="1">
      <alignment horizontal="center"/>
    </xf>
    <xf numFmtId="185" fontId="13" fillId="4" borderId="26" xfId="1" applyNumberFormat="1" applyFont="1" applyFill="1" applyBorder="1"/>
    <xf numFmtId="38" fontId="13" fillId="4" borderId="26" xfId="1" applyFont="1" applyFill="1" applyBorder="1"/>
    <xf numFmtId="0" fontId="19" fillId="4" borderId="27" xfId="9" applyFont="1" applyFill="1" applyBorder="1" applyAlignment="1">
      <alignment horizontal="center"/>
    </xf>
    <xf numFmtId="185" fontId="13" fillId="4" borderId="24" xfId="1" applyNumberFormat="1" applyFont="1" applyFill="1" applyBorder="1"/>
    <xf numFmtId="186" fontId="13" fillId="4" borderId="0" xfId="9" applyNumberFormat="1" applyFont="1" applyFill="1"/>
    <xf numFmtId="0" fontId="13" fillId="4" borderId="0" xfId="9" applyFont="1" applyFill="1"/>
    <xf numFmtId="0" fontId="13" fillId="4" borderId="14" xfId="9" applyFont="1" applyFill="1" applyBorder="1" applyAlignment="1">
      <alignment horizontal="right"/>
    </xf>
    <xf numFmtId="0" fontId="13" fillId="4" borderId="24" xfId="9" applyFont="1" applyFill="1" applyBorder="1" applyAlignment="1">
      <alignment horizontal="left"/>
    </xf>
    <xf numFmtId="3" fontId="13" fillId="4" borderId="26" xfId="9" applyNumberFormat="1" applyFont="1" applyFill="1" applyBorder="1"/>
    <xf numFmtId="38" fontId="13" fillId="4" borderId="26" xfId="9" applyNumberFormat="1" applyFont="1" applyFill="1" applyBorder="1" applyAlignment="1">
      <alignment horizontal="right"/>
    </xf>
    <xf numFmtId="3" fontId="13" fillId="4" borderId="26" xfId="9" applyNumberFormat="1" applyFont="1" applyFill="1" applyBorder="1" applyAlignment="1">
      <alignment wrapText="1"/>
    </xf>
    <xf numFmtId="3" fontId="10" fillId="0" borderId="64" xfId="14" applyNumberFormat="1" applyFont="1" applyBorder="1" applyAlignment="1">
      <alignment vertical="center"/>
    </xf>
    <xf numFmtId="0" fontId="18" fillId="4" borderId="14" xfId="9" applyFont="1" applyFill="1" applyBorder="1" applyAlignment="1">
      <alignment horizontal="right"/>
    </xf>
    <xf numFmtId="0" fontId="13" fillId="4" borderId="26" xfId="9" applyFont="1" applyFill="1" applyBorder="1" applyAlignment="1">
      <alignment horizontal="left"/>
    </xf>
    <xf numFmtId="0" fontId="13" fillId="4" borderId="26" xfId="9" applyFont="1" applyFill="1" applyBorder="1" applyAlignment="1">
      <alignment shrinkToFit="1"/>
    </xf>
    <xf numFmtId="38" fontId="13" fillId="4" borderId="26" xfId="1" applyFont="1" applyFill="1" applyBorder="1" applyAlignment="1">
      <alignment wrapText="1"/>
    </xf>
    <xf numFmtId="0" fontId="13" fillId="4" borderId="13" xfId="9" applyFont="1" applyFill="1" applyBorder="1" applyAlignment="1">
      <alignment horizontal="right"/>
    </xf>
    <xf numFmtId="0" fontId="13" fillId="4" borderId="14" xfId="9" applyFont="1" applyFill="1" applyBorder="1" applyAlignment="1">
      <alignment horizontal="left"/>
    </xf>
    <xf numFmtId="0" fontId="19" fillId="4" borderId="27" xfId="9" applyFont="1" applyFill="1" applyBorder="1"/>
    <xf numFmtId="184" fontId="13" fillId="4" borderId="26" xfId="9" applyNumberFormat="1" applyFont="1" applyFill="1" applyBorder="1" applyAlignment="1">
      <alignment horizontal="left" shrinkToFit="1"/>
    </xf>
    <xf numFmtId="0" fontId="13" fillId="4" borderId="14" xfId="9" quotePrefix="1" applyFont="1" applyFill="1" applyBorder="1" applyAlignment="1">
      <alignment horizontal="center"/>
    </xf>
    <xf numFmtId="56" fontId="18" fillId="4" borderId="13" xfId="9" quotePrefix="1" applyNumberFormat="1" applyFont="1" applyFill="1" applyBorder="1" applyAlignment="1">
      <alignment horizontal="center" shrinkToFit="1"/>
    </xf>
    <xf numFmtId="0" fontId="18" fillId="4" borderId="24" xfId="9" applyFont="1" applyFill="1" applyBorder="1" applyAlignment="1">
      <alignment horizontal="left"/>
    </xf>
    <xf numFmtId="189" fontId="13" fillId="4" borderId="24" xfId="9" applyNumberFormat="1" applyFont="1" applyFill="1" applyBorder="1" applyAlignment="1">
      <alignment horizontal="right"/>
    </xf>
    <xf numFmtId="0" fontId="13" fillId="4" borderId="24" xfId="9" applyFont="1" applyFill="1" applyBorder="1" applyAlignment="1">
      <alignment horizontal="center"/>
    </xf>
    <xf numFmtId="38" fontId="13" fillId="4" borderId="24" xfId="1" applyFont="1" applyFill="1" applyBorder="1"/>
    <xf numFmtId="0" fontId="19" fillId="4" borderId="25" xfId="9" applyFont="1" applyFill="1" applyBorder="1" applyAlignment="1">
      <alignment horizontal="center"/>
    </xf>
    <xf numFmtId="0" fontId="13" fillId="4" borderId="39" xfId="9" applyFont="1" applyFill="1" applyBorder="1" applyAlignment="1">
      <alignment horizontal="center"/>
    </xf>
    <xf numFmtId="0" fontId="13" fillId="4" borderId="40" xfId="9" applyFont="1" applyFill="1" applyBorder="1" applyAlignment="1">
      <alignment horizontal="left"/>
    </xf>
    <xf numFmtId="3" fontId="13" fillId="4" borderId="40" xfId="9" applyNumberFormat="1" applyFont="1" applyFill="1" applyBorder="1"/>
    <xf numFmtId="38" fontId="13" fillId="4" borderId="40" xfId="9" applyNumberFormat="1" applyFont="1" applyFill="1" applyBorder="1" applyAlignment="1">
      <alignment horizontal="right"/>
    </xf>
    <xf numFmtId="0" fontId="13" fillId="4" borderId="40" xfId="9" applyFont="1" applyFill="1" applyBorder="1" applyAlignment="1">
      <alignment horizontal="center"/>
    </xf>
    <xf numFmtId="38" fontId="22" fillId="4" borderId="40" xfId="1" applyFont="1" applyFill="1" applyBorder="1"/>
    <xf numFmtId="38" fontId="13" fillId="4" borderId="40" xfId="1" applyFont="1" applyFill="1" applyBorder="1"/>
    <xf numFmtId="0" fontId="19" fillId="4" borderId="23" xfId="9" applyFont="1" applyFill="1" applyBorder="1" applyAlignment="1">
      <alignment horizontal="center"/>
    </xf>
    <xf numFmtId="0" fontId="13" fillId="4" borderId="28" xfId="9" applyFont="1" applyFill="1" applyBorder="1" applyAlignment="1">
      <alignment horizontal="right"/>
    </xf>
    <xf numFmtId="3" fontId="13" fillId="4" borderId="29" xfId="9" applyNumberFormat="1" applyFont="1" applyFill="1" applyBorder="1"/>
    <xf numFmtId="38" fontId="13" fillId="4" borderId="29" xfId="9" applyNumberFormat="1" applyFont="1" applyFill="1" applyBorder="1" applyAlignment="1">
      <alignment horizontal="right"/>
    </xf>
    <xf numFmtId="38" fontId="13" fillId="4" borderId="29" xfId="1" applyFont="1" applyFill="1" applyBorder="1"/>
    <xf numFmtId="0" fontId="19" fillId="4" borderId="30" xfId="9" applyFont="1" applyFill="1" applyBorder="1"/>
    <xf numFmtId="3" fontId="13" fillId="4" borderId="24" xfId="9" applyNumberFormat="1" applyFont="1" applyFill="1" applyBorder="1"/>
    <xf numFmtId="38" fontId="13" fillId="4" borderId="24" xfId="9" applyNumberFormat="1" applyFont="1" applyFill="1" applyBorder="1" applyAlignment="1">
      <alignment horizontal="right"/>
    </xf>
    <xf numFmtId="0" fontId="19" fillId="4" borderId="25" xfId="9" applyFont="1" applyFill="1" applyBorder="1"/>
    <xf numFmtId="0" fontId="19" fillId="4" borderId="27" xfId="9" applyFont="1" applyFill="1" applyBorder="1" applyAlignment="1">
      <alignment horizontal="left" indent="1"/>
    </xf>
    <xf numFmtId="0" fontId="13" fillId="4" borderId="26" xfId="9" applyFont="1" applyFill="1" applyBorder="1" applyAlignment="1">
      <alignment horizontal="right"/>
    </xf>
    <xf numFmtId="38" fontId="13" fillId="4" borderId="26" xfId="1" applyFont="1" applyFill="1" applyBorder="1" applyAlignment="1"/>
    <xf numFmtId="180" fontId="13" fillId="4" borderId="26" xfId="9" applyNumberFormat="1" applyFont="1" applyFill="1" applyBorder="1"/>
    <xf numFmtId="184" fontId="13" fillId="4" borderId="26" xfId="9" applyNumberFormat="1" applyFont="1" applyFill="1" applyBorder="1" applyAlignment="1">
      <alignment shrinkToFit="1"/>
    </xf>
    <xf numFmtId="38" fontId="13" fillId="4" borderId="26" xfId="1" quotePrefix="1" applyFont="1" applyFill="1" applyBorder="1" applyAlignment="1"/>
    <xf numFmtId="180" fontId="13" fillId="4" borderId="26" xfId="9" applyNumberFormat="1" applyFont="1" applyFill="1" applyBorder="1" applyAlignment="1">
      <alignment horizontal="right"/>
    </xf>
    <xf numFmtId="0" fontId="13" fillId="4" borderId="28" xfId="9" applyFont="1" applyFill="1" applyBorder="1" applyAlignment="1">
      <alignment horizontal="center"/>
    </xf>
    <xf numFmtId="184" fontId="13" fillId="4" borderId="29" xfId="9" applyNumberFormat="1" applyFont="1" applyFill="1" applyBorder="1" applyAlignment="1">
      <alignment horizontal="center" shrinkToFit="1"/>
    </xf>
    <xf numFmtId="38" fontId="13" fillId="4" borderId="29" xfId="1" applyFont="1" applyFill="1" applyBorder="1" applyAlignment="1"/>
    <xf numFmtId="183" fontId="13" fillId="4" borderId="29" xfId="9" applyNumberFormat="1" applyFont="1" applyFill="1" applyBorder="1"/>
    <xf numFmtId="185" fontId="13" fillId="4" borderId="29" xfId="1" applyNumberFormat="1" applyFont="1" applyFill="1" applyBorder="1"/>
    <xf numFmtId="0" fontId="19" fillId="4" borderId="30" xfId="9" applyFont="1" applyFill="1" applyBorder="1" applyAlignment="1">
      <alignment horizontal="left" indent="1"/>
    </xf>
    <xf numFmtId="38" fontId="13" fillId="4" borderId="24" xfId="1" applyFont="1" applyFill="1" applyBorder="1" applyAlignment="1"/>
    <xf numFmtId="183" fontId="13" fillId="4" borderId="24" xfId="9" applyNumberFormat="1" applyFont="1" applyFill="1" applyBorder="1"/>
    <xf numFmtId="0" fontId="19" fillId="4" borderId="25" xfId="9" applyFont="1" applyFill="1" applyBorder="1" applyAlignment="1">
      <alignment horizontal="left" indent="1"/>
    </xf>
    <xf numFmtId="38" fontId="13" fillId="4" borderId="26" xfId="1" applyFont="1" applyFill="1" applyBorder="1" applyAlignment="1">
      <alignment horizontal="left" indent="1"/>
    </xf>
    <xf numFmtId="38" fontId="13" fillId="4" borderId="26" xfId="9" applyNumberFormat="1" applyFont="1" applyFill="1" applyBorder="1"/>
    <xf numFmtId="38" fontId="13" fillId="4" borderId="26" xfId="1" applyFont="1" applyFill="1" applyBorder="1" applyAlignment="1">
      <alignment horizontal="left" wrapText="1" indent="1"/>
    </xf>
    <xf numFmtId="0" fontId="13" fillId="4" borderId="29" xfId="9" applyFont="1" applyFill="1" applyBorder="1"/>
    <xf numFmtId="188" fontId="13" fillId="4" borderId="29" xfId="9" applyNumberFormat="1" applyFont="1" applyFill="1" applyBorder="1" applyAlignment="1">
      <alignment horizontal="right"/>
    </xf>
    <xf numFmtId="185" fontId="13" fillId="4" borderId="29" xfId="1" applyNumberFormat="1" applyFont="1" applyFill="1" applyBorder="1" applyAlignment="1"/>
    <xf numFmtId="0" fontId="13" fillId="4" borderId="26" xfId="9" applyFont="1" applyFill="1" applyBorder="1" applyAlignment="1">
      <alignment horizontal="left" indent="1"/>
    </xf>
    <xf numFmtId="184" fontId="13" fillId="4" borderId="26" xfId="9" quotePrefix="1" applyNumberFormat="1" applyFont="1" applyFill="1" applyBorder="1" applyAlignment="1">
      <alignment shrinkToFit="1"/>
    </xf>
    <xf numFmtId="38" fontId="13" fillId="4" borderId="26" xfId="1" applyFont="1" applyFill="1" applyBorder="1" applyAlignment="1">
      <alignment horizontal="center"/>
    </xf>
    <xf numFmtId="190" fontId="13" fillId="4" borderId="26" xfId="1" applyNumberFormat="1" applyFont="1" applyFill="1" applyBorder="1"/>
    <xf numFmtId="184" fontId="13" fillId="4" borderId="26" xfId="9" applyNumberFormat="1" applyFont="1" applyFill="1" applyBorder="1" applyAlignment="1">
      <alignment horizontal="left" indent="1" shrinkToFit="1"/>
    </xf>
    <xf numFmtId="184" fontId="18" fillId="4" borderId="26" xfId="9" applyNumberFormat="1" applyFont="1" applyFill="1" applyBorder="1" applyAlignment="1">
      <alignment horizontal="center" shrinkToFit="1"/>
    </xf>
    <xf numFmtId="185" fontId="18" fillId="4" borderId="26" xfId="1" applyNumberFormat="1" applyFont="1" applyFill="1" applyBorder="1"/>
    <xf numFmtId="187" fontId="13" fillId="4" borderId="26" xfId="9" applyNumberFormat="1" applyFont="1" applyFill="1" applyBorder="1" applyAlignment="1">
      <alignment horizontal="center"/>
    </xf>
    <xf numFmtId="185" fontId="13" fillId="4" borderId="26" xfId="1" applyNumberFormat="1" applyFont="1" applyFill="1" applyBorder="1" applyAlignment="1"/>
    <xf numFmtId="188" fontId="13" fillId="4" borderId="26" xfId="9" applyNumberFormat="1" applyFont="1" applyFill="1" applyBorder="1" applyAlignment="1">
      <alignment horizontal="right"/>
    </xf>
    <xf numFmtId="38" fontId="13" fillId="4" borderId="26" xfId="1" applyFont="1" applyFill="1" applyBorder="1" applyAlignment="1">
      <alignment horizontal="right"/>
    </xf>
    <xf numFmtId="188" fontId="13" fillId="4" borderId="24" xfId="9" applyNumberFormat="1" applyFont="1" applyFill="1" applyBorder="1" applyAlignment="1">
      <alignment horizontal="right"/>
    </xf>
    <xf numFmtId="185" fontId="13" fillId="4" borderId="24" xfId="1" applyNumberFormat="1" applyFont="1" applyFill="1" applyBorder="1" applyAlignment="1"/>
    <xf numFmtId="0" fontId="13" fillId="4" borderId="14" xfId="9" applyFont="1" applyFill="1" applyBorder="1"/>
    <xf numFmtId="189" fontId="13" fillId="4" borderId="26" xfId="9" applyNumberFormat="1" applyFont="1" applyFill="1" applyBorder="1"/>
    <xf numFmtId="0" fontId="13" fillId="4" borderId="26" xfId="9" quotePrefix="1" applyFont="1" applyFill="1" applyBorder="1"/>
    <xf numFmtId="0" fontId="13" fillId="4" borderId="26" xfId="9" quotePrefix="1" applyFont="1" applyFill="1" applyBorder="1" applyAlignment="1">
      <alignment horizontal="left"/>
    </xf>
    <xf numFmtId="0" fontId="13" fillId="4" borderId="28" xfId="9" applyFont="1" applyFill="1" applyBorder="1"/>
    <xf numFmtId="0" fontId="13" fillId="4" borderId="29" xfId="9" quotePrefix="1" applyFont="1" applyFill="1" applyBorder="1"/>
    <xf numFmtId="38" fontId="13" fillId="4" borderId="29" xfId="9" applyNumberFormat="1" applyFont="1" applyFill="1" applyBorder="1"/>
    <xf numFmtId="38" fontId="13" fillId="4" borderId="24" xfId="1" applyFont="1" applyFill="1" applyBorder="1" applyAlignment="1">
      <alignment horizontal="left" indent="1"/>
    </xf>
    <xf numFmtId="0" fontId="13" fillId="4" borderId="13" xfId="9" applyFont="1" applyFill="1" applyBorder="1"/>
    <xf numFmtId="0" fontId="18" fillId="4" borderId="14" xfId="9" applyFont="1" applyFill="1" applyBorder="1"/>
    <xf numFmtId="38" fontId="13" fillId="4" borderId="24" xfId="9" applyNumberFormat="1" applyFont="1" applyFill="1" applyBorder="1"/>
    <xf numFmtId="0" fontId="23" fillId="4" borderId="27" xfId="9" applyFont="1" applyFill="1" applyBorder="1" applyAlignment="1">
      <alignment wrapText="1"/>
    </xf>
    <xf numFmtId="38" fontId="19" fillId="4" borderId="26" xfId="1" applyFont="1" applyFill="1" applyBorder="1" applyAlignment="1"/>
    <xf numFmtId="189" fontId="13" fillId="4" borderId="26" xfId="9" applyNumberFormat="1" applyFont="1" applyFill="1" applyBorder="1" applyAlignment="1">
      <alignment horizontal="right"/>
    </xf>
    <xf numFmtId="0" fontId="13" fillId="4" borderId="24" xfId="9" applyFont="1" applyFill="1" applyBorder="1" applyAlignment="1">
      <alignment horizontal="right"/>
    </xf>
    <xf numFmtId="1" fontId="13" fillId="4" borderId="26" xfId="9" applyNumberFormat="1" applyFont="1" applyFill="1" applyBorder="1"/>
    <xf numFmtId="183" fontId="13" fillId="4" borderId="26" xfId="9" applyNumberFormat="1" applyFont="1" applyFill="1" applyBorder="1"/>
    <xf numFmtId="0" fontId="19" fillId="4" borderId="26" xfId="9" applyFont="1" applyFill="1" applyBorder="1"/>
    <xf numFmtId="188" fontId="13" fillId="4" borderId="26" xfId="9" applyNumberFormat="1" applyFont="1" applyFill="1" applyBorder="1"/>
    <xf numFmtId="184" fontId="13" fillId="4" borderId="26" xfId="9" applyNumberFormat="1" applyFont="1" applyFill="1" applyBorder="1" applyAlignment="1">
      <alignment horizontal="center" shrinkToFit="1"/>
    </xf>
    <xf numFmtId="0" fontId="19" fillId="4" borderId="29" xfId="9" applyFont="1" applyFill="1" applyBorder="1"/>
    <xf numFmtId="183" fontId="13" fillId="4" borderId="29" xfId="9" applyNumberFormat="1" applyFont="1" applyFill="1" applyBorder="1" applyAlignment="1">
      <alignment horizontal="right"/>
    </xf>
    <xf numFmtId="185" fontId="13" fillId="4" borderId="29" xfId="1" applyNumberFormat="1" applyFont="1" applyFill="1" applyBorder="1" applyAlignment="1">
      <alignment horizontal="right"/>
    </xf>
    <xf numFmtId="0" fontId="18" fillId="4" borderId="13" xfId="9" applyFont="1" applyFill="1" applyBorder="1" applyAlignment="1">
      <alignment horizontal="center"/>
    </xf>
    <xf numFmtId="0" fontId="18" fillId="4" borderId="24" xfId="9" applyFont="1" applyFill="1" applyBorder="1"/>
    <xf numFmtId="0" fontId="19" fillId="4" borderId="24" xfId="9" applyFont="1" applyFill="1" applyBorder="1"/>
    <xf numFmtId="3" fontId="19" fillId="4" borderId="26" xfId="9" applyNumberFormat="1" applyFont="1" applyFill="1" applyBorder="1" applyAlignment="1">
      <alignment wrapText="1"/>
    </xf>
    <xf numFmtId="0" fontId="19" fillId="4" borderId="26" xfId="9" applyFont="1" applyFill="1" applyBorder="1" applyAlignment="1">
      <alignment wrapText="1"/>
    </xf>
    <xf numFmtId="0" fontId="19" fillId="4" borderId="29" xfId="9" applyFont="1" applyFill="1" applyBorder="1" applyAlignment="1">
      <alignment wrapText="1"/>
    </xf>
    <xf numFmtId="184" fontId="18" fillId="4" borderId="24" xfId="9" applyNumberFormat="1" applyFont="1" applyFill="1" applyBorder="1" applyAlignment="1">
      <alignment shrinkToFit="1"/>
    </xf>
    <xf numFmtId="1" fontId="13" fillId="4" borderId="24" xfId="9" applyNumberFormat="1" applyFont="1" applyFill="1" applyBorder="1"/>
    <xf numFmtId="190" fontId="13" fillId="4" borderId="24" xfId="1" applyNumberFormat="1" applyFont="1" applyFill="1" applyBorder="1"/>
    <xf numFmtId="0" fontId="13" fillId="4" borderId="14" xfId="9" quotePrefix="1" applyFont="1" applyFill="1" applyBorder="1" applyAlignment="1">
      <alignment horizontal="right"/>
    </xf>
    <xf numFmtId="3" fontId="13" fillId="4" borderId="26" xfId="1" applyNumberFormat="1" applyFont="1" applyFill="1" applyBorder="1"/>
    <xf numFmtId="183" fontId="13" fillId="4" borderId="24" xfId="9" applyNumberFormat="1" applyFont="1" applyFill="1" applyBorder="1" applyAlignment="1">
      <alignment horizontal="right"/>
    </xf>
    <xf numFmtId="185" fontId="13" fillId="4" borderId="24" xfId="1" applyNumberFormat="1" applyFont="1" applyFill="1" applyBorder="1" applyAlignment="1">
      <alignment horizontal="right"/>
    </xf>
    <xf numFmtId="38" fontId="19" fillId="4" borderId="26" xfId="1" applyFont="1" applyFill="1" applyBorder="1" applyAlignment="1">
      <alignment horizontal="left" indent="1"/>
    </xf>
    <xf numFmtId="0" fontId="19" fillId="4" borderId="26" xfId="9" applyFont="1" applyFill="1" applyBorder="1" applyAlignment="1">
      <alignment horizontal="left" indent="1"/>
    </xf>
    <xf numFmtId="38" fontId="19" fillId="4" borderId="26" xfId="1" applyFont="1" applyFill="1" applyBorder="1" applyAlignment="1">
      <alignment horizontal="center"/>
    </xf>
    <xf numFmtId="0" fontId="19" fillId="4" borderId="27" xfId="9" applyFont="1" applyFill="1" applyBorder="1" applyAlignment="1">
      <alignment horizontal="left"/>
    </xf>
    <xf numFmtId="1" fontId="13" fillId="4" borderId="26" xfId="9" applyNumberFormat="1" applyFont="1" applyFill="1" applyBorder="1" applyAlignment="1">
      <alignment horizontal="right"/>
    </xf>
    <xf numFmtId="0" fontId="13" fillId="4" borderId="28" xfId="9" quotePrefix="1" applyFont="1" applyFill="1" applyBorder="1" applyAlignment="1">
      <alignment horizontal="right"/>
    </xf>
    <xf numFmtId="38" fontId="19" fillId="4" borderId="29" xfId="1" applyFont="1" applyFill="1" applyBorder="1" applyAlignment="1"/>
    <xf numFmtId="3" fontId="13" fillId="4" borderId="29" xfId="1" applyNumberFormat="1" applyFont="1" applyFill="1" applyBorder="1"/>
    <xf numFmtId="188" fontId="13" fillId="4" borderId="24" xfId="9" applyNumberFormat="1" applyFont="1" applyFill="1" applyBorder="1"/>
    <xf numFmtId="184" fontId="13" fillId="4" borderId="24" xfId="9" applyNumberFormat="1" applyFont="1" applyFill="1" applyBorder="1" applyAlignment="1">
      <alignment shrinkToFit="1"/>
    </xf>
    <xf numFmtId="0" fontId="24" fillId="4" borderId="27" xfId="9" applyFont="1" applyFill="1" applyBorder="1" applyAlignment="1">
      <alignment wrapText="1"/>
    </xf>
    <xf numFmtId="1" fontId="13" fillId="4" borderId="24" xfId="9" applyNumberFormat="1" applyFont="1" applyFill="1" applyBorder="1" applyAlignment="1">
      <alignment horizontal="right"/>
    </xf>
    <xf numFmtId="184" fontId="18" fillId="4" borderId="26" xfId="9" applyNumberFormat="1" applyFont="1" applyFill="1" applyBorder="1" applyAlignment="1">
      <alignment horizontal="left" shrinkToFit="1"/>
    </xf>
    <xf numFmtId="0" fontId="9" fillId="0" borderId="0" xfId="0" applyFont="1" applyAlignment="1">
      <alignment vertical="center" shrinkToFit="1"/>
    </xf>
    <xf numFmtId="0" fontId="18" fillId="0" borderId="39" xfId="9" applyFont="1" applyBorder="1" applyAlignment="1">
      <alignment horizontal="right"/>
    </xf>
    <xf numFmtId="0" fontId="13" fillId="0" borderId="40" xfId="9" applyFont="1" applyBorder="1" applyAlignment="1">
      <alignment shrinkToFit="1"/>
    </xf>
    <xf numFmtId="38" fontId="13" fillId="0" borderId="40" xfId="1" applyFont="1" applyBorder="1" applyAlignment="1">
      <alignment wrapText="1"/>
    </xf>
    <xf numFmtId="183" fontId="13" fillId="0" borderId="40" xfId="9" applyNumberFormat="1" applyFont="1" applyBorder="1" applyAlignment="1">
      <alignment horizontal="right"/>
    </xf>
    <xf numFmtId="0" fontId="13" fillId="0" borderId="40" xfId="9" applyFont="1" applyBorder="1" applyAlignment="1">
      <alignment horizontal="center"/>
    </xf>
    <xf numFmtId="38" fontId="13" fillId="0" borderId="40" xfId="1" applyFont="1" applyBorder="1"/>
    <xf numFmtId="0" fontId="19" fillId="0" borderId="23" xfId="9" applyFont="1" applyBorder="1"/>
    <xf numFmtId="0" fontId="9" fillId="0" borderId="8" xfId="0" applyFont="1" applyBorder="1" applyAlignment="1" applyProtection="1">
      <alignment horizontal="center" vertical="center" shrinkToFit="1"/>
      <protection locked="0"/>
    </xf>
    <xf numFmtId="0" fontId="13" fillId="0" borderId="78" xfId="9" applyFont="1" applyBorder="1" applyAlignment="1">
      <alignment shrinkToFit="1"/>
    </xf>
    <xf numFmtId="0" fontId="13" fillId="0" borderId="39" xfId="9" applyFont="1" applyBorder="1" applyAlignment="1">
      <alignment horizontal="center"/>
    </xf>
    <xf numFmtId="0" fontId="13" fillId="0" borderId="96" xfId="9" applyFont="1" applyBorder="1"/>
    <xf numFmtId="38" fontId="13" fillId="0" borderId="40" xfId="1" applyFont="1" applyBorder="1" applyAlignment="1">
      <alignment shrinkToFit="1"/>
    </xf>
    <xf numFmtId="0" fontId="6" fillId="0" borderId="0" xfId="19"/>
    <xf numFmtId="37" fontId="40" fillId="0" borderId="22" xfId="18" applyFont="1" applyBorder="1" applyAlignment="1">
      <alignment horizontal="center" vertical="center"/>
    </xf>
    <xf numFmtId="37" fontId="19" fillId="0" borderId="0" xfId="18" applyFont="1" applyAlignment="1">
      <alignment horizontal="left" vertical="center"/>
    </xf>
    <xf numFmtId="37" fontId="19" fillId="0" borderId="19" xfId="18" applyFont="1" applyBorder="1" applyAlignment="1">
      <alignment horizontal="right" vertical="center"/>
    </xf>
    <xf numFmtId="37" fontId="13" fillId="0" borderId="21" xfId="18" quotePrefix="1" applyFont="1" applyBorder="1" applyAlignment="1">
      <alignment horizontal="center" vertical="center"/>
    </xf>
    <xf numFmtId="37" fontId="19" fillId="0" borderId="3" xfId="18" applyFont="1" applyBorder="1" applyAlignment="1">
      <alignment horizontal="left" vertical="center"/>
    </xf>
    <xf numFmtId="37" fontId="19" fillId="0" borderId="3" xfId="18" applyFont="1" applyBorder="1" applyAlignment="1">
      <alignment vertical="center"/>
    </xf>
    <xf numFmtId="37" fontId="19" fillId="0" borderId="3" xfId="18" quotePrefix="1" applyFont="1" applyBorder="1" applyAlignment="1">
      <alignment horizontal="right" vertical="center"/>
    </xf>
    <xf numFmtId="37" fontId="19" fillId="0" borderId="20" xfId="18" applyFont="1" applyBorder="1" applyAlignment="1">
      <alignment horizontal="right" vertical="center"/>
    </xf>
    <xf numFmtId="37" fontId="19" fillId="0" borderId="85" xfId="18" applyFont="1" applyBorder="1" applyAlignment="1">
      <alignment vertical="center"/>
    </xf>
    <xf numFmtId="37" fontId="19" fillId="0" borderId="31" xfId="18" applyFont="1" applyBorder="1" applyAlignment="1">
      <alignment horizontal="left" vertical="center"/>
    </xf>
    <xf numFmtId="37" fontId="19" fillId="0" borderId="31" xfId="18" applyFont="1" applyBorder="1" applyAlignment="1">
      <alignment vertical="center"/>
    </xf>
    <xf numFmtId="37" fontId="19" fillId="0" borderId="32" xfId="18" applyFont="1" applyBorder="1" applyAlignment="1" applyProtection="1">
      <alignment horizontal="left" vertical="center"/>
      <protection locked="0"/>
    </xf>
    <xf numFmtId="37" fontId="19" fillId="0" borderId="35" xfId="18" applyFont="1" applyBorder="1" applyAlignment="1">
      <alignment horizontal="center" vertical="center"/>
    </xf>
    <xf numFmtId="37" fontId="19" fillId="0" borderId="24" xfId="18" applyFont="1" applyBorder="1" applyAlignment="1">
      <alignment horizontal="center" vertical="center"/>
    </xf>
    <xf numFmtId="37" fontId="19" fillId="0" borderId="37" xfId="18" applyFont="1" applyBorder="1" applyAlignment="1">
      <alignment horizontal="center" vertical="center"/>
    </xf>
    <xf numFmtId="37" fontId="19" fillId="0" borderId="66" xfId="18" applyFont="1" applyBorder="1" applyAlignment="1" applyProtection="1">
      <alignment vertical="center"/>
      <protection locked="0"/>
    </xf>
    <xf numFmtId="37" fontId="19" fillId="0" borderId="40" xfId="18" applyFont="1" applyBorder="1" applyAlignment="1">
      <alignment horizontal="left" vertical="center"/>
    </xf>
    <xf numFmtId="0" fontId="19" fillId="0" borderId="40" xfId="18" applyNumberFormat="1" applyFont="1" applyBorder="1" applyAlignment="1" applyProtection="1">
      <alignment vertical="center"/>
      <protection locked="0"/>
    </xf>
    <xf numFmtId="37" fontId="19" fillId="0" borderId="40" xfId="18" applyFont="1" applyBorder="1" applyAlignment="1">
      <alignment horizontal="center" vertical="center"/>
    </xf>
    <xf numFmtId="188" fontId="19" fillId="0" borderId="40" xfId="18" applyNumberFormat="1" applyFont="1" applyBorder="1" applyAlignment="1" applyProtection="1">
      <alignment vertical="center"/>
      <protection locked="0"/>
    </xf>
    <xf numFmtId="188" fontId="19" fillId="0" borderId="40" xfId="18" applyNumberFormat="1" applyFont="1" applyBorder="1" applyAlignment="1">
      <alignment vertical="center"/>
    </xf>
    <xf numFmtId="37" fontId="19" fillId="0" borderId="97" xfId="18" applyFont="1" applyBorder="1" applyAlignment="1">
      <alignment horizontal="left" vertical="center"/>
    </xf>
    <xf numFmtId="37" fontId="19" fillId="0" borderId="35" xfId="18" applyFont="1" applyBorder="1" applyAlignment="1" applyProtection="1">
      <alignment vertical="center"/>
      <protection locked="0"/>
    </xf>
    <xf numFmtId="37" fontId="19" fillId="0" borderId="24" xfId="18" applyFont="1" applyBorder="1" applyAlignment="1">
      <alignment horizontal="left" vertical="center"/>
    </xf>
    <xf numFmtId="0" fontId="19" fillId="0" borderId="24" xfId="18" applyNumberFormat="1" applyFont="1" applyBorder="1" applyAlignment="1" applyProtection="1">
      <alignment vertical="center"/>
      <protection locked="0"/>
    </xf>
    <xf numFmtId="194" fontId="19" fillId="0" borderId="24" xfId="18" applyNumberFormat="1" applyFont="1" applyBorder="1" applyAlignment="1" applyProtection="1">
      <alignment vertical="center"/>
      <protection locked="0"/>
    </xf>
    <xf numFmtId="194" fontId="19" fillId="0" borderId="24" xfId="18" applyNumberFormat="1" applyFont="1" applyBorder="1" applyAlignment="1">
      <alignment vertical="center"/>
    </xf>
    <xf numFmtId="37" fontId="19" fillId="0" borderId="37" xfId="18" applyFont="1" applyBorder="1" applyAlignment="1">
      <alignment horizontal="left" vertical="center"/>
    </xf>
    <xf numFmtId="194" fontId="19" fillId="0" borderId="40" xfId="18" applyNumberFormat="1" applyFont="1" applyBorder="1" applyAlignment="1" applyProtection="1">
      <alignment vertical="center"/>
      <protection locked="0"/>
    </xf>
    <xf numFmtId="194" fontId="19" fillId="0" borderId="40" xfId="18" applyNumberFormat="1" applyFont="1" applyBorder="1" applyAlignment="1">
      <alignment vertical="center"/>
    </xf>
    <xf numFmtId="37" fontId="19" fillId="0" borderId="24" xfId="18" quotePrefix="1" applyFont="1" applyBorder="1" applyAlignment="1">
      <alignment horizontal="left" vertical="center"/>
    </xf>
    <xf numFmtId="37" fontId="19" fillId="0" borderId="37" xfId="18" applyFont="1" applyBorder="1" applyAlignment="1">
      <alignment vertical="center"/>
    </xf>
    <xf numFmtId="0" fontId="19" fillId="0" borderId="40" xfId="18" applyNumberFormat="1" applyFont="1" applyBorder="1" applyAlignment="1" applyProtection="1">
      <alignment horizontal="left" vertical="center"/>
      <protection locked="0"/>
    </xf>
    <xf numFmtId="0" fontId="19" fillId="0" borderId="24" xfId="20" applyFont="1" applyBorder="1" applyAlignment="1">
      <alignment horizontal="left"/>
    </xf>
    <xf numFmtId="188" fontId="19" fillId="0" borderId="40" xfId="18" applyNumberFormat="1" applyFont="1" applyBorder="1" applyAlignment="1" applyProtection="1">
      <alignment horizontal="left" vertical="center"/>
      <protection locked="0"/>
    </xf>
    <xf numFmtId="188" fontId="19" fillId="0" borderId="40" xfId="18" applyNumberFormat="1" applyFont="1" applyBorder="1" applyAlignment="1">
      <alignment horizontal="right" vertical="center"/>
    </xf>
    <xf numFmtId="188" fontId="19" fillId="0" borderId="24" xfId="18" applyNumberFormat="1" applyFont="1" applyBorder="1" applyAlignment="1" applyProtection="1">
      <alignment vertical="center"/>
      <protection locked="0"/>
    </xf>
    <xf numFmtId="37" fontId="19" fillId="0" borderId="97" xfId="18" applyFont="1" applyBorder="1" applyAlignment="1">
      <alignment horizontal="center" vertical="center"/>
    </xf>
    <xf numFmtId="188" fontId="19" fillId="0" borderId="24" xfId="18" applyNumberFormat="1" applyFont="1" applyBorder="1" applyAlignment="1">
      <alignment vertical="center"/>
    </xf>
    <xf numFmtId="0" fontId="19" fillId="0" borderId="40" xfId="18" applyNumberFormat="1" applyFont="1" applyBorder="1" applyAlignment="1" applyProtection="1">
      <alignment horizontal="right" vertical="center"/>
      <protection locked="0"/>
    </xf>
    <xf numFmtId="188" fontId="19" fillId="0" borderId="83" xfId="18" applyNumberFormat="1" applyFont="1" applyBorder="1" applyAlignment="1" applyProtection="1">
      <alignment horizontal="right" vertical="center"/>
      <protection locked="0"/>
    </xf>
    <xf numFmtId="0" fontId="19" fillId="0" borderId="24" xfId="18" applyNumberFormat="1" applyFont="1" applyBorder="1" applyAlignment="1" applyProtection="1">
      <alignment horizontal="right" vertical="center"/>
      <protection locked="0"/>
    </xf>
    <xf numFmtId="0" fontId="19" fillId="0" borderId="24" xfId="20" quotePrefix="1" applyFont="1" applyBorder="1" applyAlignment="1">
      <alignment horizontal="left"/>
    </xf>
    <xf numFmtId="37" fontId="19" fillId="0" borderId="97" xfId="18" applyFont="1" applyBorder="1" applyAlignment="1">
      <alignment horizontal="left" vertical="center" indent="1"/>
    </xf>
    <xf numFmtId="37" fontId="19" fillId="0" borderId="37" xfId="18" applyFont="1" applyBorder="1" applyAlignment="1">
      <alignment horizontal="left" vertical="center" indent="1"/>
    </xf>
    <xf numFmtId="37" fontId="19" fillId="0" borderId="24" xfId="18" applyFont="1" applyBorder="1" applyAlignment="1">
      <alignment vertical="center"/>
    </xf>
    <xf numFmtId="188" fontId="19" fillId="0" borderId="24" xfId="18" applyNumberFormat="1" applyFont="1" applyBorder="1" applyAlignment="1" applyProtection="1">
      <alignment horizontal="right" vertical="center"/>
      <protection locked="0"/>
    </xf>
    <xf numFmtId="37" fontId="19" fillId="0" borderId="67" xfId="18" applyFont="1" applyBorder="1" applyAlignment="1" applyProtection="1">
      <alignment vertical="center"/>
      <protection locked="0"/>
    </xf>
    <xf numFmtId="37" fontId="19" fillId="0" borderId="78" xfId="18" applyFont="1" applyBorder="1" applyAlignment="1">
      <alignment horizontal="left" vertical="center"/>
    </xf>
    <xf numFmtId="188" fontId="19" fillId="0" borderId="78" xfId="18" applyNumberFormat="1" applyFont="1" applyBorder="1" applyAlignment="1" applyProtection="1">
      <alignment horizontal="left" vertical="center"/>
      <protection locked="0"/>
    </xf>
    <xf numFmtId="37" fontId="19" fillId="0" borderId="98" xfId="18" applyFont="1" applyBorder="1" applyAlignment="1">
      <alignment horizontal="left" vertical="center"/>
    </xf>
    <xf numFmtId="188" fontId="19" fillId="0" borderId="78" xfId="18" applyNumberFormat="1" applyFont="1" applyBorder="1" applyAlignment="1" applyProtection="1">
      <alignment horizontal="right" vertical="center"/>
      <protection locked="0"/>
    </xf>
    <xf numFmtId="37" fontId="19" fillId="0" borderId="40" xfId="18" applyFont="1" applyBorder="1" applyAlignment="1" applyProtection="1">
      <alignment vertical="center"/>
      <protection locked="0"/>
    </xf>
    <xf numFmtId="37" fontId="19" fillId="0" borderId="40" xfId="18" applyFont="1" applyBorder="1" applyAlignment="1" applyProtection="1">
      <alignment horizontal="center" vertical="center"/>
      <protection locked="0"/>
    </xf>
    <xf numFmtId="37" fontId="19" fillId="0" borderId="23" xfId="18" applyFont="1" applyBorder="1" applyAlignment="1">
      <alignment horizontal="left" vertical="center"/>
    </xf>
    <xf numFmtId="37" fontId="19" fillId="0" borderId="24" xfId="18" applyFont="1" applyBorder="1" applyAlignment="1" applyProtection="1">
      <alignment vertical="center"/>
      <protection locked="0"/>
    </xf>
    <xf numFmtId="37" fontId="19" fillId="0" borderId="24" xfId="18" applyFont="1" applyBorder="1" applyAlignment="1" applyProtection="1">
      <alignment horizontal="center" vertical="center"/>
      <protection locked="0"/>
    </xf>
    <xf numFmtId="39" fontId="19" fillId="0" borderId="24" xfId="18" applyNumberFormat="1" applyFont="1" applyBorder="1" applyAlignment="1">
      <alignment horizontal="right" vertical="center"/>
    </xf>
    <xf numFmtId="188" fontId="19" fillId="0" borderId="40" xfId="18" applyNumberFormat="1" applyFont="1" applyBorder="1" applyAlignment="1" applyProtection="1">
      <alignment horizontal="right" vertical="center"/>
      <protection locked="0"/>
    </xf>
    <xf numFmtId="188" fontId="19" fillId="0" borderId="78" xfId="18" applyNumberFormat="1" applyFont="1" applyBorder="1" applyAlignment="1">
      <alignment horizontal="right" vertical="center"/>
    </xf>
    <xf numFmtId="188" fontId="19" fillId="0" borderId="7" xfId="18" applyNumberFormat="1" applyFont="1" applyBorder="1" applyAlignment="1">
      <alignment horizontal="right" vertical="center"/>
    </xf>
    <xf numFmtId="37" fontId="19" fillId="0" borderId="79" xfId="18" applyFont="1" applyBorder="1" applyAlignment="1" applyProtection="1">
      <alignment horizontal="right" vertical="center"/>
      <protection locked="0"/>
    </xf>
    <xf numFmtId="188" fontId="19" fillId="0" borderId="2" xfId="18" applyNumberFormat="1" applyFont="1" applyBorder="1" applyAlignment="1">
      <alignment horizontal="right" vertical="center"/>
    </xf>
    <xf numFmtId="37" fontId="19" fillId="0" borderId="40" xfId="18" applyFont="1" applyBorder="1" applyAlignment="1" applyProtection="1">
      <alignment horizontal="right" vertical="center"/>
      <protection locked="0"/>
    </xf>
    <xf numFmtId="37" fontId="19" fillId="0" borderId="78" xfId="18" applyFont="1" applyBorder="1" applyAlignment="1">
      <alignment horizontal="right" vertical="center"/>
    </xf>
    <xf numFmtId="37" fontId="19" fillId="0" borderId="97" xfId="18" applyFont="1" applyBorder="1" applyAlignment="1" applyProtection="1">
      <alignment vertical="center"/>
      <protection locked="0"/>
    </xf>
    <xf numFmtId="37" fontId="19" fillId="0" borderId="91" xfId="18" applyFont="1" applyBorder="1" applyAlignment="1">
      <alignment horizontal="left" vertical="center"/>
    </xf>
    <xf numFmtId="37" fontId="19" fillId="0" borderId="17" xfId="18" applyFont="1" applyBorder="1" applyAlignment="1">
      <alignment vertical="center"/>
    </xf>
    <xf numFmtId="0" fontId="19" fillId="0" borderId="17" xfId="18" applyNumberFormat="1" applyFont="1" applyBorder="1" applyAlignment="1" applyProtection="1">
      <alignment horizontal="right" vertical="center"/>
      <protection locked="0"/>
    </xf>
    <xf numFmtId="37" fontId="19" fillId="0" borderId="17" xfId="18" applyFont="1" applyBorder="1" applyAlignment="1" applyProtection="1">
      <alignment vertical="center"/>
      <protection locked="0"/>
    </xf>
    <xf numFmtId="37" fontId="19" fillId="0" borderId="17" xfId="18" applyFont="1" applyBorder="1" applyAlignment="1">
      <alignment horizontal="right" vertical="center"/>
    </xf>
    <xf numFmtId="37" fontId="19" fillId="0" borderId="18" xfId="18" applyFont="1" applyBorder="1" applyAlignment="1">
      <alignment vertical="center"/>
    </xf>
    <xf numFmtId="37" fontId="19" fillId="0" borderId="3" xfId="18" applyFont="1" applyBorder="1" applyAlignment="1">
      <alignment horizontal="right" vertical="center"/>
    </xf>
    <xf numFmtId="37" fontId="19" fillId="0" borderId="20" xfId="18" applyFont="1" applyBorder="1" applyAlignment="1">
      <alignment horizontal="left" vertical="center"/>
    </xf>
    <xf numFmtId="37" fontId="19" fillId="0" borderId="37" xfId="18" quotePrefix="1" applyFont="1" applyBorder="1" applyAlignment="1">
      <alignment horizontal="left" vertical="center"/>
    </xf>
    <xf numFmtId="37" fontId="19" fillId="0" borderId="24" xfId="18" applyFont="1" applyBorder="1" applyAlignment="1">
      <alignment horizontal="right" vertical="center"/>
    </xf>
    <xf numFmtId="37" fontId="19" fillId="0" borderId="23" xfId="18" applyFont="1" applyBorder="1" applyAlignment="1">
      <alignment horizontal="center" vertical="center"/>
    </xf>
    <xf numFmtId="38" fontId="10" fillId="0" borderId="2" xfId="17" applyFont="1" applyFill="1" applyBorder="1" applyAlignment="1" applyProtection="1">
      <alignment horizontal="right" shrinkToFit="1"/>
    </xf>
    <xf numFmtId="37" fontId="19" fillId="0" borderId="25" xfId="18" applyFont="1" applyBorder="1" applyAlignment="1">
      <alignment horizontal="center" vertical="center"/>
    </xf>
    <xf numFmtId="39" fontId="19" fillId="0" borderId="40" xfId="18" applyNumberFormat="1" applyFont="1" applyBorder="1" applyAlignment="1" applyProtection="1">
      <alignment vertical="center"/>
      <protection locked="0"/>
    </xf>
    <xf numFmtId="39" fontId="19" fillId="0" borderId="40" xfId="18" applyNumberFormat="1" applyFont="1" applyBorder="1" applyAlignment="1">
      <alignment vertical="center"/>
    </xf>
    <xf numFmtId="39" fontId="19" fillId="0" borderId="24" xfId="18" applyNumberFormat="1" applyFont="1" applyBorder="1" applyAlignment="1" applyProtection="1">
      <alignment vertical="center"/>
      <protection locked="0"/>
    </xf>
    <xf numFmtId="37" fontId="24" fillId="0" borderId="24" xfId="18" quotePrefix="1" applyFont="1" applyBorder="1" applyAlignment="1">
      <alignment horizontal="left" vertical="center"/>
    </xf>
    <xf numFmtId="37" fontId="23" fillId="0" borderId="24" xfId="18" quotePrefix="1" applyFont="1" applyBorder="1" applyAlignment="1">
      <alignment horizontal="left" vertical="center"/>
    </xf>
    <xf numFmtId="0" fontId="19" fillId="0" borderId="78" xfId="20" applyFont="1" applyBorder="1" applyAlignment="1">
      <alignment horizontal="left"/>
    </xf>
    <xf numFmtId="0" fontId="19" fillId="0" borderId="78" xfId="18" applyNumberFormat="1" applyFont="1" applyBorder="1" applyAlignment="1" applyProtection="1">
      <alignment vertical="center"/>
      <protection locked="0"/>
    </xf>
    <xf numFmtId="37" fontId="19" fillId="0" borderId="78" xfId="18" applyFont="1" applyBorder="1" applyAlignment="1">
      <alignment horizontal="center" vertical="center"/>
    </xf>
    <xf numFmtId="188" fontId="19" fillId="0" borderId="78" xfId="18" applyNumberFormat="1" applyFont="1" applyBorder="1" applyAlignment="1" applyProtection="1">
      <alignment vertical="center"/>
      <protection locked="0"/>
    </xf>
    <xf numFmtId="188" fontId="19" fillId="0" borderId="78" xfId="18" applyNumberFormat="1" applyFont="1" applyBorder="1" applyAlignment="1">
      <alignment vertical="center"/>
    </xf>
    <xf numFmtId="37" fontId="19" fillId="0" borderId="98" xfId="18" applyFont="1" applyBorder="1" applyAlignment="1">
      <alignment horizontal="left" vertical="center" indent="1"/>
    </xf>
    <xf numFmtId="0" fontId="9" fillId="0" borderId="1" xfId="0" quotePrefix="1" applyFont="1" applyBorder="1" applyAlignment="1">
      <alignment vertical="center"/>
    </xf>
    <xf numFmtId="0" fontId="13" fillId="4" borderId="3" xfId="9" applyFont="1" applyFill="1" applyBorder="1" applyAlignment="1">
      <alignment shrinkToFit="1"/>
    </xf>
    <xf numFmtId="38" fontId="13" fillId="0" borderId="24" xfId="1" applyFont="1" applyBorder="1" applyAlignment="1">
      <alignment shrinkToFit="1"/>
    </xf>
    <xf numFmtId="0" fontId="10" fillId="4" borderId="12" xfId="14" applyFont="1" applyFill="1" applyBorder="1" applyAlignment="1">
      <alignment horizontal="left" vertical="center" shrinkToFit="1"/>
    </xf>
    <xf numFmtId="0" fontId="10" fillId="4" borderId="20" xfId="14" applyFont="1" applyFill="1" applyBorder="1" applyAlignment="1">
      <alignment vertical="center"/>
    </xf>
    <xf numFmtId="3" fontId="10" fillId="0" borderId="20" xfId="14" applyNumberFormat="1" applyFont="1" applyBorder="1" applyAlignment="1">
      <alignment vertical="center" shrinkToFit="1"/>
    </xf>
    <xf numFmtId="3" fontId="10" fillId="6" borderId="20" xfId="14" applyNumberFormat="1" applyFont="1" applyFill="1" applyBorder="1" applyAlignment="1">
      <alignment vertical="center" shrinkToFit="1"/>
    </xf>
    <xf numFmtId="0" fontId="10" fillId="0" borderId="19" xfId="14" applyFont="1" applyBorder="1" applyAlignment="1">
      <alignment horizontal="left" vertical="center" shrinkToFit="1"/>
    </xf>
    <xf numFmtId="193" fontId="10" fillId="0" borderId="24" xfId="9" applyNumberFormat="1" applyFont="1" applyBorder="1" applyAlignment="1">
      <alignment horizontal="center" shrinkToFit="1"/>
    </xf>
    <xf numFmtId="193" fontId="10" fillId="4" borderId="37" xfId="9" applyNumberFormat="1" applyFont="1" applyFill="1" applyBorder="1" applyAlignment="1">
      <alignment horizontal="center" shrinkToFit="1"/>
    </xf>
    <xf numFmtId="0" fontId="10" fillId="0" borderId="89" xfId="1" applyNumberFormat="1" applyFont="1" applyFill="1" applyBorder="1" applyAlignment="1">
      <alignment shrinkToFit="1"/>
    </xf>
    <xf numFmtId="193" fontId="10" fillId="0" borderId="89" xfId="9" applyNumberFormat="1" applyFont="1" applyBorder="1" applyAlignment="1">
      <alignment horizontal="center" shrinkToFit="1"/>
    </xf>
    <xf numFmtId="193" fontId="10" fillId="4" borderId="90" xfId="9" applyNumberFormat="1" applyFont="1" applyFill="1" applyBorder="1" applyAlignment="1">
      <alignment horizontal="center" shrinkToFit="1"/>
    </xf>
    <xf numFmtId="38" fontId="9" fillId="0" borderId="17" xfId="9" applyNumberFormat="1" applyFont="1" applyBorder="1" applyAlignment="1">
      <alignment horizontal="left" vertical="center" shrinkToFit="1"/>
    </xf>
    <xf numFmtId="0" fontId="9" fillId="0" borderId="78" xfId="9" applyFont="1" applyBorder="1" applyAlignment="1">
      <alignment horizontal="left" vertical="center" shrinkToFit="1"/>
    </xf>
    <xf numFmtId="38" fontId="9" fillId="0" borderId="78" xfId="9" applyNumberFormat="1" applyFont="1" applyBorder="1" applyAlignment="1">
      <alignment horizontal="left" vertical="center" shrinkToFit="1"/>
    </xf>
    <xf numFmtId="0" fontId="8" fillId="4" borderId="40" xfId="9" applyFont="1" applyFill="1" applyBorder="1"/>
    <xf numFmtId="0" fontId="9" fillId="4" borderId="40" xfId="9" applyFont="1" applyFill="1" applyBorder="1" applyAlignment="1">
      <alignment horizontal="left" vertical="center" shrinkToFit="1"/>
    </xf>
    <xf numFmtId="0" fontId="9" fillId="4" borderId="24" xfId="9" applyFont="1" applyFill="1" applyBorder="1" applyAlignment="1">
      <alignment horizontal="left" vertical="center" shrinkToFit="1"/>
    </xf>
    <xf numFmtId="38" fontId="9" fillId="4" borderId="24" xfId="9" applyNumberFormat="1" applyFont="1" applyFill="1" applyBorder="1" applyAlignment="1">
      <alignment horizontal="left" vertical="center" shrinkToFit="1"/>
    </xf>
    <xf numFmtId="0" fontId="46" fillId="4" borderId="40" xfId="9" applyFont="1" applyFill="1" applyBorder="1"/>
    <xf numFmtId="0" fontId="45" fillId="4" borderId="40" xfId="9" applyFont="1" applyFill="1" applyBorder="1" applyAlignment="1">
      <alignment horizontal="left" vertical="center" shrinkToFit="1"/>
    </xf>
    <xf numFmtId="188" fontId="47" fillId="0" borderId="24" xfId="17" applyNumberFormat="1" applyFont="1" applyFill="1" applyBorder="1" applyAlignment="1">
      <alignment horizontal="center" shrinkToFit="1"/>
    </xf>
    <xf numFmtId="188" fontId="47" fillId="0" borderId="26" xfId="17" applyNumberFormat="1" applyFont="1" applyFill="1" applyBorder="1" applyAlignment="1">
      <alignment horizontal="center" shrinkToFit="1"/>
    </xf>
    <xf numFmtId="188" fontId="47" fillId="0" borderId="24" xfId="1" applyNumberFormat="1" applyFont="1" applyFill="1" applyBorder="1" applyAlignment="1">
      <alignment horizontal="center" shrinkToFit="1"/>
    </xf>
    <xf numFmtId="40" fontId="47" fillId="0" borderId="24" xfId="1" applyNumberFormat="1" applyFont="1" applyFill="1" applyBorder="1" applyAlignment="1"/>
    <xf numFmtId="38" fontId="47" fillId="0" borderId="24" xfId="1" applyFont="1" applyFill="1" applyBorder="1" applyAlignment="1">
      <alignment shrinkToFit="1"/>
    </xf>
    <xf numFmtId="0" fontId="47" fillId="0" borderId="24" xfId="1" applyNumberFormat="1" applyFont="1" applyFill="1" applyBorder="1" applyAlignment="1">
      <alignment shrinkToFit="1"/>
    </xf>
    <xf numFmtId="0" fontId="47" fillId="0" borderId="26" xfId="1" quotePrefix="1" applyNumberFormat="1" applyFont="1" applyFill="1" applyBorder="1" applyAlignment="1">
      <alignment shrinkToFit="1"/>
    </xf>
    <xf numFmtId="0" fontId="47" fillId="0" borderId="24" xfId="1" applyNumberFormat="1" applyFont="1" applyFill="1" applyBorder="1" applyAlignment="1"/>
    <xf numFmtId="38" fontId="47" fillId="0" borderId="24" xfId="1" applyFont="1" applyFill="1" applyBorder="1" applyAlignment="1"/>
    <xf numFmtId="38" fontId="47" fillId="0" borderId="24" xfId="1" applyFont="1" applyFill="1" applyBorder="1" applyAlignment="1" applyProtection="1">
      <alignment horizontal="right" shrinkToFit="1"/>
    </xf>
    <xf numFmtId="193" fontId="47" fillId="0" borderId="26" xfId="9" applyNumberFormat="1" applyFont="1" applyBorder="1" applyAlignment="1">
      <alignment horizontal="center" shrinkToFit="1"/>
    </xf>
    <xf numFmtId="193" fontId="47" fillId="4" borderId="27" xfId="9" applyNumberFormat="1" applyFont="1" applyFill="1" applyBorder="1" applyAlignment="1">
      <alignment horizontal="center" shrinkToFit="1"/>
    </xf>
    <xf numFmtId="0" fontId="48" fillId="0" borderId="0" xfId="9" applyFont="1"/>
    <xf numFmtId="0" fontId="45" fillId="4" borderId="24" xfId="9" applyFont="1" applyFill="1" applyBorder="1" applyAlignment="1">
      <alignment horizontal="left" vertical="center" shrinkToFit="1"/>
    </xf>
    <xf numFmtId="38" fontId="45" fillId="4" borderId="24" xfId="9" applyNumberFormat="1" applyFont="1" applyFill="1" applyBorder="1" applyAlignment="1">
      <alignment horizontal="left" vertical="center" shrinkToFit="1"/>
    </xf>
    <xf numFmtId="0" fontId="47" fillId="5" borderId="26" xfId="1" applyNumberFormat="1" applyFont="1" applyFill="1" applyBorder="1" applyAlignment="1">
      <alignment shrinkToFit="1"/>
    </xf>
    <xf numFmtId="188" fontId="47" fillId="5" borderId="24" xfId="1" applyNumberFormat="1" applyFont="1" applyFill="1" applyBorder="1" applyAlignment="1">
      <alignment horizontal="right" shrinkToFit="1"/>
    </xf>
    <xf numFmtId="40" fontId="47" fillId="5" borderId="26" xfId="1" applyNumberFormat="1" applyFont="1" applyFill="1" applyBorder="1" applyAlignment="1">
      <alignment shrinkToFit="1"/>
    </xf>
    <xf numFmtId="4" fontId="47" fillId="5" borderId="26" xfId="1" applyNumberFormat="1" applyFont="1" applyFill="1" applyBorder="1" applyAlignment="1">
      <alignment shrinkToFit="1"/>
    </xf>
    <xf numFmtId="38" fontId="47" fillId="5" borderId="26" xfId="1" applyFont="1" applyFill="1" applyBorder="1" applyAlignment="1">
      <alignment shrinkToFit="1"/>
    </xf>
    <xf numFmtId="4" fontId="47" fillId="5" borderId="26" xfId="1" applyNumberFormat="1" applyFont="1" applyFill="1" applyBorder="1" applyAlignment="1">
      <alignment horizontal="right" shrinkToFit="1"/>
    </xf>
    <xf numFmtId="38" fontId="47" fillId="5" borderId="26" xfId="1" applyFont="1" applyFill="1" applyBorder="1" applyAlignment="1" applyProtection="1">
      <alignment horizontal="right" shrinkToFit="1"/>
    </xf>
    <xf numFmtId="193" fontId="47" fillId="5" borderId="27" xfId="9" applyNumberFormat="1" applyFont="1" applyFill="1" applyBorder="1" applyAlignment="1">
      <alignment horizontal="center" shrinkToFit="1"/>
    </xf>
    <xf numFmtId="183" fontId="13" fillId="4" borderId="40" xfId="9" applyNumberFormat="1" applyFont="1" applyFill="1" applyBorder="1" applyAlignment="1">
      <alignment horizontal="right"/>
    </xf>
    <xf numFmtId="38" fontId="10" fillId="5" borderId="24" xfId="1" applyFont="1" applyFill="1" applyBorder="1" applyAlignment="1">
      <alignment horizontal="right" shrinkToFit="1"/>
    </xf>
    <xf numFmtId="38" fontId="10" fillId="5" borderId="26" xfId="1" applyFont="1" applyFill="1" applyBorder="1" applyAlignment="1">
      <alignment horizontal="right" shrinkToFit="1"/>
    </xf>
    <xf numFmtId="38" fontId="10" fillId="5" borderId="29" xfId="1" applyFont="1" applyFill="1" applyBorder="1" applyAlignment="1">
      <alignment horizontal="right" shrinkToFit="1"/>
    </xf>
    <xf numFmtId="38" fontId="10" fillId="5" borderId="40" xfId="1" applyFont="1" applyFill="1" applyBorder="1" applyAlignment="1">
      <alignment shrinkToFit="1"/>
    </xf>
    <xf numFmtId="38" fontId="10" fillId="5" borderId="40" xfId="1" applyFont="1" applyFill="1" applyBorder="1" applyAlignment="1">
      <alignment horizontal="right" shrinkToFit="1"/>
    </xf>
    <xf numFmtId="40" fontId="10" fillId="5" borderId="40" xfId="1" applyNumberFormat="1" applyFont="1" applyFill="1" applyBorder="1" applyAlignment="1">
      <alignment shrinkToFit="1"/>
    </xf>
    <xf numFmtId="4" fontId="10" fillId="5" borderId="40" xfId="1" applyNumberFormat="1" applyFont="1" applyFill="1" applyBorder="1" applyAlignment="1">
      <alignment shrinkToFit="1"/>
    </xf>
    <xf numFmtId="0" fontId="10" fillId="5" borderId="40" xfId="1" applyNumberFormat="1" applyFont="1" applyFill="1" applyBorder="1" applyAlignment="1">
      <alignment shrinkToFit="1"/>
    </xf>
    <xf numFmtId="4" fontId="10" fillId="5" borderId="40" xfId="1" applyNumberFormat="1" applyFont="1" applyFill="1" applyBorder="1" applyAlignment="1">
      <alignment horizontal="right" shrinkToFit="1"/>
    </xf>
    <xf numFmtId="38" fontId="10" fillId="5" borderId="40" xfId="1" applyFont="1" applyFill="1" applyBorder="1" applyAlignment="1" applyProtection="1">
      <alignment horizontal="right" shrinkToFit="1"/>
    </xf>
    <xf numFmtId="38" fontId="9" fillId="0" borderId="1" xfId="0" applyNumberFormat="1" applyFont="1" applyBorder="1" applyAlignment="1">
      <alignment vertical="center"/>
    </xf>
    <xf numFmtId="177" fontId="9" fillId="0" borderId="8" xfId="1" applyNumberFormat="1" applyFont="1" applyFill="1" applyBorder="1" applyAlignment="1" applyProtection="1">
      <alignment vertical="center"/>
    </xf>
    <xf numFmtId="188" fontId="10" fillId="0" borderId="89" xfId="17" applyNumberFormat="1" applyFont="1" applyFill="1" applyBorder="1" applyAlignment="1">
      <alignment horizontal="center" shrinkToFit="1"/>
    </xf>
    <xf numFmtId="188" fontId="10" fillId="0" borderId="26" xfId="1" applyNumberFormat="1" applyFont="1" applyFill="1" applyBorder="1" applyAlignment="1">
      <alignment horizontal="center" shrinkToFit="1"/>
    </xf>
    <xf numFmtId="188" fontId="10" fillId="0" borderId="89" xfId="1" applyNumberFormat="1" applyFont="1" applyFill="1" applyBorder="1" applyAlignment="1">
      <alignment horizontal="center" shrinkToFit="1"/>
    </xf>
    <xf numFmtId="176" fontId="9" fillId="0" borderId="2" xfId="1" applyNumberFormat="1" applyFont="1" applyFill="1" applyBorder="1" applyAlignment="1" applyProtection="1">
      <alignment vertical="center"/>
    </xf>
    <xf numFmtId="176" fontId="9" fillId="0" borderId="2" xfId="1" applyNumberFormat="1" applyFont="1" applyFill="1" applyBorder="1" applyAlignment="1" applyProtection="1">
      <alignment vertical="center" shrinkToFit="1"/>
    </xf>
    <xf numFmtId="187" fontId="10" fillId="5" borderId="26" xfId="1" applyNumberFormat="1" applyFont="1" applyFill="1" applyBorder="1" applyAlignment="1">
      <alignment horizontal="center" shrinkToFit="1"/>
    </xf>
    <xf numFmtId="0" fontId="0" fillId="4" borderId="0" xfId="0" applyFill="1" applyAlignment="1" applyProtection="1">
      <alignment vertical="center"/>
      <protection locked="0"/>
    </xf>
    <xf numFmtId="0" fontId="0" fillId="4" borderId="0" xfId="0" applyFill="1" applyAlignment="1">
      <alignment vertical="center"/>
    </xf>
    <xf numFmtId="0" fontId="9" fillId="4" borderId="6"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4" borderId="3" xfId="0"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3" xfId="0" applyFont="1" applyFill="1" applyBorder="1" applyAlignment="1">
      <alignment vertical="center"/>
    </xf>
    <xf numFmtId="0" fontId="9" fillId="4" borderId="1" xfId="0" applyFont="1" applyFill="1" applyBorder="1" applyAlignment="1">
      <alignment vertical="center"/>
    </xf>
    <xf numFmtId="179" fontId="9" fillId="4" borderId="1" xfId="0" applyNumberFormat="1" applyFont="1" applyFill="1" applyBorder="1" applyAlignment="1">
      <alignment vertical="center"/>
    </xf>
    <xf numFmtId="176" fontId="9" fillId="4" borderId="1" xfId="0" applyNumberFormat="1" applyFont="1" applyFill="1" applyBorder="1" applyAlignment="1">
      <alignment vertical="center"/>
    </xf>
    <xf numFmtId="0" fontId="9" fillId="4" borderId="10" xfId="0" applyFont="1" applyFill="1" applyBorder="1" applyAlignment="1">
      <alignment vertical="center"/>
    </xf>
    <xf numFmtId="0" fontId="11" fillId="4" borderId="0" xfId="0" applyFont="1" applyFill="1" applyAlignment="1" applyProtection="1">
      <alignment horizontal="left" vertical="center"/>
      <protection locked="0"/>
    </xf>
    <xf numFmtId="1" fontId="9" fillId="4" borderId="1" xfId="0" applyNumberFormat="1" applyFont="1" applyFill="1" applyBorder="1" applyAlignment="1">
      <alignment vertical="center"/>
    </xf>
    <xf numFmtId="56" fontId="18" fillId="0" borderId="15" xfId="9" quotePrefix="1" applyNumberFormat="1" applyFont="1" applyBorder="1" applyAlignment="1">
      <alignment horizontal="center" shrinkToFit="1"/>
    </xf>
    <xf numFmtId="0" fontId="18" fillId="0" borderId="78" xfId="9" applyFont="1" applyBorder="1" applyAlignment="1">
      <alignment horizontal="left"/>
    </xf>
    <xf numFmtId="38" fontId="13" fillId="0" borderId="78" xfId="1" applyFont="1" applyBorder="1" applyAlignment="1">
      <alignment shrinkToFit="1"/>
    </xf>
    <xf numFmtId="183" fontId="13" fillId="0" borderId="78" xfId="9" applyNumberFormat="1" applyFont="1" applyBorder="1" applyAlignment="1">
      <alignment horizontal="right"/>
    </xf>
    <xf numFmtId="0" fontId="13" fillId="0" borderId="78" xfId="9" applyFont="1" applyBorder="1" applyAlignment="1">
      <alignment horizontal="center"/>
    </xf>
    <xf numFmtId="38" fontId="13" fillId="0" borderId="78" xfId="1" applyFont="1" applyBorder="1"/>
    <xf numFmtId="0" fontId="19" fillId="0" borderId="12" xfId="9" applyFont="1" applyBorder="1"/>
    <xf numFmtId="0" fontId="18" fillId="0" borderId="28" xfId="9" applyFont="1" applyBorder="1" applyAlignment="1">
      <alignment horizontal="right"/>
    </xf>
    <xf numFmtId="0" fontId="13" fillId="0" borderId="29" xfId="9" applyFont="1" applyBorder="1" applyAlignment="1">
      <alignment shrinkToFit="1"/>
    </xf>
    <xf numFmtId="38" fontId="13" fillId="0" borderId="29" xfId="1" applyFont="1" applyBorder="1" applyAlignment="1">
      <alignment wrapText="1"/>
    </xf>
    <xf numFmtId="0" fontId="8" fillId="4" borderId="78" xfId="9" applyFont="1" applyFill="1" applyBorder="1"/>
    <xf numFmtId="0" fontId="9" fillId="4" borderId="78" xfId="9" applyFont="1" applyFill="1" applyBorder="1" applyAlignment="1">
      <alignment horizontal="left" vertical="center" shrinkToFit="1"/>
    </xf>
    <xf numFmtId="0" fontId="10" fillId="0" borderId="24" xfId="1" quotePrefix="1" applyNumberFormat="1" applyFont="1" applyFill="1" applyBorder="1" applyAlignment="1">
      <alignment shrinkToFit="1"/>
    </xf>
    <xf numFmtId="193" fontId="10" fillId="4" borderId="25" xfId="9" applyNumberFormat="1" applyFont="1" applyFill="1" applyBorder="1" applyAlignment="1">
      <alignment horizontal="center" shrinkToFit="1"/>
    </xf>
    <xf numFmtId="0" fontId="9" fillId="4" borderId="17" xfId="9" applyFont="1" applyFill="1" applyBorder="1" applyAlignment="1">
      <alignment horizontal="left" vertical="center" shrinkToFit="1"/>
    </xf>
    <xf numFmtId="38" fontId="9" fillId="4" borderId="17" xfId="9" applyNumberFormat="1" applyFont="1" applyFill="1" applyBorder="1" applyAlignment="1">
      <alignment horizontal="left" vertical="center" shrinkToFit="1"/>
    </xf>
    <xf numFmtId="38" fontId="10" fillId="5" borderId="17" xfId="1" applyFont="1" applyFill="1" applyBorder="1" applyAlignment="1">
      <alignment horizontal="right" shrinkToFit="1"/>
    </xf>
    <xf numFmtId="193" fontId="10" fillId="5" borderId="30" xfId="9" applyNumberFormat="1" applyFont="1" applyFill="1" applyBorder="1" applyAlignment="1">
      <alignment horizontal="center" shrinkToFit="1"/>
    </xf>
    <xf numFmtId="188" fontId="10" fillId="5" borderId="17" xfId="1" applyNumberFormat="1" applyFont="1" applyFill="1" applyBorder="1" applyAlignment="1">
      <alignment horizontal="right" shrinkToFit="1"/>
    </xf>
    <xf numFmtId="187" fontId="10" fillId="5" borderId="29" xfId="1" applyNumberFormat="1" applyFont="1" applyFill="1" applyBorder="1" applyAlignment="1">
      <alignment shrinkToFit="1"/>
    </xf>
    <xf numFmtId="38" fontId="9" fillId="0" borderId="10" xfId="0" applyNumberFormat="1" applyFont="1" applyBorder="1" applyAlignment="1">
      <alignment vertical="center"/>
    </xf>
    <xf numFmtId="176" fontId="9" fillId="0" borderId="10" xfId="0" applyNumberFormat="1" applyFont="1" applyBorder="1" applyAlignment="1">
      <alignment vertical="center"/>
    </xf>
    <xf numFmtId="0" fontId="34" fillId="0" borderId="72" xfId="16" quotePrefix="1" applyFont="1" applyBorder="1" applyAlignment="1">
      <alignment horizontal="left"/>
    </xf>
    <xf numFmtId="0" fontId="34" fillId="0" borderId="0" xfId="16" quotePrefix="1" applyFont="1" applyAlignment="1">
      <alignment horizontal="left"/>
    </xf>
    <xf numFmtId="188" fontId="10" fillId="5" borderId="24" xfId="1" applyNumberFormat="1" applyFont="1" applyFill="1" applyBorder="1" applyAlignment="1">
      <alignment horizontal="center" shrinkToFit="1"/>
    </xf>
    <xf numFmtId="0" fontId="35" fillId="0" borderId="0" xfId="6" applyFont="1" applyAlignment="1">
      <alignment horizontal="center" vertical="center"/>
    </xf>
    <xf numFmtId="5" fontId="8" fillId="0" borderId="3" xfId="6" applyNumberFormat="1" applyFont="1" applyBorder="1" applyAlignment="1" applyProtection="1">
      <alignment horizontal="center"/>
      <protection locked="0"/>
    </xf>
    <xf numFmtId="0" fontId="27" fillId="0" borderId="0" xfId="10" quotePrefix="1" applyNumberFormat="1" applyFont="1" applyFill="1" applyAlignment="1">
      <alignment horizontal="center" vertical="center"/>
    </xf>
    <xf numFmtId="0" fontId="13" fillId="0" borderId="66" xfId="9" applyFont="1" applyBorder="1" applyAlignment="1">
      <alignment shrinkToFit="1"/>
    </xf>
    <xf numFmtId="0" fontId="0" fillId="0" borderId="67" xfId="0" applyBorder="1" applyAlignment="1">
      <alignment shrinkToFit="1"/>
    </xf>
    <xf numFmtId="0" fontId="0" fillId="0" borderId="35" xfId="0" applyBorder="1" applyAlignment="1">
      <alignment shrinkToFit="1"/>
    </xf>
    <xf numFmtId="0" fontId="13" fillId="0" borderId="0" xfId="9" applyFont="1" applyAlignment="1">
      <alignment horizontal="left"/>
    </xf>
    <xf numFmtId="0" fontId="13" fillId="0" borderId="0" xfId="9" applyFont="1" applyAlignment="1">
      <alignment horizontal="center"/>
    </xf>
    <xf numFmtId="182" fontId="13" fillId="0" borderId="0" xfId="9" applyNumberFormat="1" applyFont="1" applyAlignment="1">
      <alignment horizontal="left"/>
    </xf>
    <xf numFmtId="0" fontId="17" fillId="0" borderId="0" xfId="9" applyFont="1" applyAlignment="1">
      <alignment horizontal="center" vertical="center"/>
    </xf>
    <xf numFmtId="0" fontId="13" fillId="4" borderId="0" xfId="9" applyFont="1" applyFill="1"/>
    <xf numFmtId="38" fontId="13" fillId="4" borderId="0" xfId="9" applyNumberFormat="1" applyFont="1" applyFill="1"/>
    <xf numFmtId="182" fontId="13" fillId="0" borderId="3" xfId="9" applyNumberFormat="1" applyFont="1" applyBorder="1" applyAlignment="1">
      <alignment horizontal="left"/>
    </xf>
    <xf numFmtId="0" fontId="17" fillId="0" borderId="5" xfId="9" applyFont="1" applyBorder="1" applyAlignment="1">
      <alignment horizontal="center" vertical="center"/>
    </xf>
    <xf numFmtId="0" fontId="17" fillId="0" borderId="4" xfId="9" applyFont="1" applyBorder="1" applyAlignment="1">
      <alignment horizontal="center" vertical="center"/>
    </xf>
    <xf numFmtId="0" fontId="17" fillId="0" borderId="16" xfId="9" applyFont="1" applyBorder="1" applyAlignment="1">
      <alignment horizontal="center" vertical="center"/>
    </xf>
    <xf numFmtId="0" fontId="9" fillId="0" borderId="39" xfId="9" applyFont="1" applyBorder="1" applyAlignment="1">
      <alignment horizontal="center" vertical="center"/>
    </xf>
    <xf numFmtId="0" fontId="9" fillId="0" borderId="13" xfId="9" applyFont="1" applyBorder="1" applyAlignment="1">
      <alignment horizontal="center" vertical="center"/>
    </xf>
    <xf numFmtId="0" fontId="9" fillId="0" borderId="21" xfId="9" applyFont="1" applyBorder="1" applyAlignment="1">
      <alignment horizontal="center" vertical="center"/>
    </xf>
    <xf numFmtId="0" fontId="9" fillId="0" borderId="15" xfId="9" applyFont="1" applyBorder="1" applyAlignment="1">
      <alignment horizontal="center" vertical="center"/>
    </xf>
    <xf numFmtId="0" fontId="9" fillId="0" borderId="66" xfId="9" applyFont="1" applyBorder="1" applyAlignment="1">
      <alignment horizontal="center" vertical="center"/>
    </xf>
    <xf numFmtId="0" fontId="9" fillId="0" borderId="35" xfId="9" applyFont="1" applyBorder="1" applyAlignment="1">
      <alignment horizontal="center" vertical="center"/>
    </xf>
    <xf numFmtId="0" fontId="9" fillId="0" borderId="67" xfId="9" applyFont="1" applyBorder="1" applyAlignment="1">
      <alignment horizontal="center" vertical="center"/>
    </xf>
    <xf numFmtId="0" fontId="9" fillId="0" borderId="85" xfId="9" applyFont="1" applyBorder="1" applyAlignment="1">
      <alignment horizontal="center" vertical="center"/>
    </xf>
    <xf numFmtId="0" fontId="9" fillId="0" borderId="91" xfId="9" applyFont="1" applyBorder="1" applyAlignment="1">
      <alignment horizontal="center" vertical="center"/>
    </xf>
    <xf numFmtId="0" fontId="19" fillId="0" borderId="31" xfId="9" applyFont="1" applyBorder="1" applyAlignment="1">
      <alignment horizontal="center" vertical="center" shrinkToFit="1"/>
    </xf>
    <xf numFmtId="0" fontId="19" fillId="0" borderId="17" xfId="9" applyFont="1" applyBorder="1" applyAlignment="1">
      <alignment horizontal="center" vertical="center" shrinkToFit="1"/>
    </xf>
    <xf numFmtId="0" fontId="19" fillId="0" borderId="86" xfId="9" applyFont="1" applyBorder="1" applyAlignment="1">
      <alignment horizontal="center" shrinkToFit="1"/>
    </xf>
    <xf numFmtId="0" fontId="19" fillId="0" borderId="88" xfId="9" applyFont="1" applyBorder="1" applyAlignment="1">
      <alignment horizontal="center" shrinkToFit="1"/>
    </xf>
    <xf numFmtId="0" fontId="19" fillId="0" borderId="92" xfId="9" applyFont="1" applyBorder="1" applyAlignment="1">
      <alignment horizontal="center" shrinkToFit="1"/>
    </xf>
    <xf numFmtId="0" fontId="19" fillId="0" borderId="93" xfId="9" applyFont="1" applyBorder="1" applyAlignment="1">
      <alignment horizontal="center" shrinkToFit="1"/>
    </xf>
    <xf numFmtId="0" fontId="19" fillId="0" borderId="94" xfId="9" applyFont="1" applyBorder="1" applyAlignment="1">
      <alignment horizontal="center" shrinkToFit="1"/>
    </xf>
    <xf numFmtId="0" fontId="19" fillId="0" borderId="86" xfId="9" applyFont="1" applyBorder="1" applyAlignment="1">
      <alignment horizontal="center"/>
    </xf>
    <xf numFmtId="0" fontId="19" fillId="0" borderId="87" xfId="9" applyFont="1" applyBorder="1" applyAlignment="1">
      <alignment horizontal="center"/>
    </xf>
    <xf numFmtId="0" fontId="19" fillId="0" borderId="88" xfId="9" applyFont="1" applyBorder="1" applyAlignment="1">
      <alignment horizontal="center"/>
    </xf>
    <xf numFmtId="0" fontId="13" fillId="0" borderId="85" xfId="9" applyFont="1" applyBorder="1" applyAlignment="1">
      <alignment horizontal="center" vertical="center"/>
    </xf>
    <xf numFmtId="0" fontId="13" fillId="0" borderId="91" xfId="9" applyFont="1" applyBorder="1" applyAlignment="1">
      <alignment horizontal="center" vertical="center"/>
    </xf>
    <xf numFmtId="0" fontId="19" fillId="0" borderId="31" xfId="9" applyFont="1" applyBorder="1" applyAlignment="1">
      <alignment horizontal="center" vertical="center"/>
    </xf>
    <xf numFmtId="0" fontId="19" fillId="0" borderId="17" xfId="9" applyFont="1" applyBorder="1" applyAlignment="1">
      <alignment horizontal="center" vertical="center"/>
    </xf>
    <xf numFmtId="38" fontId="7" fillId="4" borderId="12" xfId="14" applyNumberFormat="1" applyFont="1" applyFill="1" applyBorder="1" applyAlignment="1">
      <alignment vertical="center" wrapText="1"/>
    </xf>
    <xf numFmtId="0" fontId="7" fillId="4" borderId="20" xfId="0" applyFont="1" applyFill="1" applyBorder="1" applyAlignment="1">
      <alignment vertical="center" wrapText="1"/>
    </xf>
    <xf numFmtId="38" fontId="7" fillId="0" borderId="12" xfId="14" applyNumberFormat="1" applyFont="1" applyBorder="1" applyAlignment="1">
      <alignment vertical="center" wrapText="1"/>
    </xf>
    <xf numFmtId="0" fontId="7" fillId="0" borderId="20" xfId="0" applyFont="1" applyBorder="1" applyAlignment="1">
      <alignment vertical="center" wrapText="1"/>
    </xf>
    <xf numFmtId="38" fontId="7" fillId="0" borderId="7" xfId="14" applyNumberFormat="1" applyFont="1" applyBorder="1" applyAlignment="1">
      <alignment vertical="center" wrapText="1"/>
    </xf>
    <xf numFmtId="0" fontId="7" fillId="0" borderId="2" xfId="0" applyFont="1" applyBorder="1" applyAlignment="1">
      <alignment vertical="center" wrapText="1"/>
    </xf>
    <xf numFmtId="0" fontId="10" fillId="0" borderId="60" xfId="14" applyFont="1" applyBorder="1" applyAlignment="1" applyProtection="1">
      <alignment horizontal="center" vertical="center"/>
      <protection locked="0"/>
    </xf>
    <xf numFmtId="0" fontId="10" fillId="0" borderId="63" xfId="14" applyFont="1" applyBorder="1" applyAlignment="1" applyProtection="1">
      <alignment horizontal="center" vertical="center"/>
      <protection locked="0"/>
    </xf>
    <xf numFmtId="0" fontId="10" fillId="0" borderId="22" xfId="14" applyFont="1" applyBorder="1" applyAlignment="1" applyProtection="1">
      <alignment horizontal="center" vertical="center"/>
      <protection locked="0"/>
    </xf>
    <xf numFmtId="0" fontId="10" fillId="0" borderId="21" xfId="14" applyFont="1" applyBorder="1" applyAlignment="1" applyProtection="1">
      <alignment horizontal="center" vertical="center"/>
      <protection locked="0"/>
    </xf>
    <xf numFmtId="0" fontId="10" fillId="0" borderId="52" xfId="14" applyFont="1" applyBorder="1" applyAlignment="1">
      <alignment horizontal="center" vertical="center"/>
    </xf>
    <xf numFmtId="0" fontId="10" fillId="0" borderId="59" xfId="14" applyFont="1" applyBorder="1" applyAlignment="1">
      <alignment horizontal="center" vertical="center"/>
    </xf>
    <xf numFmtId="0" fontId="32" fillId="0" borderId="43" xfId="14" applyFont="1" applyBorder="1" applyAlignment="1">
      <alignment horizontal="center" vertical="center"/>
    </xf>
    <xf numFmtId="0" fontId="32" fillId="0" borderId="53" xfId="14" applyFont="1" applyBorder="1" applyAlignment="1">
      <alignment horizontal="center" vertical="center"/>
    </xf>
    <xf numFmtId="0" fontId="9" fillId="0" borderId="45" xfId="14" applyFont="1" applyBorder="1" applyAlignment="1">
      <alignment horizontal="center" vertical="center"/>
    </xf>
    <xf numFmtId="0" fontId="9" fillId="0" borderId="54" xfId="14" applyFont="1" applyBorder="1" applyAlignment="1">
      <alignment horizontal="center" vertical="center"/>
    </xf>
    <xf numFmtId="0" fontId="32" fillId="0" borderId="46" xfId="14" applyFont="1" applyBorder="1" applyAlignment="1">
      <alignment horizontal="left" vertical="center"/>
    </xf>
    <xf numFmtId="0" fontId="32" fillId="0" borderId="55" xfId="14" applyFont="1" applyBorder="1" applyAlignment="1">
      <alignment horizontal="left" vertical="center"/>
    </xf>
    <xf numFmtId="0" fontId="10" fillId="0" borderId="47" xfId="14" applyFont="1" applyBorder="1" applyAlignment="1">
      <alignment horizontal="distributed" vertical="center"/>
    </xf>
    <xf numFmtId="0" fontId="10" fillId="0" borderId="44" xfId="14" applyFont="1" applyBorder="1" applyAlignment="1">
      <alignment horizontal="distributed" vertical="center"/>
    </xf>
    <xf numFmtId="0" fontId="10" fillId="0" borderId="56" xfId="14" applyFont="1" applyBorder="1" applyAlignment="1">
      <alignment horizontal="distributed" vertical="center"/>
    </xf>
    <xf numFmtId="0" fontId="10" fillId="0" borderId="42" xfId="14" applyFont="1" applyBorder="1" applyAlignment="1">
      <alignment horizontal="distributed" vertical="center"/>
    </xf>
    <xf numFmtId="0" fontId="10" fillId="0" borderId="48" xfId="14" applyFont="1" applyBorder="1" applyAlignment="1">
      <alignment horizontal="center" vertical="center"/>
    </xf>
    <xf numFmtId="0" fontId="10" fillId="0" borderId="57" xfId="14" applyFont="1" applyBorder="1" applyAlignment="1">
      <alignment horizontal="center" vertical="center"/>
    </xf>
    <xf numFmtId="0" fontId="10" fillId="0" borderId="49" xfId="14" applyFont="1" applyBorder="1" applyAlignment="1">
      <alignment horizontal="center" vertical="center"/>
    </xf>
    <xf numFmtId="0" fontId="10" fillId="0" borderId="50" xfId="14" applyFont="1" applyBorder="1" applyAlignment="1">
      <alignment horizontal="center" vertical="center"/>
    </xf>
    <xf numFmtId="0" fontId="10" fillId="0" borderId="20" xfId="14" applyFont="1" applyBorder="1" applyAlignment="1">
      <alignment horizontal="center" vertical="center"/>
    </xf>
    <xf numFmtId="0" fontId="10" fillId="0" borderId="21" xfId="14" applyFont="1" applyBorder="1" applyAlignment="1">
      <alignment horizontal="center" vertical="center"/>
    </xf>
    <xf numFmtId="0" fontId="10" fillId="0" borderId="3" xfId="14" applyFont="1" applyBorder="1" applyAlignment="1">
      <alignment horizontal="center" vertical="center"/>
    </xf>
    <xf numFmtId="37" fontId="23" fillId="0" borderId="40" xfId="18" quotePrefix="1" applyFont="1" applyBorder="1" applyAlignment="1">
      <alignment horizontal="left" vertical="center" wrapText="1"/>
    </xf>
    <xf numFmtId="0" fontId="42" fillId="0" borderId="24" xfId="21" applyFont="1" applyBorder="1" applyAlignment="1">
      <alignment horizontal="left" vertical="center" wrapText="1"/>
    </xf>
    <xf numFmtId="37" fontId="25" fillId="0" borderId="40" xfId="18" quotePrefix="1" applyFont="1" applyBorder="1" applyAlignment="1">
      <alignment horizontal="left" vertical="center" wrapText="1"/>
    </xf>
    <xf numFmtId="0" fontId="44" fillId="0" borderId="24" xfId="21" applyFont="1" applyBorder="1" applyAlignment="1">
      <alignment horizontal="left" vertical="center" wrapText="1"/>
    </xf>
    <xf numFmtId="37" fontId="40" fillId="0" borderId="3" xfId="18" applyFont="1" applyBorder="1" applyAlignment="1">
      <alignment horizontal="center" vertical="center"/>
    </xf>
    <xf numFmtId="37" fontId="24" fillId="0" borderId="40" xfId="18" quotePrefix="1" applyFont="1" applyBorder="1" applyAlignment="1">
      <alignment horizontal="left" vertical="center" wrapText="1"/>
    </xf>
    <xf numFmtId="0" fontId="43" fillId="0" borderId="24" xfId="21" applyFont="1" applyBorder="1" applyAlignment="1">
      <alignment horizontal="left" vertical="center" wrapText="1"/>
    </xf>
    <xf numFmtId="37" fontId="19" fillId="0" borderId="40" xfId="18" quotePrefix="1" applyFont="1" applyBorder="1" applyAlignment="1">
      <alignment horizontal="left" vertical="center" wrapText="1"/>
    </xf>
    <xf numFmtId="0" fontId="41" fillId="0" borderId="24" xfId="21" applyBorder="1" applyAlignment="1">
      <alignment horizontal="left" vertical="center" wrapText="1"/>
    </xf>
  </cellXfs>
  <cellStyles count="22">
    <cellStyle name="桁区切り" xfId="1" builtinId="6"/>
    <cellStyle name="桁区切り 2" xfId="7" xr:uid="{00000000-0005-0000-0000-000002000000}"/>
    <cellStyle name="桁区切り 2 2" xfId="17" xr:uid="{CEB23F6B-0F4E-4F79-80AB-DAC61B18432C}"/>
    <cellStyle name="桁区切り 3" xfId="12" xr:uid="{00000000-0005-0000-0000-000003000000}"/>
    <cellStyle name="標準" xfId="0" builtinId="0"/>
    <cellStyle name="標準 2" xfId="2" xr:uid="{00000000-0005-0000-0000-000005000000}"/>
    <cellStyle name="標準 2 2" xfId="3" xr:uid="{00000000-0005-0000-0000-000006000000}"/>
    <cellStyle name="標準 2 3" xfId="4" xr:uid="{00000000-0005-0000-0000-000007000000}"/>
    <cellStyle name="標準 2 4" xfId="5" xr:uid="{00000000-0005-0000-0000-000008000000}"/>
    <cellStyle name="標準 2 5" xfId="8" xr:uid="{00000000-0005-0000-0000-000009000000}"/>
    <cellStyle name="標準 3" xfId="6" xr:uid="{00000000-0005-0000-0000-00000A000000}"/>
    <cellStyle name="標準 3 2" xfId="19" xr:uid="{10350B2C-5215-42D6-A4B3-E195E0D42EB3}"/>
    <cellStyle name="標準 4" xfId="9" xr:uid="{00000000-0005-0000-0000-00000B000000}"/>
    <cellStyle name="標準 4 2" xfId="13" xr:uid="{00000000-0005-0000-0000-00000C000000}"/>
    <cellStyle name="標準 5" xfId="21" xr:uid="{4CB1133B-26C6-4CDB-878C-E194680112CB}"/>
    <cellStyle name="標準_(校)南上原校舎棟内訳書6.28" xfId="11" xr:uid="{00000000-0005-0000-0000-00000D000000}"/>
    <cellStyle name="標準_【内訳書】伊波幼稚園増改築120712(亜熱帯）" xfId="15" xr:uid="{00000000-0005-0000-0000-00000E000000}"/>
    <cellStyle name="標準_沖縄市内訳書（解体）" xfId="16" xr:uid="{268DDA45-12A6-46CE-B65A-5A92F548D0D2}"/>
    <cellStyle name="標準_恩：建築内訳４" xfId="18" xr:uid="{F9F0FD3E-0BD5-457F-AC83-1CDCECED0A85}"/>
    <cellStyle name="標準_積算" xfId="14" xr:uid="{00000000-0005-0000-0000-00000F000000}"/>
    <cellStyle name="標準_電気設計書（発注用） (1-2）最終" xfId="20" xr:uid="{34273C2E-4CFA-48AD-8900-91B14F912D52}"/>
    <cellStyle name="標準_母屋" xfId="10" xr:uid="{00000000-0005-0000-0000-000010000000}"/>
  </cellStyles>
  <dxfs count="0"/>
  <tableStyles count="0" defaultTableStyle="TableStyleMedium9" defaultPivotStyle="PivotStyleLight16"/>
  <colors>
    <mruColors>
      <color rgb="FFCCFFFF"/>
      <color rgb="FFFCD5B4"/>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117" Type="http://schemas.openxmlformats.org/officeDocument/2006/relationships/externalLink" Target="externalLinks/externalLink98.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112" Type="http://schemas.openxmlformats.org/officeDocument/2006/relationships/externalLink" Target="externalLinks/externalLink93.xml"/><Relationship Id="rId133" Type="http://schemas.openxmlformats.org/officeDocument/2006/relationships/externalLink" Target="externalLinks/externalLink114.xml"/><Relationship Id="rId138" Type="http://schemas.openxmlformats.org/officeDocument/2006/relationships/externalLink" Target="externalLinks/externalLink119.xml"/><Relationship Id="rId16" Type="http://schemas.openxmlformats.org/officeDocument/2006/relationships/worksheet" Target="worksheets/sheet16.xml"/><Relationship Id="rId107" Type="http://schemas.openxmlformats.org/officeDocument/2006/relationships/externalLink" Target="externalLinks/externalLink88.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123" Type="http://schemas.openxmlformats.org/officeDocument/2006/relationships/externalLink" Target="externalLinks/externalLink104.xml"/><Relationship Id="rId128" Type="http://schemas.openxmlformats.org/officeDocument/2006/relationships/externalLink" Target="externalLinks/externalLink109.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113" Type="http://schemas.openxmlformats.org/officeDocument/2006/relationships/externalLink" Target="externalLinks/externalLink94.xml"/><Relationship Id="rId118" Type="http://schemas.openxmlformats.org/officeDocument/2006/relationships/externalLink" Target="externalLinks/externalLink99.xml"/><Relationship Id="rId134" Type="http://schemas.openxmlformats.org/officeDocument/2006/relationships/externalLink" Target="externalLinks/externalLink115.xml"/><Relationship Id="rId139" Type="http://schemas.openxmlformats.org/officeDocument/2006/relationships/externalLink" Target="externalLinks/externalLink120.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121" Type="http://schemas.openxmlformats.org/officeDocument/2006/relationships/externalLink" Target="externalLinks/externalLink102.xml"/><Relationship Id="rId14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103" Type="http://schemas.openxmlformats.org/officeDocument/2006/relationships/externalLink" Target="externalLinks/externalLink84.xml"/><Relationship Id="rId108" Type="http://schemas.openxmlformats.org/officeDocument/2006/relationships/externalLink" Target="externalLinks/externalLink89.xml"/><Relationship Id="rId116" Type="http://schemas.openxmlformats.org/officeDocument/2006/relationships/externalLink" Target="externalLinks/externalLink97.xml"/><Relationship Id="rId124" Type="http://schemas.openxmlformats.org/officeDocument/2006/relationships/externalLink" Target="externalLinks/externalLink105.xml"/><Relationship Id="rId129" Type="http://schemas.openxmlformats.org/officeDocument/2006/relationships/externalLink" Target="externalLinks/externalLink110.xml"/><Relationship Id="rId137" Type="http://schemas.openxmlformats.org/officeDocument/2006/relationships/externalLink" Target="externalLinks/externalLink11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11" Type="http://schemas.openxmlformats.org/officeDocument/2006/relationships/externalLink" Target="externalLinks/externalLink92.xml"/><Relationship Id="rId132" Type="http://schemas.openxmlformats.org/officeDocument/2006/relationships/externalLink" Target="externalLinks/externalLink113.xml"/><Relationship Id="rId140" Type="http://schemas.openxmlformats.org/officeDocument/2006/relationships/externalLink" Target="externalLinks/externalLink1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6" Type="http://schemas.openxmlformats.org/officeDocument/2006/relationships/externalLink" Target="externalLinks/externalLink87.xml"/><Relationship Id="rId114" Type="http://schemas.openxmlformats.org/officeDocument/2006/relationships/externalLink" Target="externalLinks/externalLink95.xml"/><Relationship Id="rId119" Type="http://schemas.openxmlformats.org/officeDocument/2006/relationships/externalLink" Target="externalLinks/externalLink100.xml"/><Relationship Id="rId127" Type="http://schemas.openxmlformats.org/officeDocument/2006/relationships/externalLink" Target="externalLinks/externalLink10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122" Type="http://schemas.openxmlformats.org/officeDocument/2006/relationships/externalLink" Target="externalLinks/externalLink103.xml"/><Relationship Id="rId130" Type="http://schemas.openxmlformats.org/officeDocument/2006/relationships/externalLink" Target="externalLinks/externalLink111.xml"/><Relationship Id="rId135" Type="http://schemas.openxmlformats.org/officeDocument/2006/relationships/externalLink" Target="externalLinks/externalLink116.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openxmlformats.org/officeDocument/2006/relationships/externalLink" Target="externalLinks/externalLink9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120" Type="http://schemas.openxmlformats.org/officeDocument/2006/relationships/externalLink" Target="externalLinks/externalLink101.xml"/><Relationship Id="rId125" Type="http://schemas.openxmlformats.org/officeDocument/2006/relationships/externalLink" Target="externalLinks/externalLink106.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115" Type="http://schemas.openxmlformats.org/officeDocument/2006/relationships/externalLink" Target="externalLinks/externalLink96.xml"/><Relationship Id="rId131" Type="http://schemas.openxmlformats.org/officeDocument/2006/relationships/externalLink" Target="externalLinks/externalLink112.xml"/><Relationship Id="rId136" Type="http://schemas.openxmlformats.org/officeDocument/2006/relationships/externalLink" Target="externalLinks/externalLink117.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126" Type="http://schemas.openxmlformats.org/officeDocument/2006/relationships/externalLink" Target="externalLinks/externalLink10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7604;&#22025;&#21151;\&#36794;&#22303;&#21517;\&#20596;&#28317;&#20195;&#20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02\04&#12849;&#65420;&#65387;&#65392;&#65425;\&#28657;&#20803;&#22522;&#26412;&#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3B62E\disk1\Documents\&#27963;&#21205;&#65420;&#65383;&#65394;&#65433;\01&#27963;&#21205;&#29289;&#20214;\1514&#23433;&#24950;&#30000;&#23567;&#23398;&#26657;&#31354;&#35519;&#27231;&#33021;&#24489;&#26087;&#24037;&#20107;\03_&#24314;&#31689;\&#31309;&#31639;&#65288;&#24314;&#31689;&#65289;\&#12304;&#25342;&#12356;&#26360;&#12305;(&#24314;&#31689;&#65289;&#23433;&#24950;&#30000;&#23567;&#23398;&#26657;&#31354;&#35519;&#27231;&#33021;&#24489;&#26087;&#24037;&#20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c_vc36h6\h12\&#21271;\&#26862;&#26519;&#20844;&#22290;\E-&#65395;&#65409;&#65436;&#65401;\FD\&#31309;&#31639;&#65288;&#24314;&#2085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_SERVER\&#20849;&#26377;\&#21335;&#37096;&#22269;&#36947;\&#31992;&#28288;&#36947;&#36335;&#24314;&#29289;&#31561;&#35519;&#26619;&#31639;&#23450;&#26989;&#21209;&#65288;&#12381;&#12398;9&#65289;\&#24037;&#20316;&#29289;&#31561;\No1&#24037;&#203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30495;&#22025;&#27604;&#24037;&#203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2415;&#12365;&#35373;&#35336;\&#23460;&#24029;&#26360;&#39006;\&#65300;&#21495;&#26847;&#20869;&#3537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OZO-NTSV01\&#27083;&#36896;&#35373;&#35336;&#37096;\&#36914;&#34892;&#29289;&#20214;\&#27700;&#37340;&#22243;&#22320;\&#12362;&#25163;&#264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s-server\data\03&#35373;&#35336;\01&#36914;&#34892;&#29289;&#20214;\013&#22823;&#37324;&#21335;&#23567;&#23398;&#26657;&#65288;&#22522;&#26412;&#35373;&#35336;&#65289;\&#36039;&#26009;&#31561;\&#24037;&#20107;&#27010;&#31639;&#38306;&#20418;\My%20Documents\&#23627;&#21306;&#35036;&#65299;&#24037;&#21306;&#65320;&#65297;&#65299;\&#23798;&#34955;&#20869;&#35379;&#25968;&#373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079;&#215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SB-20E6B8\AllUsers\&#23627;&#37096;&#25490;&#27700;\&#22259;&#38754;\&#25552;&#20379;&#36039;&#26009;1&#65288;&#22269;&#27491;&#25216;&#30740;&#65289;\&#20840;&#20307;&#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sv1\world_server\AH10&#36947;&#36335;&#20107;&#26989;\&#36947;&#36335;&#32173;&#25345;&#35506;\&#20132;&#20184;&#37329;\&#20132;&#20184;&#30003;&#35531;\H10&#32368;&#36234;\&#20132;&#20184;&#37329;&#32368;&#36234;&#29702;&#30001;&#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TSUBI-NTSV01\&#35373;&#20633;&#35373;&#35336;&#37096;\05.Personal\&#23470;&#22478;%20&#30452;&#26007;\SUPER%20DIRECTRY\&#21508;&#26360;&#24335;\&#25342;&#12356;&#26360;\&#37329;&#27494;&#26412;&#39208;&#65288;&#20869;&#35379;&#2636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TSUBI-NTSV01\&#35373;&#20633;&#35373;&#35336;&#37096;\&#37329;&#27494;&#26412;&#39208;&#65288;&#20869;&#35379;&#26360;&#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user\&#21335;&#39080;&#21407;&#30010;\&#27941;&#22025;&#23665;\&#20181;&#35379;&#20195;&#20385;&#38598;&#35336;&#8470;4&#21271;&#29987;&#269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TSUBI-NTSV01\&#35373;&#20633;&#35373;&#35336;&#37096;\&#29694;&#22312;&#12398;&#26989;&#21209;\98021330%20&#27798;&#32260;&#65402;&#65437;&#65421;&#65438;&#65437;&#65404;&#65390;&#65437;&#65406;&#65437;&#65408;&#65392;&#20250;&#35696;&#26847;&#22679;&#31689;&#24037;&#20107;\&#38651;&#27671;&#35373;&#20633;\&#26368;&#32066;&#20869;&#35379;&#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4\Kentiku4\Documents%20and%20Settings\sho-teruya\My%20Documents\&#65331;&#65352;&#65359;&#35373;&#20633;&#35373;&#35336;&#12539;&#65423;&#65394;&#65412;&#65438;&#65399;&#65389;&#65426;&#65437;&#65412;\&#29289;&#20214;\H18&#24180;&#24230;&#29289;&#20214;\&#27798;&#32260;&#29992;&#22320;&#28204;&#37327;\H18-12&#30495;&#22025;&#27604;&#21476;&#23798;&#65288;&#21069;&#37324;&#65402;&#65437;&#65414;&#65388;&#65400;&#65289;\&#65320;17&#25104;&#26524;&#21697;&#12487;&#12540;&#12479;&#27231;&#26800;&#35373;&#20633;\&#65396;&#65400;&#65406;&#65433;DATA\EXCEL5\&#31435;&#264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2001A02\&#38651;&#27671;\&#65412;&#65402;&#65420;&#65438;&#65404;\&#20869;&#35379;&#26360;&#65297;&#65298;&#26376;&#21495;\&#31278;&#33495;&#65288;&#65320;12-H&#65289;&#20869;&#35379;&#26360;&#65293;&#652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UGEN-SERVER\Users\Users\&#22823;&#22478;&#12288;&#38534;&#34892;\Desktop\&#22823;&#22478;\&#35373;&#35336;&#20107;&#21209;&#25152;\&#20855;&#24535;&#22533;&#35373;&#35336;&#20107;&#21209;&#25152;\&#35299;&#20307;&#31309;&#31639;&#12381;&#12398;&#65298;&#12288;&#31649;&#29702;&#26847;&#65288;H280719&#65289;\&#12424;&#12408;&#12435;\&#32654;&#37324;&#23567;&#23398;&#26657;\&#38450;&#38899;&#65288;&#27231;&#26800;&#65289;\Documents%20and%20Settings\user\My%20Documents\&#35373;&#35336;&#20107;&#21209;&#25152;\&#26481;&#35373;&#35336;&#24037;&#25151;\&#12354;&#12362;&#12382;&#12425;&#20445;&#32946;&#22290;\2&#35373;&#35336;&#26360;&#65288;&#12354;&#12362;&#12381;&#12425;&#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1448;&#21513;\&#65320;&#65305;&#32368;\&#31309;&#31639;&#20869;h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53-&#36786;&#26449;&#31471;&#26411;\D\&#23627;&#37096;&#25490;&#27700;\&#22259;&#38754;\&#25552;&#20379;&#36039;&#26009;1&#65288;&#22269;&#27491;&#25216;&#30740;&#65289;\&#20840;&#203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My%20Documents\&#24179;&#25104;&#65297;&#65298;&#24180;&#24230;&#26989;&#21209;\&#21271;&#35895;&#30010;&#65288;&#23665;&#32650;&#23567;&#23627;&#65289;\H11&#28006;&#28155;&#35036;&#20767;%20&#8470;2&#23470;&#22478;&#65288;&#20511;%20201&#30000;&#20013;&#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V1\USER\&#38651;&#27671;&#20849;&#36890;\&#33287;&#37027;&#23994;\&#65315;&#65412;&#65438;&#65431;&#65394;&#65420;&#65438;\&#30707;&#27700;&#12398;&#37324;\&#24179;10&#24180;&#24230;\10&#20869;&#35379;&#22793;.WJ3"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80\disk1\2002A05\NO-1\&#32207;&#25324;&#34920;&#65288;&#26494;&#30000;%20&#20860;&#23389;&#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30495;&#23376;&#12398;PC\D\My%20Documents\&#24179;&#25104;&#65297;&#65298;&#24180;&#24230;&#26989;&#21209;\&#21271;&#35895;&#30010;&#65288;&#23665;&#32650;&#23567;&#23627;&#65289;\H11&#28006;&#28155;&#35036;&#20767;%20&#8470;2&#23470;&#22478;&#65288;&#20511;%20201&#30000;&#2001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4\Kentiku4\WINDOWS\&#65411;&#65438;&#65405;&#65400;&#65412;&#65391;&#65420;&#65439;\No.B-4\&#32207;&#25324;&#12539;&#21942;&#26989;\&#65398;&#65394;&#65402;&#65437;&#32207;&#253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H18&#29228;&#34411;&#39006;&#22793;&#26356;&#20869;&#3537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35079;&#21512;&#35336;&#3163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sk_server\lan\200g04\&#20869;&#35379;&#26360;(&#27231;&#26800;&#35373;&#20633;&#20013;&#23398;&#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agama\d\&#23470;&#24179;&#23398;&#26657;&#32218;(H13-4)\&#29031;&#23627;&#32321;&#65288;RC,CB&#65289;2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2823;&#22478;&#12398;PC\E\&#24179;&#25104;11&#24180;&#32207;&#2532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kdt28\w-kentiku\My%20Documents\H12&#21942;&#32341;\&#38468;&#23567;&#20415;&#25152;&#38548;&#26495;\&#24314;&#31689;&#31532;1\&#21508;&#20869;&#35379;&#26360;\&#32076;&#21942;&#26032;&#21942;\&#21336;&#20385;&#385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as-server\data\03&#35373;&#35336;\01&#36914;&#34892;&#29289;&#20214;\013&#22823;&#37324;&#21335;&#23567;&#23398;&#26657;&#65288;&#22522;&#26412;&#35373;&#35336;&#65289;\&#36039;&#26009;&#31561;\&#24037;&#20107;&#27010;&#31639;&#38306;&#20418;\My%20Documents\&#23627;&#21306;&#35036;&#65299;&#24037;&#21306;&#65320;&#65297;&#65299;\&#30010;&#27096;&#24335;&#65403;&#65437;&#65420;&#65439;&#6543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xattach\public\0000000&#32701;&#22320;\&#65396;&#65400;&#65406;&#65433;\6&#26376;15&#26085;&#25552;&#20986;\&#32701;&#22320;&#38754;&#31309;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6899;&#32097;&#36947;&#22522;&#30990;&#24037;&#35519;&#26619;&#35373;&#35336;&#22996;&#35351;&#26989;&#212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20869;&#35379;&#26360;&#24335;&#31561;\&#30476;&#27096;&#24335;\&#30476;&#27096;&#24335;A4-&#32294;&#65288;&#21407;&#31295;&#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21322;&#22320;&#22243;&#22320;\&#31309;&#3163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EC_VC36H6\&#35336;&#30011;&#22259;\H14\&#65393;&#65398;&#65394;\&#23431;&#22025;&#20844;&#27665;&#39208;\M\&#20869;&#35379;&#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21448;&#21513;\&#65320;&#65305;&#32368;\&#24037;&#31243;H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4\Kentiku4\&#29992;&#22320;&#26989;&#21209;\&#29305;&#35352;&#20107;&#3891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38450;&#34907;&#30452;&#36676;\&#22025;&#65300;&#65297;&#65301;\&#35336;&#31639;&#26360;\&#31354;&#35519;\&#65288;&#26032;&#65289;&#31354;&#35519;&#35336;&#3163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sk_server\lan\9L21\&#31309;&#31639;&#19968;&#24335;(1&#26399;&#24037;&#20107;).xls&#65288;2&#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30495;&#23376;&#12398;PC\D\&#23433;&#24231;&#30495;&#22320;&#21306;(&#29705;&#24314;)\&#23433;&#24231;&#30495;(&#29705;&#24314;)&#19978;&#21407;C&#2684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2823;&#22478;&#12398;PC\E\&#29289;&#20214;&#35519;&#26619;\Book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2478;&#38291;&#12398;PC\D\&#23431;&#22320;&#27850;\&#8470;409\&#23431;&#22320;&#27850;&#8470;333&#65288;&#31435;&#26408;&#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23515;&#20154;\&#31435;&#27941;&#12501;&#12482;&#23376;\RC&#24037;&#31278;(&#31435;&#27941;)&#24037;&#20316;&#12398;&#1241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0.254\&#20849;&#26377;\&#23515;&#20154;\&#31435;&#27941;&#12501;&#12482;&#23376;\RC&#24037;&#31278;(&#31435;&#27941;)&#24037;&#20316;&#12398;&#1241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TSUBI-NTSV01\&#35373;&#20633;&#35373;&#35336;&#37096;\DATA\Personal\3.&#38651;&#27671;&#35373;&#20633;\&#22823;&#22478;&#30566;\&#21335;&#22823;&#2648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35914;&#35211;&#22478;&#26449;\&#20445;&#26628;&#33538;&#24029;&#28797;&#23475;\&#20445;&#26628;&#33538;&#28797;&#2347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sk_server\lan\200f06\&#65325;(&#20445;&#32946;&#25152;&#27231;&#26800;)\&#23470;&#22478;&#12534;&#21407;(&#23470;&#22478;)&#20445;&#32946;&#25152;&#24314;&#35373;&#24037;&#20107;(&#25563;&#27671;&#35373;&#20633;&#65289;&#31309;&#3163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24179;&#25104;&#65305;&#24180;&#24230;\H9%20&#21335;&#37096;&#22269;&#36947;\&#8470;2%20&#24179;&#24029;\&#25913;&#36896;&#24037;&#27861;%20%20%20%20%20(&#27083;&#20869;)\&#24179;&#24029;&#27083;&#2086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4180;&#24230;\H9%20&#21335;&#37096;&#22269;&#36947;\&#8470;2%20&#24179;&#24029;\&#25913;&#36896;&#24037;&#27861;%20%20%20%20%20(&#27083;&#20869;)\&#24179;&#24029;&#27083;&#2086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ESB-20E6B8\AllUsers\11-24\&#21335;&#39080;&#21407;&#30010;\My%20Documents\bc4rink&#652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_SERVER\&#20849;&#26377;\&#21335;&#37096;&#22269;&#36947;\&#31992;&#28288;&#36947;&#36335;&#24314;&#29289;&#31561;&#35519;&#26619;&#31639;&#23450;&#26989;&#21209;&#65288;&#12381;&#12398;9&#65289;\&#24037;&#20316;&#29289;&#31561;\No10&#31435;&#31481;&#264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4\Kentiku4\Documents%20and%20Settings\sho-teruya\My%20Documents\&#65331;&#65352;&#65359;&#35373;&#20633;&#35373;&#35336;&#12539;&#65423;&#65394;&#65412;&#65438;&#65399;&#65389;&#65426;&#65437;&#65412;\&#29289;&#20214;\H18&#24180;&#24230;&#29289;&#20214;\&#27798;&#32260;&#29992;&#22320;&#28204;&#37327;\H18-12&#30495;&#22025;&#27604;&#21476;&#23798;&#65288;&#21069;&#37324;&#65402;&#65437;&#65414;&#65388;&#65400;&#65289;\&#65320;17&#25104;&#26524;&#21697;&#12487;&#12540;&#12479;&#27231;&#26800;&#35373;&#20633;\&#65396;&#65400;&#65406;&#65433;DATA\&#35336;&#31639;&#2723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29992;&#22320;&#26989;&#21209;\&#29305;&#35352;&#20107;&#3891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2823;&#22478;&#12398;PC\E\&#29289;&#20214;&#35519;&#26619;\&#21451;&#26379;&#20250;\&#65304;&#65302;-&#12452;\86-&#65394;.&#24037;&#20316;&#29289;&#65381;&#20195;&#20385;&#34920;&#65381;&#35211;&#31309;&#27604;&#3661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cc6001\e\&#29992;&#22320;&#26989;&#21209;\&#29305;&#35352;&#20107;&#3891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ESB-20E6B8\AllUsers\&#23627;&#37096;&#25490;&#27700;\&#22259;&#38754;\&#25552;&#20379;&#36039;&#26009;1&#65288;&#22269;&#27491;&#25216;&#30740;&#65289;\H12&#24180;&#24230;&#21336;&#20385;&#34920;\&#20840;&#20307;&#35373;&#3533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rasaki\c\My%20Documents\&#22269;&#22303;&#37969;&#23450;_01\H11-&#35036;&#38989;&#65288;&#24066;&#22580;&#65289;.&#26842;&#21407;&#24499;&#341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gama\d\H13&#23452;&#37326;&#28286;&#24066;&#34903;&#36335;\&#20869;&#35379;&#65288;&#36605;&#37327;S&#65289;&#26032;&#22478;&#21843;&#2031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SEKISAN\BUKEN\KOUSAKU\SYOSIK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20013;&#22478;&#20844;&#22290;&#65297;\&#22865;&#32004;&#26360;\&#12487;&#12540;&#1247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ocuments%20and%20Settings\Owner\My%20Documents\&#24179;&#25104;20&#24180;&#24230;&#26989;&#21209;&#65288;&#35373;&#35336;&#20107;&#21209;&#25152;&#65289;\&#20013;&#22830;&#35373;&#20633;&#35373;&#35336;\&#20013;&#22478;&#28286;&#28207;&#65288;&#65423;&#65432;&#65413;&#65394;&#65437;&#65420;&#65431;&#65289;&#26360;&#39006;&#12289;&#20181;&#19978;\Documents%20and%20Settings\Owner\My%20Documents\&#35373;&#35336;&#20107;&#21209;&#25152;\&#65393;&#65431;&#65400;&#35373;&#35336;\&#12373;&#12374;&#12394;&#12415;&#20445;&#32946;&#22290;\&#38450;&#26360;&#39006;\&#38450;&#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4,&#23398;&#26657;\&#22823;&#35613;&#21517;&#23455;&#26045;\&#26360;&#39006;\&#35211;&#31309;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2.168.1.180\disk1\2001e01\&#20869;&#35379;\&#28040;&#28779;&#35373;&#20633;&#31309;&#31639;&#19968;&#243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2001e01\&#20869;&#35379;\&#28040;&#28779;&#35373;&#20633;&#31309;&#31639;&#19968;&#2433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ando-218\14-00\2002A05\NO-1\&#32207;&#25324;&#34920;&#65288;&#26494;&#30000;%20&#20860;&#23389;&#6528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as-server\data\03&#35373;&#35336;\01&#36914;&#34892;&#29289;&#20214;\013&#22823;&#37324;&#21335;&#23567;&#23398;&#26657;&#65288;&#22522;&#26412;&#35373;&#35336;&#65289;\&#36039;&#26009;&#31561;\&#24037;&#20107;&#27010;&#31639;&#38306;&#20418;\My%20Documents\&#23627;&#21306;&#35036;&#65299;&#24037;&#21306;&#65320;&#65297;&#65299;\&#20037;&#25163;&#22533;&#20869;&#35379;&#25968;&#3732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UGEN-SERVER\Users\&#31309;&#31639;&#23460;\00&#27996;&#24029;&#35373;&#35336;\&#9670;&#65320;23&#32654;&#37324;&#23567;&#26657;&#65288;&#20869;&#35379;&#65306;&#25342;&#12356;&#65289;\&#9679;&#65313;&#24037;&#21306;\WINDOWS\&#65411;&#65438;&#65405;&#65400;&#65412;&#65391;&#65420;&#65439;\&#12456;&#12463;&#12475;&#12523;&#38306;&#2596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92.168.1.180\disk1\&#38632;&#27700;&#28670;&#36942;\&#22825;&#20037;&#20844;&#22290;\&#37197;&#31649;&#12539;&#38651;&#27671;&#25968;&#37327;&#25342;&#12356;&#26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sj145v\f\&#30010;&#36947;43&#21495;&#32218;\&#32207;&#25324;&#34920;&#65288;&#26032;&#22435;&#12288;&#21644;&#38596;&#652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ESB-20E6B8\AllUsers\&#20316;&#26989;&#29992;\&#26222;&#22825;&#3829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HO\C\&#23665;&#22478;\H&#65297;&#65296;&#12288;&#12288;&#36947;&#36335;&#29031;&#26126;&#28783;&#65288;&#65303;&#24037;&#21306;&#6528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9651;&#29031;&#23627;&#9651;\&#9651;EXCEL\&#26449;&#36947;&#25276;&#24029;\&#25968;&#37327;&#35336;&#31639;\&#38291;&#3069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ecv16\c\&#23433;&#24950;&#30000;\&#25342;&#12356;\&#25342;&#12356;&#6529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5373;&#35336;&#22996;&#35351;&#26989;&#21209;&#35373;&#35336;&#26360;&#65288;&#27744;&#27494;&#24403;&#12289;&#30693;&#33457;&#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ec_vc36h6\h12\&#21271;\&#26862;&#26519;&#20844;&#22290;\E-&#65395;&#65409;&#65436;&#65401;\&#28450;&#37027;&#23567;~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1006\a\WINDOWS\&#65411;&#65438;&#65405;&#65400;&#65412;&#65391;&#65420;&#65439;\&#35501;&#35895;(&#22806;&#2708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ESB-20E6B8\AllUsers\&#23627;&#37096;&#25490;&#27700;\&#22259;&#38754;\&#25552;&#20379;&#36039;&#26009;1&#65288;&#22269;&#27491;&#25216;&#30740;&#65289;\H13.&#23627;&#37096;\&#35373;&#35336;&#22577;&#21578;&#26360;\&#31532;7&#31456;%20&#21442;&#32771;&#36039;&#26009;\H12,10&#27231;&#2133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20869;&#35379;&#26360;(&#28304;&#26412;&#652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915&#32207;&#25324;\&#27083;&#20869;&#20877;&#31689;\&#20449;&#19968;&#37070;\BACKUP\A4STYLE\&#24314;&#3168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2823;&#22478;&#12398;PC\E\915&#32207;&#25324;\&#27083;&#20869;&#20877;&#31689;\&#20449;&#19968;&#37070;\BACKUP\A4STYLE\&#24314;&#316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4\Kentiku4\&#65398;&#65394;&#65402;&#65437;\&#21271;&#35895;NO200\&#24179;&#25104;&#65305;&#24180;&#24230;\H9%20&#21335;&#37096;&#22269;&#36947;\&#8470;2%20&#24179;&#24029;\&#25913;&#36896;&#24037;&#27861;%20%20%20%20%20(&#27083;&#20869;)\&#24179;&#24029;&#27083;&#2086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24179;&#25104;&#65305;&#24180;&#24230;\H9%20&#21335;&#37096;&#22269;&#36947;\&#8470;2%20&#24179;&#24029;\&#25913;&#36896;&#24037;&#27861;%20%20%20%20%20(&#27083;&#20869;)\&#24179;&#24029;&#27083;&#2086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31309;&#31639;&#26360;(&#19968;&#24335;)0.8&#25499;(&#26368;&#3206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ESB-20E6B8\AllUsers\MyWorks\1.&#21942;&#32341;&#12501;&#12449;&#12452;&#12523;\&#9734;1&#32654;&#37324;&#39640;&#26657;&#23627;&#20869;&#36939;&#21205;&#22580;\&#9734;02&#31309;&#31639;&#26360;\&#9678;&#20869;&#35379;&#26360;&#65288;&#25104;&#26524;&#21697;&#65289;\&#26368;&#32066;0925&#65288;&#25104;&#26524;&#21697;&#65289;\Documents%20and%20Settings\&#35373;&#35336;&#25285;&#24403;&#32773;2\My%20Documents\Excel-D\&#22269;&#36947;&#65299;&#65305;&#65296;&#21495;&#32218;&#29289;&#20214;&#35519;&#26619;\&#22269;&#36947;&#65299;&#65305;&#65296;&#21495;&#29289;&#20214;&#35519;&#26619;11-4-2-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Documents%20and%20Settings\&#35373;&#35336;&#25285;&#24403;&#32773;2\My%20Documents\Excel-D\&#22269;&#36947;&#65299;&#65305;&#65296;&#21495;&#32218;&#29289;&#20214;&#35519;&#26619;\&#22269;&#36947;&#65299;&#65305;&#65296;&#21495;&#29289;&#20214;&#35519;&#26619;11-4-2-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1.180\disk1\2002A05\NO-1\&#27941;&#22025;&#23665;&#21271;(01-11)\&#25968;&#37327;&#65288;CB&#65289;&#37329;&#22478;&#28304;&#2151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2823;&#22478;&#12398;PC\D\&#9734;&#12849;&#26481;&#20809;&#65402;&#65437;&#65403;&#65433;&#65408;&#65437;&#65412;&#12304;&#26360;&#24335;&#12305;&#9734;\&#29289;&#20214;&#35036;&#20767;\&#12304;&#26360;&#24335;&#12305;\&#12304;H12&#21336;&#20385;&#123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TSUBI-NTSV01\&#35373;&#20633;&#35373;&#35336;&#37096;\My%20Documents\&#21335;&#22823;&#26481;&#65408;&#65392;&#65424;&#65413;&#65433;&#22793;&#26356;&#20869;&#3537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DATA\EXCEL\&#19982;&#20736;&#35373;&#35336;\&#29417;&#20451;&#31532;&#65298;&#22243;&#22320;&#27231;&#26800;&#20869;&#353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26032;&#37117;&#24515;NO.26&#65288;&#21069;&#21407;&#27054;&#23376;&#65289;CB&#32113;&#35336;&#25968;&#37327;&#349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WINDOWS\&#65411;&#65438;&#65405;&#65400;&#65412;&#65391;&#65420;&#65439;\H11RC&#37096;&#203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ERVER\&#38651;&#27671;\&#21517;&#22025;&#30495;\&#20303;&#23429;&#21336;&#20385;&#34920;\&#24179;&#25104;12&#24180;10&#26376;&#21336;&#20385;\12&#20808;&#23798;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501;&#35895;&#25991;&#21270;&#12507;&#12540;&#12523;&#65288;&#26412;&#39208;&#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EXCEL\&#37117;&#35373;&#35336;\&#19979;&#22320;&#24193;&#33294;&#27231;&#2680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ESB-20E6B8\AllUsers\MyWorks\1.&#21942;&#32341;&#12501;&#12449;&#12452;&#12523;\&#9734;1&#32654;&#37324;&#39640;&#26657;&#23627;&#20869;&#36939;&#21205;&#22580;\&#9734;02&#31309;&#31639;&#26360;\&#9678;&#20869;&#35379;&#26360;&#65288;&#25104;&#26524;&#21697;&#65289;\&#26368;&#32066;0925&#65288;&#25104;&#26524;&#21697;&#65289;\EXCEL\&#37117;&#35373;&#35336;\&#19979;&#22320;&#24193;&#33294;&#27231;&#268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_SERVER\takako\&#65396;&#65400;&#65406;&#65433;DATA\EXCEL5\&#31435;&#2640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RESB-20E6B8\AllUsers\MyWorks\1.&#21942;&#32341;&#12501;&#12449;&#12452;&#12523;\&#9734;1&#32654;&#37324;&#39640;&#26657;&#23627;&#20869;&#36939;&#21205;&#22580;\&#9734;02&#31309;&#31639;&#26360;\&#9678;&#20869;&#35379;&#26360;&#65288;&#25104;&#26524;&#21697;&#65289;\&#26368;&#32066;0925&#65288;&#25104;&#26524;&#21697;&#65289;\DATA\EXCEL\&#19982;&#20736;&#35373;&#35336;\&#29417;&#20451;&#31532;&#65298;&#22243;&#22320;&#27231;&#26800;&#20869;&#3537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My%20Documents\&#26032;&#37117;\&#26360;&#24335;\&#65300;&#38542;&#20869;&#37096;\WINDOWS\&#65411;&#65438;&#65405;&#65400;&#65412;&#65391;&#65420;&#65439;\&#20869;&#37096;&#20181;&#19978;&#35336;&#31639;&#26360;&#21442;&#3277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Q:\&#21517;&#22025;&#30495;\&#24179;&#25104;&#65305;&#24180;&#24230;\&#23452;&#37326;&#28286;&#21271;&#20013;&#32218;\&#23452;&#37326;&#28286;&#21271;&#20013;&#22478;&#32218;&#36947;&#36335;&#29031;&#26126;&#35373;&#32622;&#24037;&#20107;\&#23452;&#37326;&#28286;&#21271;&#20013;&#22478;&#32218;&#26893;&#26685;&#31227;&#26893;&#24037;&#2010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_SERVER\takako\&#65396;&#65400;&#65406;&#65433;DATA\&#35336;&#31639;&#2723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Q:\&#27798;&#32260;&#22025;&#25163;&#32013;&#32218;&#35373;&#35336;&#22996;&#35351;&#26989;&#21209;&#35373;&#35336;&#26360;&#65288;&#27744;&#27494;&#24403;&#12289;&#30693;&#33457;&#6528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EXCEL5\&#9312;&#35373;&#35336;\&#30456;&#25778;&#20844;&#22290;\&#20195;&#20385;&#3492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IHO\C\&#27096;&#24335;&#65288;&#24037;&#20107;&#6528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UGEN-SERVER\Users\hamasaki\&#29031;&#26126;&#35373;&#35336;\&#36947;&#36335;\&#21776;&#33337;&#26494;&#21407;&#32218;\&#37197;&#32218;&#21776;&#3333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1.44\work\my%20Documents\&#27096;&#24335;&#38598;1\&#30476;&#65305;&#21495;&#32218;&#36947;&#36335;&#25913;&#33391;(H11&#12540;&#65297;&#24037;&#21306;&#6528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Program%20Files\NIFTY\DOWNLOAD\&#21271;&#35895;PE&#35373;&#35336;&#26360;&#65298;(H1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ETSERVER\&#37027;&#35207;&#20107;&#21209;&#25152;\&#23436;&#20102;&#29289;&#20214;\2000&#24180;\&#29577;&#22478;&#26449;&#12473;&#12488;&#12483;&#12463;&#12516;&#12540;&#12489;\&#31309;&#31639;\&#24314;&#31689;\&#12473;&#12488;&#12483;&#12463;&#12516;&#12540;&#124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BACKUP\A4STYLE\&#24314;&#3168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Nas-server\data\03&#35373;&#35336;\01&#36914;&#34892;&#29289;&#20214;\013&#22823;&#37324;&#21335;&#23567;&#23398;&#26657;&#65288;&#22522;&#26412;&#35373;&#35336;&#65289;\&#36039;&#26009;&#31561;\&#24037;&#20107;&#27010;&#31639;&#38306;&#20418;\Documents%20and%20Settings\All%20Users\Documents\&#26481;&#39080;&#24179;&#31309;&#31639;\&#24314;&#31689;&#20869;&#35379;1&#24037;&#213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ESB-20E6B8\AllUsers\&#38609;&#21209;\&#35373;&#35336;&#26360;(&#65403;&#65437;&#65420;&#65439;&#65433;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192.168.1.180\disk1\&#24179;&#25104;15&#24180;(2003)\&#37027;&#35207;&#26032;&#37117;&#24515;&#23567;&#23398;&#26657;&#23455;&#26045;&#35373;&#35336;\&#20307;&#32946;&#39208;\&#35373;&#20633;&#22259;\&#12429;&#36942;&#20181;&#20998;&#12539;&#20869;&#2099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24179;&#25104;10&#24180;&#24230;&#29256;\10&#24180;&#24230;&#36890;&#25613;\9&#24180;&#24230;&#36890;&#25613;\&#25552;&#31034;&#2636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10&#24180;&#24230;&#29256;\10&#24180;&#24230;&#36890;&#25613;\9&#24180;&#24230;&#36890;&#25613;\&#25552;&#31034;&#2636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haeno\&#20316;&#26989;&#20013;\&#32654;&#37324;&#23567;&#23398;&#26657;\&#35299;&#20307;&#22259;&#38754;\11.19&#32654;&#37324;&#23567;&#35299;&#20307;&#12288;&#8546;&#24037;&#21306;\DATA\EXCEL\&#23470;&#39640;&#31354;&#35519;\&#24037;&#20107;&#36027;&#65297;&#24037;&#213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ESB-20E6B8\AllUsers\MyWorks\1.&#21942;&#32341;&#12501;&#12449;&#12452;&#12523;\&#9734;1&#32654;&#37324;&#39640;&#26657;&#23627;&#20869;&#36939;&#21205;&#22580;\&#9734;02&#31309;&#31639;&#26360;\&#9678;&#20869;&#35379;&#26360;&#65288;&#25104;&#26524;&#21697;&#65289;\&#26368;&#32066;0925&#65288;&#25104;&#26524;&#21697;&#65289;\DATA\EXCEL\&#23470;&#39640;&#31354;&#35519;\&#24037;&#20107;&#36027;&#65297;&#24037;&#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2-1"/>
      <sheetName val="代価表2-3"/>
      <sheetName val="代価表13-3"/>
      <sheetName val="代価表13-4.5"/>
      <sheetName val="代価表13-6.7"/>
      <sheetName val="代価表13-8"/>
      <sheetName val="代価表3-1,2"/>
      <sheetName val="代価表3-3,4"/>
      <sheetName val="代価表3-5,6"/>
      <sheetName val="代価表10-1.2"/>
      <sheetName val="側溝代価"/>
      <sheetName val="仕訳 書"/>
      <sheetName val="内訳書"/>
      <sheetName val="代価表18-1.2"/>
      <sheetName val="代価表18-3.4"/>
      <sheetName val="代価表2-1.2"/>
      <sheetName val="代価表20-1,2"/>
      <sheetName val="代価表20-3,4"/>
      <sheetName val="代価表6-7.8"/>
      <sheetName val="代価表13-1"/>
      <sheetName val="代価表13-2"/>
      <sheetName val="代価表19-2,3"/>
      <sheetName val="金建３"/>
      <sheetName val="代価表19-1,2"/>
      <sheetName val="代価表19-3,4"/>
      <sheetName val="労務単価"/>
      <sheetName val="構内舗装"/>
      <sheetName val="仮設Ａ"/>
      <sheetName val="土工Ａ"/>
      <sheetName val="ｺﾝｸﾘｰﾄＡ"/>
      <sheetName val="型枠Ａ"/>
      <sheetName val="鉄筋Ａ"/>
      <sheetName val="既成Ａ"/>
      <sheetName val="防水Ａ"/>
      <sheetName val="木工Ａ"/>
      <sheetName val="金属Ａ"/>
      <sheetName val="左官Ａ"/>
      <sheetName val="金建Ａ"/>
      <sheetName val="ｶﾞﾗｽＡ"/>
      <sheetName val="塗装Ａ"/>
      <sheetName val="内装Ａ"/>
      <sheetName val="仕訳 97"/>
      <sheetName val="諸経費97"/>
      <sheetName val="仕訳97-1"/>
      <sheetName val="金建"/>
      <sheetName val="ｺﾝｸﾘ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000002"/>
      <sheetName val="000003"/>
      <sheetName val="000004"/>
      <sheetName val="000005"/>
      <sheetName val="deta入力"/>
      <sheetName val="ﾀｲﾄﾙ"/>
      <sheetName val="評価総括表"/>
      <sheetName val="建物総括表"/>
      <sheetName val="諸経費率明細"/>
      <sheetName val="設計書"/>
      <sheetName val="単価表"/>
      <sheetName val="残耐認定"/>
      <sheetName val="木造補正"/>
      <sheetName val="工作移転"/>
      <sheetName val="工作解体"/>
      <sheetName val="拾い書"/>
      <sheetName val="代価表"/>
      <sheetName val="見積比較表"/>
      <sheetName val="立木算定"/>
      <sheetName val="立竹木（構外風致）"/>
      <sheetName val="消費税"/>
      <sheetName val="基礎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単価 (新設) "/>
      <sheetName val="材料単価 (新設)"/>
      <sheetName val="仕訳横"/>
      <sheetName val="内訳書(建築)"/>
      <sheetName val="代価表"/>
      <sheetName val="集計表"/>
      <sheetName val="窓新設"/>
      <sheetName val="仮設工事"/>
      <sheetName val="天井撤去"/>
      <sheetName val="天井新設"/>
      <sheetName val="窓撤去"/>
      <sheetName val="内部改修(天井開口等）"/>
      <sheetName val="内装改修(その他)"/>
      <sheetName val="内装改修(その他) (2)"/>
      <sheetName val="撤去数量"/>
      <sheetName val="Sheet1"/>
      <sheetName val="【拾い書】(建築）安慶田小学校空調機能復旧工事"/>
    </sheetNames>
    <definedNames>
      <definedName name="____S1"/>
      <definedName name="____S10"/>
      <definedName name="____S2"/>
      <definedName name="____S3"/>
      <definedName name="____S4"/>
      <definedName name="____S5"/>
      <definedName name="____S6"/>
      <definedName name="____S7"/>
      <definedName name="____S8"/>
      <definedName name="____S9"/>
      <definedName name="__S1"/>
      <definedName name="__S10"/>
      <definedName name="__S2"/>
      <definedName name="__S3"/>
      <definedName name="__S4"/>
      <definedName name="__S5"/>
      <definedName name="__S6"/>
      <definedName name="__S7"/>
      <definedName name="__S8"/>
      <definedName name="__S9"/>
      <definedName name="_S1"/>
      <definedName name="_S10"/>
      <definedName name="_S2"/>
      <definedName name="_S3"/>
      <definedName name="_S4"/>
      <definedName name="_S5"/>
      <definedName name="_S6"/>
      <definedName name="_S7"/>
      <definedName name="_S8"/>
      <definedName name="_S9"/>
      <definedName name="ｈｈｈｈ"/>
      <definedName name="ｋｋｋ"/>
      <definedName name="lolo"/>
      <definedName name="rrre"/>
      <definedName name="SPIN"/>
      <definedName name="SPIN1"/>
      <definedName name="SPIN2"/>
      <definedName name="SPIN55"/>
      <definedName name="SPIN6"/>
      <definedName name="SPIN7"/>
      <definedName name="SPIN8"/>
      <definedName name="SPIN9"/>
      <definedName name="いい"/>
      <definedName name="いいい"/>
      <definedName name="いいいい"/>
      <definedName name="いいいいい"/>
      <definedName name="いいいいいい"/>
      <definedName name="いいいいいいい"/>
      <definedName name="いいいいいいいい"/>
      <definedName name="いいいいいいいいい"/>
      <definedName name="いいいいいいいいいい"/>
      <definedName name="いいいいいいいいいいい"/>
      <definedName name="えええ"/>
      <definedName name="ええええｄ"/>
      <definedName name="ゆうゆう"/>
    </definedNames>
    <sheetDataSet>
      <sheetData sheetId="0" refreshError="1"/>
      <sheetData sheetId="1" refreshError="1"/>
      <sheetData sheetId="2" refreshError="1"/>
      <sheetData sheetId="3">
        <row r="14">
          <cell r="H14">
            <v>15309570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代価表2-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laroux"/>
      <sheetName val="物件調書 "/>
      <sheetName val="工作物調書"/>
      <sheetName val="工Ａ"/>
      <sheetName val="工Ｂ"/>
      <sheetName val="工Ｃ"/>
      <sheetName val="リスト"/>
      <sheetName val="集計表"/>
      <sheetName val="業者見積"/>
      <sheetName val="代価表"/>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物調書"/>
      <sheetName val="工作物調書 (2)"/>
      <sheetName val="工Ａ"/>
      <sheetName val="工Ｂ"/>
      <sheetName val="工Ｃ"/>
      <sheetName val="リスト"/>
      <sheetName val="集計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4号棟"/>
      <sheetName val="表紙"/>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見積比較表"/>
      <sheetName val="内訳書"/>
      <sheetName val="衛生総括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新）"/>
      <sheetName val="仕訳書 "/>
      <sheetName val="主要機器表"/>
      <sheetName val="幹線"/>
      <sheetName val="受変電"/>
      <sheetName val="動力"/>
      <sheetName val="電灯"/>
      <sheetName val="ＴＥＬ"/>
      <sheetName val="拡声"/>
      <sheetName val="自火報"/>
      <sheetName val="構内通信"/>
      <sheetName val="複合"/>
      <sheetName val="基礎data"/>
    </sheetNames>
    <sheetDataSet>
      <sheetData sheetId="0"/>
      <sheetData sheetId="1"/>
      <sheetData sheetId="2"/>
      <sheetData sheetId="3"/>
      <sheetData sheetId="4"/>
      <sheetData sheetId="5"/>
      <sheetData sheetId="6"/>
      <sheetData sheetId="7"/>
      <sheetData sheetId="8"/>
      <sheetData sheetId="9"/>
      <sheetData sheetId="10"/>
      <sheetData sheetId="11">
        <row r="7">
          <cell r="AA7">
            <v>4500</v>
          </cell>
        </row>
        <row r="8">
          <cell r="AA8">
            <v>5490</v>
          </cell>
        </row>
        <row r="10">
          <cell r="AA10">
            <v>2530</v>
          </cell>
        </row>
        <row r="39">
          <cell r="AA39">
            <v>19000</v>
          </cell>
        </row>
        <row r="40">
          <cell r="AA40">
            <v>12800</v>
          </cell>
        </row>
        <row r="41">
          <cell r="AA41">
            <v>18100</v>
          </cell>
        </row>
        <row r="42">
          <cell r="AA42">
            <v>7950</v>
          </cell>
        </row>
        <row r="43">
          <cell r="AA43">
            <v>11800</v>
          </cell>
        </row>
      </sheetData>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
      <sheetName val="内訳総括"/>
      <sheetName val="代一覧"/>
      <sheetName val="代価"/>
      <sheetName val="単一覧 "/>
      <sheetName val="単価表"/>
      <sheetName val="機単一覧"/>
      <sheetName val="機械単価表"/>
      <sheetName val="物価単価"/>
      <sheetName val="数量総括"/>
      <sheetName val="LINE別集計表"/>
      <sheetName val="数総括1"/>
      <sheetName val="土工1"/>
      <sheetName val="諸数量1"/>
      <sheetName val="数総括2"/>
      <sheetName val="土工2"/>
      <sheetName val="諸数量2"/>
      <sheetName val="数総括3"/>
      <sheetName val="土工3"/>
      <sheetName val="諸数量3"/>
      <sheetName val="構造数量"/>
    </sheetNames>
    <sheetDataSet>
      <sheetData sheetId="0" refreshError="1"/>
      <sheetData sheetId="1" refreshError="1"/>
      <sheetData sheetId="2" refreshError="1"/>
      <sheetData sheetId="3" refreshError="1"/>
      <sheetData sheetId="4" refreshError="1">
        <row r="76">
          <cell r="H76">
            <v>24612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繰理A"/>
      <sheetName val="積算内A"/>
      <sheetName val="支払限度額計算書"/>
      <sheetName val="繰理B"/>
      <sheetName val="繰理B(当初)"/>
      <sheetName val="積算B"/>
      <sheetName val="工程B"/>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6自動制御設備"/>
      <sheetName val="ｃ.自動制御機器"/>
    </sheetNames>
    <sheetDataSet>
      <sheetData sheetId="0" refreshError="1"/>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6自動制御設備"/>
      <sheetName val="ｃ.自動制御機器"/>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仕訳"/>
      <sheetName val="内訳"/>
      <sheetName val="代価表"/>
      <sheetName val="集計"/>
      <sheetName val="単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仕訳書 "/>
      <sheetName val="幹線 1"/>
      <sheetName val="幹線2"/>
      <sheetName val="動力"/>
      <sheetName val="電灯"/>
      <sheetName val="ｺﾝｾﾝﾄ"/>
      <sheetName val="受変電"/>
      <sheetName val="電話"/>
      <sheetName val="ＴＶ"/>
      <sheetName val="放送"/>
      <sheetName val="音響"/>
      <sheetName val="電気時計"/>
      <sheetName val="自火報"/>
      <sheetName val="撤去工事"/>
      <sheetName val="複合・幹線 "/>
      <sheetName val="複合・電灯"/>
      <sheetName val="複合・ｺﾝｾﾝﾄ電話"/>
      <sheetName val="複合・動力ＴＶ放送火報撤去"/>
      <sheetName val="代価表ﾊﾝﾄﾞﾎｰﾙ"/>
      <sheetName val="歩掛計算書"/>
      <sheetName val="歩掛計算書 (2)"/>
      <sheetName val="主要機器表"/>
      <sheetName val="主要機器表 (2)"/>
      <sheetName val="複合単価 (2)"/>
      <sheetName val="集計（ｺﾝｾﾝﾄ）"/>
      <sheetName val="CO1"/>
      <sheetName val="CO2"/>
      <sheetName val="CO3"/>
      <sheetName val="CO4"/>
      <sheetName val="CO5"/>
      <sheetName val="CO6"/>
      <sheetName val="CO7"/>
      <sheetName val="CO8"/>
      <sheetName val="CO9"/>
      <sheetName val="集計（電話,情報） "/>
      <sheetName val="TEL1"/>
      <sheetName val="TEL2"/>
      <sheetName val="TEL3"/>
      <sheetName val="TEL4"/>
      <sheetName val="TEL5"/>
      <sheetName val="複合_ｺﾝｾﾝﾄ電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
    </sheetNames>
    <definedNames>
      <definedName name="[ボタン処理1].根廻入力"/>
      <definedName name="樹高入力"/>
      <definedName name="番号入力"/>
      <definedName name="本数入力"/>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拾い計算書"/>
      <sheetName val="数量集計表"/>
      <sheetName val="内訳書(元)"/>
      <sheetName val="複合単価"/>
      <sheetName val="代価表"/>
      <sheetName val="内訳書（種苗、餌料）"/>
      <sheetName val="電気複合単価"/>
      <sheetName val="電気複合単価 (2)"/>
      <sheetName val="仕訳(種苗稚貝施設) "/>
      <sheetName val="仕訳(ﾄｺﾌﾞｼ養殖施設)  "/>
      <sheetName val="仕訳(餌料施設)  "/>
      <sheetName val="仕訳(餌料施設)   (2)"/>
      <sheetName val="電気複合単価 (3)"/>
      <sheetName val="金建代価"/>
      <sheetName val="仮設解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経費)"/>
      <sheetName val="仕訳書"/>
      <sheetName val="内訳書"/>
      <sheetName val="複合単価 "/>
      <sheetName val="盤歩掛集計"/>
      <sheetName val="表紙"/>
      <sheetName val="単価表"/>
      <sheetName val="単価比較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改築"/>
      <sheetName val="積算内特"/>
      <sheetName val="積算内関公施設"/>
      <sheetName val="合計"/>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
      <sheetName val="内訳総括"/>
      <sheetName val="代一覧"/>
      <sheetName val="代価"/>
      <sheetName val="単一覧 "/>
      <sheetName val="単価表"/>
      <sheetName val="機単一覧"/>
      <sheetName val="機械単価表"/>
      <sheetName val="物価単価"/>
      <sheetName val="数量総括"/>
      <sheetName val="LINE別集計表"/>
      <sheetName val="数総括1"/>
      <sheetName val="土工1"/>
      <sheetName val="諸数量1"/>
      <sheetName val="数総括2"/>
      <sheetName val="土工2"/>
      <sheetName val="諸数量2"/>
      <sheetName val="数総括3"/>
      <sheetName val="土工3"/>
      <sheetName val="諸数量3"/>
      <sheetName val="構造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調査"/>
      <sheetName val="移転工法"/>
      <sheetName val="補償金明細"/>
      <sheetName val="移転雑費"/>
      <sheetName val="登記報酬"/>
      <sheetName val="消費税"/>
      <sheetName val="建物移転"/>
      <sheetName val="工作移転"/>
      <sheetName val="工作調査"/>
      <sheetName val="工作拾書"/>
      <sheetName val="動産移転"/>
      <sheetName val="借家人"/>
      <sheetName val="動産調査"/>
      <sheetName val="屋内動産"/>
      <sheetName val="立竹木"/>
      <sheetName val="立木調査"/>
      <sheetName val="立竹木名称"/>
      <sheetName val="仮住居"/>
      <sheetName val="家賃減収"/>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10内訳変"/>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住者調書"/>
      <sheetName val="工法様式"/>
      <sheetName val="補償金算定総括表"/>
      <sheetName val="共通仮設･諸経費率"/>
      <sheetName val="建物移転算定表"/>
      <sheetName val="工作物算定"/>
      <sheetName val="動産移転"/>
      <sheetName val="仮住居使用料"/>
      <sheetName val="立竹木算定"/>
      <sheetName val="移転雑費"/>
      <sheetName val="消費税"/>
      <sheetName val="工作物"/>
      <sheetName val="代価 (2)"/>
      <sheetName val="数量計算 "/>
      <sheetName val="単価"/>
      <sheetName val="工事工程表"/>
      <sheetName val="標準工期 (2)"/>
      <sheetName val="借家人補償"/>
      <sheetName val="さとうきび"/>
      <sheetName val="家賃減収"/>
      <sheetName val="登記(表示)"/>
      <sheetName val="登記(滅失)"/>
      <sheetName val="説明書"/>
      <sheetName val="中科目内訳書 "/>
      <sheetName val="工事集計表"/>
      <sheetName val="仕訳書"/>
      <sheetName val="別表"/>
      <sheetName val="床仕上計算"/>
      <sheetName val="複合単価表"/>
      <sheetName val="#REF"/>
      <sheetName val="建物単価"/>
      <sheetName val="86動産"/>
      <sheetName val="補償総括"/>
      <sheetName val="基礎data"/>
      <sheetName val="入力シート"/>
      <sheetName val="H12単価"/>
      <sheetName val="集計表"/>
      <sheetName val="仕訳（県）"/>
      <sheetName val="立木調査"/>
      <sheetName val="総括表（松田 兼孝）"/>
      <sheetName val="仕訳（解体）"/>
      <sheetName val="内訳書"/>
    </sheetNames>
    <sheetDataSet>
      <sheetData sheetId="0"/>
      <sheetData sheetId="1"/>
      <sheetData sheetId="2"/>
      <sheetData sheetId="3">
        <row r="3">
          <cell r="A3" t="str">
            <v>共通仮設費率及び諸経費率算定表</v>
          </cell>
        </row>
        <row r="4">
          <cell r="B4" t="str">
            <v>1.</v>
          </cell>
          <cell r="C4" t="str">
            <v>共通仮設費率算定</v>
          </cell>
        </row>
        <row r="6">
          <cell r="D6" t="str">
            <v>建物</v>
          </cell>
          <cell r="E6" t="str">
            <v xml:space="preserve"> №5</v>
          </cell>
          <cell r="G6" t="str">
            <v>直接工事費</v>
          </cell>
        </row>
        <row r="7">
          <cell r="E7" t="str">
            <v xml:space="preserve"> №5A</v>
          </cell>
          <cell r="G7" t="str">
            <v>〃</v>
          </cell>
        </row>
        <row r="10">
          <cell r="G10" t="str">
            <v>合計　</v>
          </cell>
        </row>
        <row r="13">
          <cell r="B13" t="str">
            <v>2.</v>
          </cell>
          <cell r="C13" t="str">
            <v>諸経費率算定</v>
          </cell>
        </row>
        <row r="15">
          <cell r="D15" t="str">
            <v>建物</v>
          </cell>
          <cell r="E15" t="str">
            <v xml:space="preserve"> №5</v>
          </cell>
          <cell r="G15" t="str">
            <v>純工事費</v>
          </cell>
        </row>
        <row r="16">
          <cell r="E16" t="str">
            <v xml:space="preserve"> №5A</v>
          </cell>
          <cell r="G16" t="str">
            <v>〃</v>
          </cell>
        </row>
        <row r="17">
          <cell r="E17">
            <v>0</v>
          </cell>
        </row>
        <row r="18">
          <cell r="E18">
            <v>0</v>
          </cell>
        </row>
        <row r="19">
          <cell r="D19" t="str">
            <v>解   体</v>
          </cell>
          <cell r="E19" t="str">
            <v xml:space="preserve"> №5</v>
          </cell>
          <cell r="G19" t="str">
            <v>〃</v>
          </cell>
        </row>
        <row r="20">
          <cell r="E20" t="str">
            <v xml:space="preserve"> №5A</v>
          </cell>
          <cell r="G20" t="str">
            <v>〃</v>
          </cell>
        </row>
        <row r="21">
          <cell r="E21">
            <v>0</v>
          </cell>
        </row>
        <row r="22">
          <cell r="D22" t="str">
            <v>工作物</v>
          </cell>
          <cell r="G22" t="str">
            <v>〃</v>
          </cell>
        </row>
        <row r="24">
          <cell r="G24" t="str">
            <v>合計　</v>
          </cell>
        </row>
        <row r="27">
          <cell r="D27" t="str">
            <v>工作物</v>
          </cell>
          <cell r="E27" t="str">
            <v>(借家人)</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調査"/>
      <sheetName val="移転工法"/>
      <sheetName val="補償金明細"/>
      <sheetName val="移転雑費"/>
      <sheetName val="登記報酬"/>
      <sheetName val="消費税"/>
      <sheetName val="建物移転"/>
      <sheetName val="工作移転"/>
      <sheetName val="工作調査"/>
      <sheetName val="工作拾書"/>
      <sheetName val="動産移転"/>
      <sheetName val="借家人"/>
      <sheetName val="動産調査"/>
      <sheetName val="屋内動産"/>
      <sheetName val="立竹木"/>
      <sheetName val="立木調査"/>
      <sheetName val="立竹木名称"/>
      <sheetName val="仮住居"/>
      <sheetName val="家賃減収"/>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データ表 (2)"/>
      <sheetName val="データ表 (3)"/>
      <sheetName val="Sheet1"/>
      <sheetName val="設計書（決裁覧）"/>
      <sheetName val="§1.一般事項"/>
      <sheetName val="§2.物件概要"/>
      <sheetName val="工程図Ａ"/>
      <sheetName val="工程図Ｂ"/>
      <sheetName val="移転工"/>
      <sheetName val="敷地面積一覧"/>
      <sheetName val="建築一覧 "/>
      <sheetName val="工作物調"/>
      <sheetName val="工作物調 (2)"/>
      <sheetName val="工作物調 (3)"/>
      <sheetName val="工法比較検討書"/>
      <sheetName val="経済比較表"/>
      <sheetName val="補金(機械新設概算)"/>
      <sheetName val="概算補明細 "/>
      <sheetName val="工作物補A (2)"/>
      <sheetName val="算定総括（Ａ）"/>
      <sheetName val="算定総括（Ｂ）"/>
      <sheetName val="算定総括（除却）"/>
      <sheetName val="物件概要（ＡＢ）"/>
      <sheetName val="物件概要（除却）"/>
      <sheetName val="標準工期算定式"/>
      <sheetName val="建築年調書"/>
      <sheetName val="諸経費算定"/>
      <sheetName val="建物移転補償（ＡＢ）"/>
      <sheetName val="建物除却補償（除却）"/>
      <sheetName val="工補A B(新設概算)"/>
      <sheetName val="動産移転"/>
      <sheetName val="一般動"/>
      <sheetName val="屋内動"/>
      <sheetName val="動産(ｺﾝ類)"/>
      <sheetName val="動産(B-4-7)"/>
      <sheetName val="動産(B-4-8)"/>
      <sheetName val="工作物算定調書（ＡＢ除却）"/>
      <sheetName val="工作物調査表（ＡＢ除却）"/>
      <sheetName val="機械工作物算定調書（Ａ）"/>
      <sheetName val="機械工作物算定調書（Ｂ）"/>
      <sheetName val="機械工作物調査表（Ａ）"/>
      <sheetName val="機械工作物調査表（B）"/>
      <sheetName val="立竹木算定調書（ＡＢ）"/>
      <sheetName val="居住調査"/>
      <sheetName val="移転工法"/>
      <sheetName val="立竹木算定調書（除却）"/>
      <sheetName val="立竹木調査表（移植）"/>
      <sheetName val="立竹木調査表 (伐採)"/>
      <sheetName val="立竹木伐採代価表"/>
      <sheetName val="動産算定調書"/>
      <sheetName val="動産代価表"/>
      <sheetName val="移転雑費算定調書（Ａ）"/>
      <sheetName val="移転雑費算定調書 (Ｂ)"/>
      <sheetName val="移転雑費算定調書 (除却)"/>
      <sheetName val="ＪＩＳ申請手数料（移転雑費補足）"/>
      <sheetName val="設計管理料一覧"/>
      <sheetName val="登記建一覧"/>
      <sheetName val="評価一覧 "/>
      <sheetName val="報酬額計算書（滅失登記）"/>
      <sheetName val="報酬額計算書（表示登記）"/>
      <sheetName val="消費税"/>
      <sheetName val="工作移転"/>
      <sheetName val="立竹木名称"/>
      <sheetName val="別 表"/>
      <sheetName val="営業休止"/>
      <sheetName val="内明"/>
      <sheetName val="建物移転 (2)"/>
      <sheetName val="工作物補AB (2)"/>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総括表"/>
      <sheetName val="仕訳書"/>
      <sheetName val="変更仕訳書"/>
      <sheetName val="内訳書"/>
      <sheetName val="集計表"/>
      <sheetName val="代価1"/>
      <sheetName val="単価根拠"/>
      <sheetName val="見積比較表"/>
      <sheetName val="琉球見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比較表"/>
      <sheetName val="複合単価(機械設備）"/>
      <sheetName val="複合単価 （電気設備）"/>
      <sheetName val="制御盤歩掛"/>
    </sheetNames>
    <sheetDataSet>
      <sheetData sheetId="0"/>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機械複合単価"/>
      <sheetName val="機械複合単価2"/>
      <sheetName val="代価表1"/>
      <sheetName val="代価表2"/>
      <sheetName val="代価表3"/>
      <sheetName val="数量拾い書1"/>
      <sheetName val="数量拾い書2"/>
      <sheetName val="数量拾い書3"/>
      <sheetName val="集計表 1"/>
      <sheetName val="内訳書1"/>
      <sheetName val="内訳書2"/>
      <sheetName val="内訳書3"/>
      <sheetName val="仕訳書1"/>
      <sheetName val="数量拾い書2(1)"/>
      <sheetName val="数量拾い書2(2)"/>
      <sheetName val="数量拾い書2(3)"/>
      <sheetName val="集計表2"/>
      <sheetName val="内訳書2(1)"/>
      <sheetName val="内訳書2 (2)"/>
      <sheetName val="内訳書2(3)"/>
      <sheetName val="仕訳書2"/>
      <sheetName val="仕訳書3"/>
      <sheetName val="電気複合単価"/>
      <sheetName val="ﾀﾞｸﾄ計算 (換気設備)"/>
      <sheetName val="______"/>
      <sheetName val="配管数拾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仕訳（県）"/>
      <sheetName val="仕訳（解体）"/>
      <sheetName val="内訳"/>
      <sheetName val="代価"/>
      <sheetName val="仮設"/>
      <sheetName val="躯体"/>
      <sheetName val="統計値(RC.CB)"/>
      <sheetName val="統計表(RC.CB)"/>
      <sheetName val="外部床"/>
      <sheetName val="外部壁 "/>
      <sheetName val="集計"/>
      <sheetName val="外部開口"/>
      <sheetName val="外部天井 "/>
      <sheetName val="内部床"/>
      <sheetName val="内部壁"/>
      <sheetName val="内部開口 "/>
      <sheetName val="内部天井"/>
      <sheetName val="比較表"/>
      <sheetName val="単価"/>
      <sheetName val="Sheet6"/>
      <sheetName val="立木調査"/>
      <sheetName val="複合単価表"/>
      <sheetName val="仕訳書"/>
      <sheetName val="別表"/>
      <sheetName val="#REF"/>
      <sheetName val="建物単価"/>
      <sheetName val="86動産"/>
      <sheetName val="補償総括"/>
      <sheetName val="基礎data"/>
      <sheetName val="H12単価"/>
      <sheetName val="照屋繁（RC,CB）25"/>
      <sheetName val="床仕上計算"/>
      <sheetName val="集計表"/>
      <sheetName val="入力シート"/>
      <sheetName val="中科目内訳書 "/>
      <sheetName val="工事集計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居住者調査表"/>
      <sheetName val="移転工法"/>
      <sheetName val="物件調書"/>
      <sheetName val="補償総括"/>
      <sheetName val="建物移転"/>
      <sheetName val="工作移転"/>
      <sheetName val="工作物調査"/>
      <sheetName val="工作物拾い書"/>
      <sheetName val="動産移転"/>
      <sheetName val="動産調査"/>
      <sheetName val="立木算定"/>
      <sheetName val="立竹木（構内風致）"/>
      <sheetName val="立竹木（構内観賞）"/>
      <sheetName val="立竹木（構外風致）"/>
      <sheetName val="立竹木（構外観賞）"/>
      <sheetName val="仮植木Ａ（構外） "/>
      <sheetName val="仮植木Ｂ（構外） "/>
      <sheetName val="仮植木C（構外）"/>
      <sheetName val="仮植木Ａ（構内）"/>
      <sheetName val="仮植木Ｂ（構内）"/>
      <sheetName val="仮植木C（構内） "/>
      <sheetName val="移転雑費"/>
      <sheetName val="登記報酬"/>
      <sheetName val="借家人"/>
      <sheetName val="家賃減収"/>
      <sheetName val="仮住居"/>
      <sheetName val="営業休止"/>
      <sheetName val="消費税"/>
      <sheetName val="見積比較表"/>
      <sheetName val="工事工程表"/>
      <sheetName val="諸経費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代価表"/>
      <sheetName val="総括集計表"/>
      <sheetName val="仮設解体"/>
      <sheetName val="土"/>
      <sheetName val="く体"/>
      <sheetName val="く体個別"/>
      <sheetName val="既製ｺﾝ"/>
      <sheetName val="屋根"/>
      <sheetName val="石"/>
      <sheetName val="ﾀｲﾙ"/>
      <sheetName val="左官"/>
      <sheetName val="木、天井床"/>
      <sheetName val="木、造作"/>
      <sheetName val="金属"/>
      <sheetName val="ｶﾞﾗｽ"/>
      <sheetName val="塗装"/>
      <sheetName val="内外装"/>
      <sheetName val="仕上、雑"/>
      <sheetName val="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渡喜仁"/>
      <sheetName val="面積運天"/>
      <sheetName val="面積上運天"/>
      <sheetName val="面積天底"/>
      <sheetName val="面積湧川"/>
      <sheetName val="面積古宇利  "/>
      <sheetName val="Sheet2"/>
      <sheetName val="Sheet3"/>
    </sheetNames>
    <sheetDataSet>
      <sheetData sheetId="0" refreshError="1"/>
      <sheetData sheetId="1" refreshError="1"/>
      <sheetData sheetId="2" refreshError="1"/>
      <sheetData sheetId="3" refreshError="1"/>
      <sheetData sheetId="4" refreshError="1">
        <row r="2">
          <cell r="G2" t="str">
            <v>面 積 測 定 表</v>
          </cell>
          <cell r="H2" t="str">
            <v xml:space="preserve"> </v>
          </cell>
          <cell r="I2" t="str">
            <v xml:space="preserve"> </v>
          </cell>
          <cell r="J2" t="str">
            <v xml:space="preserve"> </v>
          </cell>
          <cell r="K2" t="str">
            <v xml:space="preserve"> </v>
          </cell>
          <cell r="L2" t="str">
            <v xml:space="preserve"> </v>
          </cell>
        </row>
        <row r="3">
          <cell r="G3" t="str">
            <v>　・湧 川  地 区</v>
          </cell>
          <cell r="H3" t="str">
            <v>　</v>
          </cell>
          <cell r="I3" t="str">
            <v>　</v>
          </cell>
          <cell r="J3" t="str">
            <v>　</v>
          </cell>
          <cell r="K3" t="str">
            <v>自動計算</v>
          </cell>
          <cell r="L3" t="str">
            <v>自動計算</v>
          </cell>
          <cell r="M3" t="str">
            <v>　</v>
          </cell>
          <cell r="N3" t="str">
            <v>　</v>
          </cell>
          <cell r="O3" t="str">
            <v>　</v>
          </cell>
          <cell r="P3" t="str">
            <v>自動計算</v>
          </cell>
          <cell r="Q3" t="str">
            <v>自動計算</v>
          </cell>
          <cell r="R3" t="str">
            <v>自動計算</v>
          </cell>
          <cell r="S3" t="str">
            <v>自動計算</v>
          </cell>
        </row>
        <row r="4">
          <cell r="E4" t="str">
            <v>面測</v>
          </cell>
          <cell r="F4" t="str">
            <v>図  面</v>
          </cell>
          <cell r="G4" t="str">
            <v xml:space="preserve">     ブロック</v>
          </cell>
          <cell r="H4" t="str">
            <v>　　　　①　　面　積</v>
          </cell>
          <cell r="I4" t="str">
            <v>　　　　②　　面　積</v>
          </cell>
          <cell r="J4" t="str">
            <v>　　　　③　　面　積</v>
          </cell>
          <cell r="K4" t="str">
            <v>　　　　④　　面　積</v>
          </cell>
          <cell r="L4" t="str">
            <v>計</v>
          </cell>
          <cell r="M4" t="str">
            <v>面測合計</v>
          </cell>
          <cell r="N4" t="str">
            <v>　　　　③　　面　積</v>
          </cell>
          <cell r="O4" t="str">
            <v>　　　　④　　面　積</v>
          </cell>
          <cell r="P4" t="str">
            <v>　　　　④　　面　積</v>
          </cell>
          <cell r="Q4" t="str">
            <v>面測合計</v>
          </cell>
          <cell r="R4" t="str">
            <v>計</v>
          </cell>
          <cell r="S4" t="str">
            <v>面測合計</v>
          </cell>
        </row>
        <row r="5">
          <cell r="E5" t="str">
            <v>順序</v>
          </cell>
          <cell r="F5" t="str">
            <v>番  号</v>
          </cell>
          <cell r="G5" t="str">
            <v xml:space="preserve">     番  　号</v>
          </cell>
          <cell r="H5" t="str">
            <v>(m2)</v>
          </cell>
          <cell r="I5" t="str">
            <v>(m2)</v>
          </cell>
          <cell r="J5" t="str">
            <v>(m2)</v>
          </cell>
          <cell r="K5" t="str">
            <v>(m2)</v>
          </cell>
          <cell r="L5" t="str">
            <v>(m2)</v>
          </cell>
          <cell r="M5" t="str">
            <v>(m2)</v>
          </cell>
          <cell r="N5" t="str">
            <v>(m2)</v>
          </cell>
          <cell r="O5" t="str">
            <v>(m2)</v>
          </cell>
          <cell r="P5" t="str">
            <v>(m2)</v>
          </cell>
          <cell r="Q5" t="str">
            <v>(m2)</v>
          </cell>
          <cell r="R5" t="str">
            <v>(m2)</v>
          </cell>
          <cell r="S5" t="str">
            <v>(m2)</v>
          </cell>
        </row>
        <row r="6">
          <cell r="E6">
            <v>1</v>
          </cell>
          <cell r="F6" t="str">
            <v>ＨＦ51-4</v>
          </cell>
          <cell r="G6">
            <v>1</v>
          </cell>
          <cell r="H6">
            <v>15985</v>
          </cell>
          <cell r="I6">
            <v>16028</v>
          </cell>
          <cell r="J6">
            <v>16007</v>
          </cell>
          <cell r="K6">
            <v>16007</v>
          </cell>
          <cell r="L6">
            <v>16007</v>
          </cell>
          <cell r="M6">
            <v>16007</v>
          </cell>
          <cell r="N6">
            <v>16007</v>
          </cell>
          <cell r="O6">
            <v>16007</v>
          </cell>
          <cell r="P6">
            <v>16007</v>
          </cell>
          <cell r="Q6">
            <v>16007</v>
          </cell>
          <cell r="R6">
            <v>16007</v>
          </cell>
          <cell r="S6">
            <v>16007</v>
          </cell>
        </row>
        <row r="7">
          <cell r="E7">
            <v>2</v>
          </cell>
          <cell r="F7" t="str">
            <v>ＨＦ51-4</v>
          </cell>
          <cell r="G7">
            <v>2</v>
          </cell>
          <cell r="H7">
            <v>3518</v>
          </cell>
          <cell r="I7">
            <v>3480</v>
          </cell>
          <cell r="J7">
            <v>3499</v>
          </cell>
          <cell r="K7">
            <v>3499</v>
          </cell>
          <cell r="L7">
            <v>3499</v>
          </cell>
          <cell r="M7">
            <v>3499</v>
          </cell>
          <cell r="N7">
            <v>3499</v>
          </cell>
          <cell r="O7">
            <v>3499</v>
          </cell>
          <cell r="P7">
            <v>3499</v>
          </cell>
          <cell r="Q7">
            <v>3499</v>
          </cell>
          <cell r="R7">
            <v>3499</v>
          </cell>
          <cell r="S7">
            <v>3499</v>
          </cell>
        </row>
        <row r="8">
          <cell r="E8">
            <v>3</v>
          </cell>
          <cell r="F8" t="str">
            <v>ＨＦ51-4</v>
          </cell>
          <cell r="G8">
            <v>3</v>
          </cell>
          <cell r="H8" t="str">
            <v xml:space="preserve"> </v>
          </cell>
          <cell r="I8">
            <v>6032</v>
          </cell>
          <cell r="J8">
            <v>6050</v>
          </cell>
          <cell r="K8">
            <v>6041</v>
          </cell>
          <cell r="L8">
            <v>6041</v>
          </cell>
          <cell r="M8">
            <v>6041</v>
          </cell>
          <cell r="N8">
            <v>6041</v>
          </cell>
          <cell r="O8">
            <v>6041</v>
          </cell>
          <cell r="P8">
            <v>6041</v>
          </cell>
          <cell r="Q8">
            <v>6041</v>
          </cell>
          <cell r="R8">
            <v>6041</v>
          </cell>
          <cell r="S8">
            <v>6041</v>
          </cell>
        </row>
        <row r="9">
          <cell r="E9">
            <v>4</v>
          </cell>
          <cell r="F9" t="str">
            <v>ＨＦ51-4</v>
          </cell>
          <cell r="G9">
            <v>4</v>
          </cell>
          <cell r="H9" t="str">
            <v>-</v>
          </cell>
          <cell r="I9">
            <v>1</v>
          </cell>
          <cell r="J9">
            <v>3239</v>
          </cell>
          <cell r="K9">
            <v>3232</v>
          </cell>
          <cell r="L9">
            <v>3236</v>
          </cell>
          <cell r="M9">
            <v>3236</v>
          </cell>
          <cell r="N9">
            <v>3236</v>
          </cell>
          <cell r="O9">
            <v>3236</v>
          </cell>
          <cell r="P9">
            <v>3236</v>
          </cell>
          <cell r="Q9">
            <v>3236</v>
          </cell>
          <cell r="R9">
            <v>3236</v>
          </cell>
          <cell r="S9">
            <v>3236</v>
          </cell>
        </row>
        <row r="10">
          <cell r="E10">
            <v>5</v>
          </cell>
          <cell r="F10" t="str">
            <v>ＨＦ51-4</v>
          </cell>
          <cell r="G10">
            <v>4</v>
          </cell>
          <cell r="H10" t="str">
            <v>-</v>
          </cell>
          <cell r="I10">
            <v>2</v>
          </cell>
          <cell r="J10">
            <v>2788</v>
          </cell>
          <cell r="K10">
            <v>2791</v>
          </cell>
          <cell r="L10">
            <v>2790</v>
          </cell>
          <cell r="M10">
            <v>2790</v>
          </cell>
          <cell r="N10">
            <v>2790</v>
          </cell>
          <cell r="O10">
            <v>2790</v>
          </cell>
          <cell r="P10">
            <v>2790</v>
          </cell>
          <cell r="Q10">
            <v>2790</v>
          </cell>
          <cell r="R10">
            <v>2790</v>
          </cell>
          <cell r="S10">
            <v>2790</v>
          </cell>
        </row>
        <row r="11">
          <cell r="E11">
            <v>6</v>
          </cell>
          <cell r="F11" t="str">
            <v>ＨＦ51-4</v>
          </cell>
          <cell r="G11">
            <v>4</v>
          </cell>
          <cell r="H11" t="str">
            <v>-</v>
          </cell>
          <cell r="I11">
            <v>3</v>
          </cell>
          <cell r="J11">
            <v>6174</v>
          </cell>
          <cell r="K11">
            <v>6157</v>
          </cell>
          <cell r="L11">
            <v>6166</v>
          </cell>
          <cell r="M11">
            <v>6166</v>
          </cell>
          <cell r="N11">
            <v>6166</v>
          </cell>
          <cell r="O11">
            <v>6166</v>
          </cell>
          <cell r="P11">
            <v>6166</v>
          </cell>
          <cell r="Q11">
            <v>6166</v>
          </cell>
          <cell r="R11">
            <v>6166</v>
          </cell>
          <cell r="S11">
            <v>6166</v>
          </cell>
        </row>
        <row r="12">
          <cell r="E12">
            <v>7</v>
          </cell>
          <cell r="F12" t="str">
            <v>ＨＦ51-4</v>
          </cell>
          <cell r="G12">
            <v>4</v>
          </cell>
          <cell r="H12" t="str">
            <v>-</v>
          </cell>
          <cell r="I12">
            <v>4</v>
          </cell>
          <cell r="J12">
            <v>4980</v>
          </cell>
          <cell r="K12">
            <v>4974</v>
          </cell>
          <cell r="L12">
            <v>4977</v>
          </cell>
          <cell r="M12">
            <v>4977</v>
          </cell>
          <cell r="N12">
            <v>4977</v>
          </cell>
          <cell r="O12">
            <v>4977</v>
          </cell>
          <cell r="P12">
            <v>4977</v>
          </cell>
          <cell r="Q12">
            <v>4977</v>
          </cell>
          <cell r="R12">
            <v>4977</v>
          </cell>
          <cell r="S12">
            <v>4977</v>
          </cell>
        </row>
        <row r="13">
          <cell r="E13">
            <v>20</v>
          </cell>
          <cell r="F13" t="str">
            <v>ＨＦ61-2</v>
          </cell>
          <cell r="G13">
            <v>5</v>
          </cell>
          <cell r="H13" t="str">
            <v>-</v>
          </cell>
          <cell r="I13">
            <v>1</v>
          </cell>
          <cell r="J13">
            <v>32382</v>
          </cell>
          <cell r="K13">
            <v>32398</v>
          </cell>
          <cell r="L13">
            <v>-1446</v>
          </cell>
          <cell r="M13">
            <v>-1445</v>
          </cell>
          <cell r="N13">
            <v>30945</v>
          </cell>
          <cell r="O13">
            <v>30945</v>
          </cell>
          <cell r="P13">
            <v>30945</v>
          </cell>
          <cell r="Q13">
            <v>30945</v>
          </cell>
          <cell r="R13">
            <v>30945</v>
          </cell>
          <cell r="S13">
            <v>30945</v>
          </cell>
        </row>
        <row r="14">
          <cell r="E14">
            <v>19</v>
          </cell>
          <cell r="F14" t="str">
            <v>ＨＦ61-2</v>
          </cell>
          <cell r="G14">
            <v>5</v>
          </cell>
          <cell r="H14" t="str">
            <v>-</v>
          </cell>
          <cell r="I14">
            <v>2</v>
          </cell>
          <cell r="J14">
            <v>18085</v>
          </cell>
          <cell r="K14">
            <v>18037</v>
          </cell>
          <cell r="L14">
            <v>18061</v>
          </cell>
          <cell r="M14">
            <v>18061</v>
          </cell>
          <cell r="N14">
            <v>18061</v>
          </cell>
          <cell r="O14">
            <v>18061</v>
          </cell>
          <cell r="P14">
            <v>18061</v>
          </cell>
          <cell r="Q14">
            <v>18061</v>
          </cell>
          <cell r="R14">
            <v>18061</v>
          </cell>
          <cell r="S14">
            <v>18061</v>
          </cell>
        </row>
        <row r="15">
          <cell r="E15">
            <v>15</v>
          </cell>
          <cell r="F15" t="str">
            <v>ＨＦ61-2</v>
          </cell>
          <cell r="G15">
            <v>6</v>
          </cell>
          <cell r="H15">
            <v>7819</v>
          </cell>
          <cell r="I15">
            <v>7831</v>
          </cell>
          <cell r="J15">
            <v>7825</v>
          </cell>
          <cell r="K15">
            <v>7825</v>
          </cell>
          <cell r="L15">
            <v>7825</v>
          </cell>
          <cell r="M15">
            <v>7825</v>
          </cell>
          <cell r="N15">
            <v>7825</v>
          </cell>
          <cell r="O15">
            <v>7825</v>
          </cell>
          <cell r="P15">
            <v>7825</v>
          </cell>
          <cell r="Q15">
            <v>7825</v>
          </cell>
          <cell r="R15">
            <v>7825</v>
          </cell>
          <cell r="S15">
            <v>7825</v>
          </cell>
        </row>
        <row r="16">
          <cell r="E16">
            <v>16</v>
          </cell>
          <cell r="F16" t="str">
            <v>ＨＦ61-2</v>
          </cell>
          <cell r="G16">
            <v>7</v>
          </cell>
          <cell r="H16">
            <v>2451</v>
          </cell>
          <cell r="I16">
            <v>2424</v>
          </cell>
          <cell r="J16">
            <v>2438</v>
          </cell>
          <cell r="K16">
            <v>2438</v>
          </cell>
          <cell r="L16">
            <v>2438</v>
          </cell>
          <cell r="M16">
            <v>2438</v>
          </cell>
          <cell r="N16">
            <v>2438</v>
          </cell>
          <cell r="O16">
            <v>2438</v>
          </cell>
          <cell r="P16">
            <v>2438</v>
          </cell>
          <cell r="Q16">
            <v>2438</v>
          </cell>
          <cell r="R16">
            <v>2438</v>
          </cell>
          <cell r="S16">
            <v>2438</v>
          </cell>
        </row>
        <row r="17">
          <cell r="E17">
            <v>14</v>
          </cell>
          <cell r="F17" t="str">
            <v>ＨＦ61-2</v>
          </cell>
          <cell r="G17">
            <v>8</v>
          </cell>
          <cell r="H17">
            <v>15414</v>
          </cell>
          <cell r="I17">
            <v>15300</v>
          </cell>
          <cell r="J17">
            <v>15357</v>
          </cell>
          <cell r="K17">
            <v>15357</v>
          </cell>
          <cell r="L17">
            <v>15357</v>
          </cell>
          <cell r="M17">
            <v>15357</v>
          </cell>
          <cell r="N17">
            <v>15357</v>
          </cell>
          <cell r="O17">
            <v>15357</v>
          </cell>
          <cell r="P17">
            <v>15357</v>
          </cell>
          <cell r="Q17">
            <v>15357</v>
          </cell>
          <cell r="R17">
            <v>15357</v>
          </cell>
          <cell r="S17">
            <v>15357</v>
          </cell>
        </row>
        <row r="18">
          <cell r="E18">
            <v>18</v>
          </cell>
          <cell r="F18" t="str">
            <v>ＨＦ61-2</v>
          </cell>
          <cell r="G18">
            <v>9</v>
          </cell>
          <cell r="H18" t="str">
            <v>-</v>
          </cell>
          <cell r="I18">
            <v>1</v>
          </cell>
          <cell r="J18">
            <v>7322</v>
          </cell>
          <cell r="K18">
            <v>7270</v>
          </cell>
          <cell r="L18">
            <v>-222</v>
          </cell>
          <cell r="M18">
            <v>-228</v>
          </cell>
          <cell r="N18">
            <v>7071</v>
          </cell>
          <cell r="O18">
            <v>7071</v>
          </cell>
          <cell r="P18">
            <v>7071</v>
          </cell>
          <cell r="Q18">
            <v>7071</v>
          </cell>
          <cell r="R18">
            <v>7071</v>
          </cell>
          <cell r="S18">
            <v>7071</v>
          </cell>
        </row>
        <row r="19">
          <cell r="E19">
            <v>17</v>
          </cell>
          <cell r="F19" t="str">
            <v>ＨＦ61-2</v>
          </cell>
          <cell r="G19">
            <v>9</v>
          </cell>
          <cell r="H19" t="str">
            <v>-</v>
          </cell>
          <cell r="I19">
            <v>2</v>
          </cell>
          <cell r="J19">
            <v>4536</v>
          </cell>
          <cell r="K19">
            <v>4540</v>
          </cell>
          <cell r="L19">
            <v>4538</v>
          </cell>
          <cell r="M19">
            <v>4538</v>
          </cell>
          <cell r="N19">
            <v>4538</v>
          </cell>
          <cell r="O19">
            <v>4538</v>
          </cell>
          <cell r="P19">
            <v>4538</v>
          </cell>
          <cell r="Q19">
            <v>4538</v>
          </cell>
          <cell r="R19">
            <v>4538</v>
          </cell>
          <cell r="S19">
            <v>4538</v>
          </cell>
        </row>
        <row r="20">
          <cell r="E20">
            <v>13</v>
          </cell>
          <cell r="F20" t="str">
            <v>ＨＦ61-2</v>
          </cell>
          <cell r="G20">
            <v>10</v>
          </cell>
          <cell r="H20" t="str">
            <v>-</v>
          </cell>
          <cell r="I20">
            <v>1</v>
          </cell>
          <cell r="J20">
            <v>5514</v>
          </cell>
          <cell r="K20">
            <v>5514</v>
          </cell>
          <cell r="L20">
            <v>5514</v>
          </cell>
          <cell r="M20" t="str">
            <v>ー</v>
          </cell>
          <cell r="N20">
            <v>5514</v>
          </cell>
          <cell r="O20" t="str">
            <v>ー</v>
          </cell>
          <cell r="P20">
            <v>5514</v>
          </cell>
          <cell r="Q20" t="str">
            <v>ー</v>
          </cell>
          <cell r="R20">
            <v>5514</v>
          </cell>
          <cell r="S20" t="str">
            <v>ー</v>
          </cell>
        </row>
        <row r="21">
          <cell r="E21">
            <v>52</v>
          </cell>
          <cell r="F21" t="str">
            <v>ＨＦ62-1</v>
          </cell>
          <cell r="G21">
            <v>10</v>
          </cell>
          <cell r="H21" t="str">
            <v>-</v>
          </cell>
          <cell r="I21">
            <v>1</v>
          </cell>
          <cell r="J21">
            <v>8983</v>
          </cell>
          <cell r="K21">
            <v>-1542</v>
          </cell>
          <cell r="L21">
            <v>7441</v>
          </cell>
          <cell r="M21">
            <v>12955</v>
          </cell>
          <cell r="N21">
            <v>7441</v>
          </cell>
          <cell r="O21">
            <v>12955</v>
          </cell>
          <cell r="P21">
            <v>7441</v>
          </cell>
          <cell r="Q21">
            <v>12955</v>
          </cell>
          <cell r="R21">
            <v>7441</v>
          </cell>
          <cell r="S21">
            <v>12955</v>
          </cell>
        </row>
        <row r="22">
          <cell r="E22">
            <v>51</v>
          </cell>
          <cell r="F22" t="str">
            <v>ＨＦ62-1</v>
          </cell>
          <cell r="G22">
            <v>10</v>
          </cell>
          <cell r="H22" t="str">
            <v>-</v>
          </cell>
          <cell r="I22">
            <v>2</v>
          </cell>
          <cell r="J22">
            <v>6908</v>
          </cell>
          <cell r="K22">
            <v>-605</v>
          </cell>
          <cell r="L22">
            <v>6303</v>
          </cell>
          <cell r="M22">
            <v>6303</v>
          </cell>
          <cell r="N22">
            <v>6303</v>
          </cell>
          <cell r="O22">
            <v>6303</v>
          </cell>
          <cell r="P22">
            <v>6303</v>
          </cell>
          <cell r="Q22">
            <v>6303</v>
          </cell>
          <cell r="R22">
            <v>6303</v>
          </cell>
          <cell r="S22">
            <v>6303</v>
          </cell>
        </row>
        <row r="23">
          <cell r="E23">
            <v>42</v>
          </cell>
          <cell r="F23" t="str">
            <v>ＨＦ62-1</v>
          </cell>
          <cell r="G23">
            <v>10</v>
          </cell>
          <cell r="H23" t="str">
            <v>-</v>
          </cell>
          <cell r="I23">
            <v>3</v>
          </cell>
          <cell r="J23">
            <v>3176</v>
          </cell>
          <cell r="K23">
            <v>3176</v>
          </cell>
          <cell r="L23">
            <v>3176</v>
          </cell>
          <cell r="M23">
            <v>3176</v>
          </cell>
          <cell r="N23">
            <v>3176</v>
          </cell>
          <cell r="O23">
            <v>3176</v>
          </cell>
          <cell r="P23">
            <v>3176</v>
          </cell>
          <cell r="Q23">
            <v>3176</v>
          </cell>
          <cell r="R23">
            <v>3176</v>
          </cell>
          <cell r="S23">
            <v>3176</v>
          </cell>
        </row>
        <row r="24">
          <cell r="E24">
            <v>33</v>
          </cell>
          <cell r="F24" t="str">
            <v>ＨＦ62-1</v>
          </cell>
          <cell r="G24">
            <v>11</v>
          </cell>
          <cell r="H24" t="str">
            <v>-</v>
          </cell>
          <cell r="I24">
            <v>1</v>
          </cell>
          <cell r="J24">
            <v>69695</v>
          </cell>
          <cell r="K24">
            <v>69891</v>
          </cell>
          <cell r="L24">
            <v>-6519</v>
          </cell>
          <cell r="M24">
            <v>-6519</v>
          </cell>
          <cell r="N24">
            <v>63274</v>
          </cell>
          <cell r="O24">
            <v>63274</v>
          </cell>
          <cell r="P24">
            <v>63274</v>
          </cell>
          <cell r="Q24">
            <v>63274</v>
          </cell>
          <cell r="R24">
            <v>63274</v>
          </cell>
          <cell r="S24">
            <v>63274</v>
          </cell>
        </row>
        <row r="25">
          <cell r="E25">
            <v>8</v>
          </cell>
          <cell r="F25" t="str">
            <v>ＨＦ51-4</v>
          </cell>
          <cell r="G25">
            <v>11</v>
          </cell>
          <cell r="H25" t="str">
            <v>-</v>
          </cell>
          <cell r="I25">
            <v>2</v>
          </cell>
          <cell r="J25">
            <v>644</v>
          </cell>
          <cell r="K25">
            <v>643</v>
          </cell>
          <cell r="L25">
            <v>2207</v>
          </cell>
          <cell r="M25">
            <v>2198</v>
          </cell>
          <cell r="N25">
            <v>2846</v>
          </cell>
          <cell r="O25">
            <v>2846</v>
          </cell>
          <cell r="P25">
            <v>2846</v>
          </cell>
          <cell r="Q25">
            <v>2846</v>
          </cell>
          <cell r="R25">
            <v>2846</v>
          </cell>
          <cell r="S25">
            <v>2846</v>
          </cell>
        </row>
        <row r="26">
          <cell r="E26">
            <v>37</v>
          </cell>
          <cell r="F26" t="str">
            <v>ＨＦ62-1</v>
          </cell>
          <cell r="G26">
            <v>11</v>
          </cell>
          <cell r="H26" t="str">
            <v>-</v>
          </cell>
          <cell r="I26">
            <v>3</v>
          </cell>
          <cell r="J26">
            <v>5176</v>
          </cell>
          <cell r="K26">
            <v>5207</v>
          </cell>
          <cell r="L26">
            <v>5192</v>
          </cell>
          <cell r="M26">
            <v>5192</v>
          </cell>
          <cell r="N26">
            <v>5192</v>
          </cell>
          <cell r="O26">
            <v>5192</v>
          </cell>
          <cell r="P26">
            <v>5192</v>
          </cell>
          <cell r="Q26">
            <v>5192</v>
          </cell>
          <cell r="R26">
            <v>5192</v>
          </cell>
          <cell r="S26">
            <v>5192</v>
          </cell>
        </row>
        <row r="27">
          <cell r="E27">
            <v>32</v>
          </cell>
          <cell r="F27" t="str">
            <v>ＨＦ62-1</v>
          </cell>
          <cell r="G27">
            <v>12</v>
          </cell>
          <cell r="H27">
            <v>19186</v>
          </cell>
          <cell r="I27">
            <v>19141</v>
          </cell>
          <cell r="J27">
            <v>-299</v>
          </cell>
          <cell r="K27">
            <v>-299</v>
          </cell>
          <cell r="L27">
            <v>18865</v>
          </cell>
          <cell r="M27">
            <v>18865</v>
          </cell>
          <cell r="N27">
            <v>18865</v>
          </cell>
          <cell r="O27">
            <v>18865</v>
          </cell>
          <cell r="P27">
            <v>18865</v>
          </cell>
          <cell r="Q27">
            <v>18865</v>
          </cell>
          <cell r="R27">
            <v>18865</v>
          </cell>
          <cell r="S27">
            <v>18865</v>
          </cell>
        </row>
        <row r="28">
          <cell r="E28">
            <v>9</v>
          </cell>
          <cell r="F28" t="str">
            <v>ＨＦ51-4</v>
          </cell>
          <cell r="G28">
            <v>13</v>
          </cell>
          <cell r="H28" t="str">
            <v>-</v>
          </cell>
          <cell r="I28">
            <v>1</v>
          </cell>
          <cell r="J28">
            <v>4439</v>
          </cell>
          <cell r="K28">
            <v>4440</v>
          </cell>
          <cell r="L28">
            <v>1196</v>
          </cell>
          <cell r="M28">
            <v>1210</v>
          </cell>
          <cell r="N28">
            <v>5643</v>
          </cell>
          <cell r="O28">
            <v>5643</v>
          </cell>
          <cell r="P28">
            <v>5643</v>
          </cell>
          <cell r="Q28">
            <v>5643</v>
          </cell>
          <cell r="R28">
            <v>5643</v>
          </cell>
          <cell r="S28">
            <v>5643</v>
          </cell>
        </row>
        <row r="29">
          <cell r="E29">
            <v>10</v>
          </cell>
          <cell r="F29" t="str">
            <v>ＨＦ51-4</v>
          </cell>
          <cell r="G29">
            <v>13</v>
          </cell>
          <cell r="H29" t="str">
            <v>-</v>
          </cell>
          <cell r="I29">
            <v>2</v>
          </cell>
          <cell r="J29">
            <v>6922</v>
          </cell>
          <cell r="K29">
            <v>6926</v>
          </cell>
          <cell r="L29">
            <v>2780</v>
          </cell>
          <cell r="M29">
            <v>2801</v>
          </cell>
          <cell r="N29">
            <v>9715</v>
          </cell>
          <cell r="O29">
            <v>9715</v>
          </cell>
          <cell r="P29">
            <v>9715</v>
          </cell>
          <cell r="Q29">
            <v>9715</v>
          </cell>
          <cell r="R29">
            <v>9715</v>
          </cell>
          <cell r="S29">
            <v>9715</v>
          </cell>
        </row>
        <row r="30">
          <cell r="E30">
            <v>11</v>
          </cell>
          <cell r="F30" t="str">
            <v>ＨＦ51-4</v>
          </cell>
          <cell r="G30">
            <v>13</v>
          </cell>
          <cell r="H30" t="str">
            <v>-</v>
          </cell>
          <cell r="I30">
            <v>3</v>
          </cell>
          <cell r="J30">
            <v>1604</v>
          </cell>
          <cell r="K30">
            <v>1588</v>
          </cell>
          <cell r="L30">
            <v>8175</v>
          </cell>
          <cell r="M30">
            <v>8182</v>
          </cell>
          <cell r="N30">
            <v>9775</v>
          </cell>
          <cell r="O30">
            <v>9775</v>
          </cell>
          <cell r="P30">
            <v>9775</v>
          </cell>
          <cell r="Q30">
            <v>9775</v>
          </cell>
          <cell r="R30">
            <v>9775</v>
          </cell>
          <cell r="S30">
            <v>9775</v>
          </cell>
        </row>
        <row r="31">
          <cell r="E31">
            <v>31</v>
          </cell>
          <cell r="F31" t="str">
            <v>ＨＦ52-3</v>
          </cell>
          <cell r="G31">
            <v>13</v>
          </cell>
          <cell r="H31" t="str">
            <v>-</v>
          </cell>
          <cell r="I31">
            <v>4</v>
          </cell>
          <cell r="J31">
            <v>2121</v>
          </cell>
          <cell r="K31">
            <v>2132</v>
          </cell>
          <cell r="L31">
            <v>2127</v>
          </cell>
          <cell r="M31">
            <v>2127</v>
          </cell>
          <cell r="N31">
            <v>2127</v>
          </cell>
          <cell r="O31">
            <v>2127</v>
          </cell>
          <cell r="P31">
            <v>2127</v>
          </cell>
          <cell r="Q31">
            <v>2127</v>
          </cell>
          <cell r="R31">
            <v>2127</v>
          </cell>
          <cell r="S31">
            <v>2127</v>
          </cell>
        </row>
        <row r="32">
          <cell r="E32">
            <v>36</v>
          </cell>
          <cell r="F32" t="str">
            <v>ＨＦ62-1</v>
          </cell>
          <cell r="G32">
            <v>14</v>
          </cell>
          <cell r="H32">
            <v>9428</v>
          </cell>
          <cell r="I32">
            <v>9455</v>
          </cell>
          <cell r="J32">
            <v>9442</v>
          </cell>
          <cell r="K32">
            <v>9442</v>
          </cell>
          <cell r="L32">
            <v>9442</v>
          </cell>
          <cell r="M32">
            <v>9442</v>
          </cell>
          <cell r="N32">
            <v>9442</v>
          </cell>
          <cell r="O32">
            <v>9442</v>
          </cell>
          <cell r="P32">
            <v>9442</v>
          </cell>
          <cell r="Q32">
            <v>9442</v>
          </cell>
          <cell r="R32">
            <v>9442</v>
          </cell>
          <cell r="S32">
            <v>9442</v>
          </cell>
        </row>
        <row r="33">
          <cell r="E33">
            <v>12</v>
          </cell>
          <cell r="F33" t="str">
            <v>ＨＦ51-4</v>
          </cell>
          <cell r="G33">
            <v>15</v>
          </cell>
          <cell r="H33">
            <v>9843</v>
          </cell>
          <cell r="I33">
            <v>9827</v>
          </cell>
          <cell r="J33">
            <v>9835</v>
          </cell>
          <cell r="K33">
            <v>9835</v>
          </cell>
          <cell r="L33">
            <v>9835</v>
          </cell>
          <cell r="M33">
            <v>9835</v>
          </cell>
          <cell r="N33">
            <v>9835</v>
          </cell>
          <cell r="O33">
            <v>9835</v>
          </cell>
          <cell r="P33">
            <v>9835</v>
          </cell>
          <cell r="Q33">
            <v>9835</v>
          </cell>
          <cell r="R33">
            <v>9835</v>
          </cell>
          <cell r="S33">
            <v>9835</v>
          </cell>
        </row>
        <row r="34">
          <cell r="E34">
            <v>34</v>
          </cell>
          <cell r="F34" t="str">
            <v>ＨＦ62-1</v>
          </cell>
          <cell r="G34">
            <v>16</v>
          </cell>
          <cell r="H34">
            <v>10178</v>
          </cell>
          <cell r="I34">
            <v>10178</v>
          </cell>
          <cell r="J34">
            <v>224</v>
          </cell>
          <cell r="K34">
            <v>224</v>
          </cell>
          <cell r="L34">
            <v>10402</v>
          </cell>
          <cell r="M34">
            <v>10402</v>
          </cell>
          <cell r="N34">
            <v>10402</v>
          </cell>
          <cell r="O34">
            <v>10402</v>
          </cell>
          <cell r="P34">
            <v>10402</v>
          </cell>
          <cell r="Q34">
            <v>10402</v>
          </cell>
          <cell r="R34">
            <v>10402</v>
          </cell>
          <cell r="S34">
            <v>10402</v>
          </cell>
        </row>
        <row r="35">
          <cell r="E35">
            <v>29</v>
          </cell>
          <cell r="F35" t="str">
            <v>ＨＦ52-1</v>
          </cell>
          <cell r="G35">
            <v>17</v>
          </cell>
          <cell r="H35">
            <v>10070</v>
          </cell>
          <cell r="I35">
            <v>10013</v>
          </cell>
          <cell r="J35">
            <v>6106</v>
          </cell>
          <cell r="K35">
            <v>6153</v>
          </cell>
          <cell r="L35">
            <v>16171</v>
          </cell>
          <cell r="M35">
            <v>16171</v>
          </cell>
          <cell r="N35">
            <v>16171</v>
          </cell>
          <cell r="O35">
            <v>16171</v>
          </cell>
          <cell r="P35">
            <v>16171</v>
          </cell>
          <cell r="Q35">
            <v>16171</v>
          </cell>
          <cell r="R35">
            <v>16171</v>
          </cell>
          <cell r="S35">
            <v>16171</v>
          </cell>
        </row>
        <row r="36">
          <cell r="E36">
            <v>30</v>
          </cell>
          <cell r="F36" t="str">
            <v>ＨＦ52-1</v>
          </cell>
          <cell r="G36">
            <v>18</v>
          </cell>
          <cell r="H36" t="str">
            <v xml:space="preserve"> </v>
          </cell>
          <cell r="I36">
            <v>429</v>
          </cell>
          <cell r="J36">
            <v>430</v>
          </cell>
          <cell r="K36">
            <v>34031</v>
          </cell>
          <cell r="L36">
            <v>33940</v>
          </cell>
          <cell r="M36">
            <v>34415</v>
          </cell>
          <cell r="N36" t="str">
            <v>ー</v>
          </cell>
          <cell r="O36">
            <v>34415</v>
          </cell>
          <cell r="P36" t="str">
            <v>ー</v>
          </cell>
          <cell r="Q36">
            <v>34415</v>
          </cell>
          <cell r="R36">
            <v>34415</v>
          </cell>
          <cell r="S36" t="str">
            <v>ー</v>
          </cell>
        </row>
        <row r="37">
          <cell r="E37">
            <v>30</v>
          </cell>
          <cell r="F37" t="str">
            <v>ＨＦ52-1</v>
          </cell>
          <cell r="G37">
            <v>18</v>
          </cell>
          <cell r="H37" t="str">
            <v xml:space="preserve"> </v>
          </cell>
          <cell r="I37">
            <v>55698</v>
          </cell>
          <cell r="J37">
            <v>55564</v>
          </cell>
          <cell r="K37">
            <v>-330</v>
          </cell>
          <cell r="L37">
            <v>-330</v>
          </cell>
          <cell r="M37">
            <v>-280</v>
          </cell>
          <cell r="N37">
            <v>-280</v>
          </cell>
          <cell r="O37">
            <v>55021</v>
          </cell>
          <cell r="P37">
            <v>89436</v>
          </cell>
          <cell r="Q37">
            <v>55021</v>
          </cell>
          <cell r="R37">
            <v>55021</v>
          </cell>
          <cell r="S37">
            <v>89436</v>
          </cell>
        </row>
        <row r="38">
          <cell r="E38">
            <v>39</v>
          </cell>
          <cell r="F38" t="str">
            <v>ＨＦ62-1</v>
          </cell>
          <cell r="G38">
            <v>19</v>
          </cell>
          <cell r="H38" t="str">
            <v>-</v>
          </cell>
          <cell r="I38">
            <v>1</v>
          </cell>
          <cell r="J38">
            <v>8740</v>
          </cell>
          <cell r="K38">
            <v>8736</v>
          </cell>
          <cell r="L38">
            <v>8738</v>
          </cell>
          <cell r="M38">
            <v>8738</v>
          </cell>
          <cell r="N38">
            <v>8738</v>
          </cell>
          <cell r="O38">
            <v>8738</v>
          </cell>
          <cell r="P38">
            <v>8738</v>
          </cell>
          <cell r="Q38">
            <v>8738</v>
          </cell>
          <cell r="R38">
            <v>8738</v>
          </cell>
          <cell r="S38">
            <v>8738</v>
          </cell>
        </row>
        <row r="39">
          <cell r="E39">
            <v>40</v>
          </cell>
          <cell r="F39" t="str">
            <v>ＨＦ62-1</v>
          </cell>
          <cell r="G39">
            <v>19</v>
          </cell>
          <cell r="H39" t="str">
            <v>-</v>
          </cell>
          <cell r="I39">
            <v>2</v>
          </cell>
          <cell r="J39">
            <v>15932</v>
          </cell>
          <cell r="K39">
            <v>15975</v>
          </cell>
          <cell r="L39">
            <v>15954</v>
          </cell>
          <cell r="M39">
            <v>15954</v>
          </cell>
          <cell r="N39">
            <v>15954</v>
          </cell>
          <cell r="O39">
            <v>15954</v>
          </cell>
          <cell r="P39">
            <v>15954</v>
          </cell>
          <cell r="Q39">
            <v>15954</v>
          </cell>
          <cell r="R39">
            <v>15954</v>
          </cell>
          <cell r="S39">
            <v>15954</v>
          </cell>
        </row>
        <row r="40">
          <cell r="E40">
            <v>38</v>
          </cell>
          <cell r="F40" t="str">
            <v>ＨＦ62-1</v>
          </cell>
          <cell r="G40">
            <v>19</v>
          </cell>
          <cell r="H40" t="str">
            <v>-</v>
          </cell>
          <cell r="I40">
            <v>3</v>
          </cell>
          <cell r="J40">
            <v>3884</v>
          </cell>
          <cell r="K40">
            <v>3880</v>
          </cell>
          <cell r="L40">
            <v>3882</v>
          </cell>
          <cell r="M40">
            <v>3882</v>
          </cell>
          <cell r="N40">
            <v>3882</v>
          </cell>
          <cell r="O40">
            <v>3882</v>
          </cell>
          <cell r="P40">
            <v>3882</v>
          </cell>
          <cell r="Q40">
            <v>3882</v>
          </cell>
          <cell r="R40">
            <v>3882</v>
          </cell>
          <cell r="S40">
            <v>3882</v>
          </cell>
        </row>
        <row r="41">
          <cell r="E41">
            <v>35</v>
          </cell>
          <cell r="F41" t="str">
            <v>ＨＦ62-1</v>
          </cell>
          <cell r="G41">
            <v>20</v>
          </cell>
          <cell r="H41">
            <v>34545</v>
          </cell>
          <cell r="I41">
            <v>34613</v>
          </cell>
          <cell r="J41">
            <v>34579</v>
          </cell>
          <cell r="K41">
            <v>34579</v>
          </cell>
          <cell r="L41">
            <v>34579</v>
          </cell>
          <cell r="M41">
            <v>34579</v>
          </cell>
          <cell r="N41">
            <v>34579</v>
          </cell>
          <cell r="O41">
            <v>34579</v>
          </cell>
          <cell r="P41">
            <v>34579</v>
          </cell>
          <cell r="Q41">
            <v>34579</v>
          </cell>
          <cell r="R41">
            <v>34579</v>
          </cell>
          <cell r="S41">
            <v>34579</v>
          </cell>
        </row>
        <row r="42">
          <cell r="E42">
            <v>21</v>
          </cell>
          <cell r="F42" t="str">
            <v>ＨＦ61-2</v>
          </cell>
          <cell r="G42">
            <v>21</v>
          </cell>
          <cell r="H42">
            <v>716</v>
          </cell>
          <cell r="I42">
            <v>721</v>
          </cell>
          <cell r="J42">
            <v>3780</v>
          </cell>
          <cell r="K42">
            <v>3780</v>
          </cell>
          <cell r="L42">
            <v>4499</v>
          </cell>
          <cell r="M42">
            <v>4499</v>
          </cell>
          <cell r="N42">
            <v>4499</v>
          </cell>
          <cell r="O42">
            <v>4499</v>
          </cell>
          <cell r="P42">
            <v>4499</v>
          </cell>
          <cell r="Q42">
            <v>4499</v>
          </cell>
          <cell r="R42">
            <v>4499</v>
          </cell>
          <cell r="S42">
            <v>4499</v>
          </cell>
        </row>
        <row r="43">
          <cell r="E43">
            <v>24</v>
          </cell>
          <cell r="F43" t="str">
            <v>ＨＦ61-2</v>
          </cell>
          <cell r="G43">
            <v>22</v>
          </cell>
          <cell r="H43" t="str">
            <v>-</v>
          </cell>
          <cell r="I43">
            <v>1</v>
          </cell>
          <cell r="J43">
            <v>23960</v>
          </cell>
          <cell r="K43">
            <v>24010</v>
          </cell>
          <cell r="L43">
            <v>23985</v>
          </cell>
          <cell r="M43">
            <v>23985</v>
          </cell>
          <cell r="N43">
            <v>23985</v>
          </cell>
          <cell r="O43">
            <v>23985</v>
          </cell>
          <cell r="P43">
            <v>23985</v>
          </cell>
          <cell r="Q43">
            <v>23985</v>
          </cell>
          <cell r="R43">
            <v>23985</v>
          </cell>
          <cell r="S43">
            <v>23985</v>
          </cell>
        </row>
        <row r="44">
          <cell r="E44">
            <v>25</v>
          </cell>
          <cell r="F44" t="str">
            <v>ＨＦ61-2</v>
          </cell>
          <cell r="G44">
            <v>22</v>
          </cell>
          <cell r="H44" t="str">
            <v>-</v>
          </cell>
          <cell r="I44">
            <v>2</v>
          </cell>
          <cell r="J44">
            <v>43450</v>
          </cell>
          <cell r="K44">
            <v>43449</v>
          </cell>
          <cell r="L44">
            <v>43450</v>
          </cell>
          <cell r="M44">
            <v>43450</v>
          </cell>
          <cell r="N44">
            <v>43450</v>
          </cell>
          <cell r="O44">
            <v>43450</v>
          </cell>
          <cell r="P44">
            <v>43450</v>
          </cell>
          <cell r="Q44">
            <v>43450</v>
          </cell>
          <cell r="R44">
            <v>43450</v>
          </cell>
          <cell r="S44">
            <v>43450</v>
          </cell>
        </row>
        <row r="45">
          <cell r="E45">
            <v>26</v>
          </cell>
          <cell r="F45" t="str">
            <v>ＨＦ61-2</v>
          </cell>
          <cell r="G45">
            <v>22</v>
          </cell>
          <cell r="H45" t="str">
            <v>-</v>
          </cell>
          <cell r="I45">
            <v>3</v>
          </cell>
          <cell r="J45">
            <v>20046</v>
          </cell>
          <cell r="K45">
            <v>20123</v>
          </cell>
          <cell r="L45">
            <v>20085</v>
          </cell>
          <cell r="M45">
            <v>20085</v>
          </cell>
          <cell r="N45">
            <v>20085</v>
          </cell>
          <cell r="O45">
            <v>20085</v>
          </cell>
          <cell r="P45">
            <v>20085</v>
          </cell>
          <cell r="Q45">
            <v>20085</v>
          </cell>
          <cell r="R45">
            <v>20085</v>
          </cell>
          <cell r="S45">
            <v>20085</v>
          </cell>
        </row>
        <row r="46">
          <cell r="E46">
            <v>27</v>
          </cell>
          <cell r="F46" t="str">
            <v>ＨＦ61-2</v>
          </cell>
          <cell r="G46">
            <v>22</v>
          </cell>
          <cell r="H46" t="str">
            <v>-</v>
          </cell>
          <cell r="I46">
            <v>4</v>
          </cell>
          <cell r="J46">
            <v>12403</v>
          </cell>
          <cell r="K46">
            <v>12491</v>
          </cell>
          <cell r="L46">
            <v>12447</v>
          </cell>
          <cell r="M46">
            <v>12447</v>
          </cell>
          <cell r="N46">
            <v>12447</v>
          </cell>
          <cell r="O46">
            <v>12447</v>
          </cell>
          <cell r="P46">
            <v>12447</v>
          </cell>
          <cell r="Q46">
            <v>12447</v>
          </cell>
          <cell r="R46">
            <v>12447</v>
          </cell>
          <cell r="S46">
            <v>12447</v>
          </cell>
        </row>
        <row r="47">
          <cell r="E47">
            <v>23</v>
          </cell>
          <cell r="F47" t="str">
            <v>ＨＦ61-2</v>
          </cell>
          <cell r="G47">
            <v>23</v>
          </cell>
          <cell r="H47">
            <v>56073</v>
          </cell>
          <cell r="I47">
            <v>56044</v>
          </cell>
          <cell r="J47">
            <v>82618</v>
          </cell>
          <cell r="K47">
            <v>82618</v>
          </cell>
          <cell r="L47">
            <v>-1400</v>
          </cell>
          <cell r="M47">
            <v>-1400</v>
          </cell>
          <cell r="N47">
            <v>137277</v>
          </cell>
          <cell r="O47">
            <v>137277</v>
          </cell>
          <cell r="P47">
            <v>137277</v>
          </cell>
          <cell r="Q47">
            <v>137277</v>
          </cell>
          <cell r="R47">
            <v>137277</v>
          </cell>
          <cell r="S47">
            <v>137277</v>
          </cell>
        </row>
        <row r="48">
          <cell r="E48">
            <v>28</v>
          </cell>
          <cell r="F48" t="str">
            <v>ＨＦ61-2</v>
          </cell>
          <cell r="G48">
            <v>24</v>
          </cell>
          <cell r="H48" t="str">
            <v>-</v>
          </cell>
          <cell r="I48">
            <v>1</v>
          </cell>
          <cell r="J48">
            <v>22125</v>
          </cell>
          <cell r="K48">
            <v>22162</v>
          </cell>
          <cell r="L48">
            <v>3723</v>
          </cell>
          <cell r="M48">
            <v>3723</v>
          </cell>
          <cell r="N48">
            <v>25867</v>
          </cell>
          <cell r="O48">
            <v>25867</v>
          </cell>
          <cell r="P48">
            <v>25867</v>
          </cell>
          <cell r="Q48">
            <v>25867</v>
          </cell>
          <cell r="R48">
            <v>25867</v>
          </cell>
          <cell r="S48">
            <v>25867</v>
          </cell>
        </row>
        <row r="49">
          <cell r="E49">
            <v>50</v>
          </cell>
          <cell r="F49" t="str">
            <v>ＨＦ62-1</v>
          </cell>
          <cell r="G49">
            <v>24</v>
          </cell>
          <cell r="H49" t="str">
            <v>-</v>
          </cell>
          <cell r="I49">
            <v>2</v>
          </cell>
          <cell r="J49">
            <v>32604</v>
          </cell>
          <cell r="K49">
            <v>-746</v>
          </cell>
          <cell r="L49">
            <v>31858</v>
          </cell>
          <cell r="M49">
            <v>31858</v>
          </cell>
          <cell r="N49">
            <v>31858</v>
          </cell>
          <cell r="O49">
            <v>31858</v>
          </cell>
          <cell r="P49">
            <v>31858</v>
          </cell>
          <cell r="Q49">
            <v>31858</v>
          </cell>
          <cell r="R49">
            <v>31858</v>
          </cell>
          <cell r="S49">
            <v>31858</v>
          </cell>
        </row>
        <row r="50">
          <cell r="E50">
            <v>49</v>
          </cell>
          <cell r="F50" t="str">
            <v>ＨＦ62-1</v>
          </cell>
          <cell r="G50">
            <v>25</v>
          </cell>
          <cell r="H50" t="str">
            <v>-</v>
          </cell>
          <cell r="I50">
            <v>1</v>
          </cell>
          <cell r="J50">
            <v>12228</v>
          </cell>
          <cell r="K50">
            <v>12228</v>
          </cell>
          <cell r="L50">
            <v>12228</v>
          </cell>
          <cell r="M50">
            <v>12228</v>
          </cell>
          <cell r="N50">
            <v>12228</v>
          </cell>
          <cell r="O50">
            <v>12228</v>
          </cell>
          <cell r="P50">
            <v>12228</v>
          </cell>
          <cell r="Q50">
            <v>12228</v>
          </cell>
          <cell r="R50">
            <v>12228</v>
          </cell>
          <cell r="S50">
            <v>12228</v>
          </cell>
        </row>
        <row r="51">
          <cell r="E51">
            <v>48</v>
          </cell>
          <cell r="F51" t="str">
            <v>ＨＦ62-1</v>
          </cell>
          <cell r="G51">
            <v>25</v>
          </cell>
          <cell r="H51" t="str">
            <v>-</v>
          </cell>
          <cell r="I51">
            <v>2</v>
          </cell>
          <cell r="J51">
            <v>7954</v>
          </cell>
          <cell r="K51">
            <v>7954</v>
          </cell>
          <cell r="L51">
            <v>7954</v>
          </cell>
          <cell r="M51">
            <v>7954</v>
          </cell>
          <cell r="N51">
            <v>7954</v>
          </cell>
          <cell r="O51">
            <v>7954</v>
          </cell>
          <cell r="P51">
            <v>7954</v>
          </cell>
          <cell r="Q51">
            <v>7954</v>
          </cell>
          <cell r="R51">
            <v>7954</v>
          </cell>
          <cell r="S51">
            <v>7954</v>
          </cell>
        </row>
        <row r="52">
          <cell r="E52">
            <v>44</v>
          </cell>
          <cell r="F52" t="str">
            <v>ＨＦ62-1</v>
          </cell>
          <cell r="G52">
            <v>25</v>
          </cell>
          <cell r="H52" t="str">
            <v>-</v>
          </cell>
          <cell r="I52">
            <v>3</v>
          </cell>
          <cell r="J52">
            <v>7897</v>
          </cell>
          <cell r="K52">
            <v>7897</v>
          </cell>
          <cell r="L52">
            <v>7897</v>
          </cell>
          <cell r="M52">
            <v>7897</v>
          </cell>
          <cell r="N52">
            <v>7897</v>
          </cell>
          <cell r="O52">
            <v>7897</v>
          </cell>
          <cell r="P52">
            <v>7897</v>
          </cell>
          <cell r="Q52">
            <v>7897</v>
          </cell>
          <cell r="R52">
            <v>7897</v>
          </cell>
          <cell r="S52">
            <v>7897</v>
          </cell>
        </row>
        <row r="53">
          <cell r="E53">
            <v>43</v>
          </cell>
          <cell r="F53" t="str">
            <v>ＨＦ62-1</v>
          </cell>
          <cell r="G53">
            <v>25</v>
          </cell>
          <cell r="H53" t="str">
            <v>-</v>
          </cell>
          <cell r="I53">
            <v>4</v>
          </cell>
          <cell r="J53">
            <v>5107</v>
          </cell>
          <cell r="K53">
            <v>5107</v>
          </cell>
          <cell r="L53">
            <v>5107</v>
          </cell>
          <cell r="M53">
            <v>5107</v>
          </cell>
          <cell r="N53">
            <v>5107</v>
          </cell>
          <cell r="O53">
            <v>5107</v>
          </cell>
          <cell r="P53">
            <v>5107</v>
          </cell>
          <cell r="Q53">
            <v>5107</v>
          </cell>
          <cell r="R53">
            <v>5107</v>
          </cell>
          <cell r="S53">
            <v>5107</v>
          </cell>
        </row>
        <row r="54">
          <cell r="E54">
            <v>47</v>
          </cell>
          <cell r="F54" t="str">
            <v>ＨＦ62-1</v>
          </cell>
          <cell r="G54">
            <v>26</v>
          </cell>
          <cell r="H54" t="str">
            <v>-</v>
          </cell>
          <cell r="I54">
            <v>1</v>
          </cell>
          <cell r="J54">
            <v>7043</v>
          </cell>
          <cell r="K54">
            <v>7043</v>
          </cell>
          <cell r="L54">
            <v>7043</v>
          </cell>
          <cell r="M54">
            <v>7043</v>
          </cell>
          <cell r="N54">
            <v>7043</v>
          </cell>
          <cell r="O54">
            <v>7043</v>
          </cell>
          <cell r="P54">
            <v>7043</v>
          </cell>
          <cell r="Q54">
            <v>7043</v>
          </cell>
          <cell r="R54">
            <v>7043</v>
          </cell>
          <cell r="S54">
            <v>7043</v>
          </cell>
        </row>
        <row r="55">
          <cell r="E55">
            <v>46</v>
          </cell>
          <cell r="F55" t="str">
            <v>ＨＦ62-1</v>
          </cell>
          <cell r="G55">
            <v>26</v>
          </cell>
          <cell r="H55" t="str">
            <v>-</v>
          </cell>
          <cell r="I55">
            <v>2</v>
          </cell>
          <cell r="J55">
            <v>7659</v>
          </cell>
          <cell r="K55">
            <v>7659</v>
          </cell>
          <cell r="L55">
            <v>7659</v>
          </cell>
          <cell r="M55">
            <v>7659</v>
          </cell>
          <cell r="N55">
            <v>7659</v>
          </cell>
          <cell r="O55">
            <v>7659</v>
          </cell>
          <cell r="P55">
            <v>7659</v>
          </cell>
          <cell r="Q55">
            <v>7659</v>
          </cell>
          <cell r="R55">
            <v>7659</v>
          </cell>
          <cell r="S55">
            <v>7659</v>
          </cell>
        </row>
        <row r="56">
          <cell r="E56">
            <v>45</v>
          </cell>
          <cell r="F56" t="str">
            <v>ＨＦ62-1</v>
          </cell>
          <cell r="G56">
            <v>26</v>
          </cell>
          <cell r="H56" t="str">
            <v>-</v>
          </cell>
          <cell r="I56">
            <v>3</v>
          </cell>
          <cell r="J56">
            <v>6572</v>
          </cell>
          <cell r="K56">
            <v>6572</v>
          </cell>
          <cell r="L56">
            <v>6572</v>
          </cell>
          <cell r="M56">
            <v>6572</v>
          </cell>
          <cell r="N56">
            <v>6572</v>
          </cell>
          <cell r="O56">
            <v>6572</v>
          </cell>
          <cell r="P56">
            <v>6572</v>
          </cell>
          <cell r="Q56">
            <v>6572</v>
          </cell>
          <cell r="R56">
            <v>6572</v>
          </cell>
          <cell r="S56">
            <v>6572</v>
          </cell>
        </row>
        <row r="57">
          <cell r="E57">
            <v>22</v>
          </cell>
          <cell r="F57" t="str">
            <v>ＨＦ61-2</v>
          </cell>
          <cell r="G57">
            <v>27</v>
          </cell>
          <cell r="H57" t="str">
            <v xml:space="preserve"> </v>
          </cell>
          <cell r="I57">
            <v>12583</v>
          </cell>
          <cell r="J57">
            <v>12573</v>
          </cell>
          <cell r="K57">
            <v>12578</v>
          </cell>
          <cell r="L57" t="str">
            <v>ー</v>
          </cell>
          <cell r="M57">
            <v>12578</v>
          </cell>
          <cell r="N57" t="str">
            <v>ー</v>
          </cell>
          <cell r="O57">
            <v>12578</v>
          </cell>
          <cell r="P57" t="str">
            <v>ー</v>
          </cell>
          <cell r="Q57">
            <v>12578</v>
          </cell>
          <cell r="R57">
            <v>12578</v>
          </cell>
          <cell r="S57" t="str">
            <v>ー</v>
          </cell>
        </row>
        <row r="58">
          <cell r="E58">
            <v>41</v>
          </cell>
          <cell r="F58" t="str">
            <v>ＨＦ62-1</v>
          </cell>
          <cell r="G58">
            <v>27</v>
          </cell>
          <cell r="H58">
            <v>78789</v>
          </cell>
          <cell r="I58">
            <v>-1022</v>
          </cell>
          <cell r="J58">
            <v>-502</v>
          </cell>
          <cell r="K58">
            <v>77265</v>
          </cell>
          <cell r="L58">
            <v>89843</v>
          </cell>
          <cell r="M58">
            <v>-502</v>
          </cell>
          <cell r="N58">
            <v>-502</v>
          </cell>
          <cell r="O58">
            <v>89843</v>
          </cell>
          <cell r="P58">
            <v>77265</v>
          </cell>
          <cell r="Q58">
            <v>89843</v>
          </cell>
          <cell r="R58">
            <v>77265</v>
          </cell>
          <cell r="S58">
            <v>89843</v>
          </cell>
        </row>
        <row r="60">
          <cell r="E60" t="str">
            <v>計</v>
          </cell>
          <cell r="F60" t="str">
            <v>計</v>
          </cell>
          <cell r="G60">
            <v>911032</v>
          </cell>
          <cell r="H60">
            <v>911032</v>
          </cell>
          <cell r="I60" t="str">
            <v>計</v>
          </cell>
          <cell r="J60">
            <v>911032</v>
          </cell>
          <cell r="K60">
            <v>911032</v>
          </cell>
          <cell r="L60" t="str">
            <v>計</v>
          </cell>
          <cell r="M60">
            <v>911032</v>
          </cell>
          <cell r="N60">
            <v>911032</v>
          </cell>
          <cell r="O60" t="str">
            <v>計</v>
          </cell>
          <cell r="P60">
            <v>911032</v>
          </cell>
          <cell r="Q60" t="str">
            <v>計</v>
          </cell>
          <cell r="R60">
            <v>911032</v>
          </cell>
          <cell r="S60">
            <v>911032</v>
          </cell>
        </row>
        <row r="61">
          <cell r="Q61" t="str">
            <v>　　　事業所からの面積</v>
          </cell>
          <cell r="R61">
            <v>904819</v>
          </cell>
          <cell r="S61">
            <v>904819</v>
          </cell>
        </row>
      </sheetData>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説"/>
      <sheetName val="特記"/>
      <sheetName val="数量明細書"/>
      <sheetName val="鏡"/>
      <sheetName val="委託費内訳"/>
      <sheetName val="路線測量"/>
      <sheetName val="ﾎﾞｰﾘﾝｸﾞ単価"/>
      <sheetName val="標貫解析"/>
      <sheetName val="直人内訳"/>
      <sheetName val="ﾎﾞｰﾘﾝｸﾞ数量"/>
      <sheetName val="委託変更協議書"/>
      <sheetName val="変更対象表"/>
      <sheetName val="変更鏡 "/>
      <sheetName val="変更内訳 "/>
      <sheetName val="配管数拾表"/>
    </sheetNames>
    <sheetDataSet>
      <sheetData sheetId="0" refreshError="1"/>
      <sheetData sheetId="1" refreshError="1"/>
      <sheetData sheetId="2" refreshError="1"/>
      <sheetData sheetId="3" refreshError="1"/>
      <sheetData sheetId="4" refreshError="1"/>
      <sheetData sheetId="5" refreshError="1"/>
      <sheetData sheetId="6" refreshError="1">
        <row r="104">
          <cell r="F104">
            <v>17279</v>
          </cell>
        </row>
        <row r="161">
          <cell r="F161">
            <v>29962</v>
          </cell>
        </row>
        <row r="277">
          <cell r="F277">
            <v>35118</v>
          </cell>
        </row>
      </sheetData>
      <sheetData sheetId="7" refreshError="1">
        <row r="58">
          <cell r="F58">
            <v>10795</v>
          </cell>
        </row>
        <row r="88">
          <cell r="F88">
            <v>16153</v>
          </cell>
        </row>
        <row r="147">
          <cell r="F147">
            <v>18690</v>
          </cell>
        </row>
        <row r="166">
          <cell r="F166">
            <v>74910</v>
          </cell>
        </row>
        <row r="221">
          <cell r="F221">
            <v>301450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仕訳書"/>
      <sheetName val="内訳書"/>
      <sheetName val="県様式A4-縦（原稿）"/>
    </sheetNames>
    <definedNames>
      <definedName name="工作物2枚目"/>
      <definedName name="工作物2枚目クリア"/>
    </definedNames>
    <sheetDataSet>
      <sheetData sheetId="0" refreshError="1"/>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
      <sheetName val="仕訳"/>
      <sheetName val="内訳"/>
      <sheetName val="集計 "/>
      <sheetName val="算定表"/>
      <sheetName val="代価 A"/>
      <sheetName val="代価B"/>
      <sheetName val="比較表A"/>
      <sheetName val="比較表 B"/>
      <sheetName val="基礎駆体"/>
      <sheetName val="上部駆体"/>
      <sheetName val="基礎鉄筋集計 "/>
      <sheetName val="上部鉄筋集計"/>
      <sheetName val="土工"/>
      <sheetName val="く体"/>
      <sheetName val="鉄筋"/>
      <sheetName val="CB"/>
      <sheetName val="防水"/>
      <sheetName val="石"/>
      <sheetName val="ﾀｲﾙ"/>
      <sheetName val="木"/>
      <sheetName val="構造材"/>
      <sheetName val="造作材"/>
      <sheetName val="金属"/>
      <sheetName val="左官"/>
      <sheetName val="木製建具"/>
      <sheetName val="金製建具 "/>
      <sheetName val="ｶﾞﾗｽ"/>
      <sheetName val="塗装"/>
      <sheetName val="仕上塗"/>
      <sheetName val="内外装"/>
      <sheetName val="表紙"/>
      <sheetName val="く体集計"/>
      <sheetName val="鉄筋集計"/>
      <sheetName val="その他"/>
      <sheetName val="経費内訳"/>
      <sheetName val="入力"/>
      <sheetName val="設備"/>
      <sheetName val="全体"/>
      <sheetName val="下請 "/>
      <sheetName val="諸経費A"/>
      <sheetName val="諸経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ー２"/>
      <sheetName val="仕訳書"/>
      <sheetName val="内訳書"/>
      <sheetName val="複合単価"/>
      <sheetName val="代価表"/>
      <sheetName val="拾い書"/>
      <sheetName val="諸経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 val="集計"/>
      <sheetName val="H12単価"/>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改築"/>
      <sheetName val="工程改築 (2)"/>
      <sheetName val="工程特一"/>
      <sheetName val="関公・施設"/>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表"/>
      <sheetName val="特記事項"/>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仕訳A4W"/>
      <sheetName val="数量拾い"/>
      <sheetName val="内訳A4W"/>
      <sheetName val="内訳(空調設備)(機器設備）"/>
      <sheetName val="内訳(空調設備)(配管設備）"/>
      <sheetName val="内訳(空調設備)(配管設備） (2)"/>
      <sheetName val="内訳(空調設備)(ﾀﾞｸﾄ設備） "/>
      <sheetName val="内訳(空調設備)(計装設備） "/>
      <sheetName val="内訳(換気設備)(機器設備） "/>
      <sheetName val="内訳(撤去工事)(機器設備）"/>
      <sheetName val="内訳(撤去工事)(機器設備） "/>
      <sheetName val="内訳(撤去工事)(配管設備） "/>
      <sheetName val="集計表"/>
      <sheetName val="機械複合単価"/>
      <sheetName val="代価表 (機械設備工事)"/>
      <sheetName val="数量拾い書"/>
      <sheetName val="数量拾い書 (空調設備)(機器設備)"/>
      <sheetName val="数量拾い書 (空調設備)(配管設備)"/>
      <sheetName val="数量拾い書 (空調設備)(ﾀﾞｸﾄ設備) "/>
      <sheetName val="数量拾い書 (空調設備)(計装設備) "/>
      <sheetName val="数量拾い書 (換気設備)(機器設備)"/>
      <sheetName val="数量拾い書 (撤去工事)(機器設備)"/>
      <sheetName val="数量拾い書 (撤去工事)(配管設備)"/>
      <sheetName val="電気複合単価"/>
      <sheetName val="仕訳書Ａ４"/>
      <sheetName val="数量拾い (空調設備）(配管設備)(1期工事施工・2期工事）"/>
      <sheetName val="内訳(空調設備)(配管設備)(1期工事施工・2期工事）"/>
      <sheetName val="集計表 (空調設備)(配管設備）"/>
      <sheetName val="______"/>
      <sheetName val="変更理由書"/>
      <sheetName val="積算一式(1期工事).xls（2）"/>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
      <sheetName val="代価"/>
      <sheetName val="集計表"/>
      <sheetName val="根切"/>
      <sheetName val="基礎ｺﾝ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物単価"/>
      <sheetName val="工作物単価"/>
      <sheetName val="仕訳"/>
      <sheetName val="内訳"/>
      <sheetName val="代価表  "/>
      <sheetName val="合成単価"/>
      <sheetName val="見積比較 "/>
      <sheetName val="集計表"/>
      <sheetName val="土工事"/>
      <sheetName val="く体工事"/>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竹木"/>
      <sheetName val="H12単価"/>
      <sheetName val="#REF"/>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基本"/>
      <sheetName val="仕訳"/>
      <sheetName val="内訳"/>
      <sheetName val="合成単価"/>
      <sheetName val="代価表"/>
      <sheetName val="統計値"/>
      <sheetName val="集計"/>
      <sheetName val="足場"/>
      <sheetName val="土間"/>
      <sheetName val="ｺﾝｸﾘｰﾄ"/>
      <sheetName val="屋根"/>
      <sheetName val="ＣＢ"/>
      <sheetName val="外壁"/>
      <sheetName val="木製建具"/>
      <sheetName val="金属製建具"/>
      <sheetName val="外部計算"/>
      <sheetName val="外部天井"/>
      <sheetName val="外部雑"/>
      <sheetName val="内部床"/>
      <sheetName val="間仕切"/>
      <sheetName val="内壁"/>
      <sheetName val="造作"/>
      <sheetName val="内部天井"/>
      <sheetName val="内部計算"/>
      <sheetName val="内部雑"/>
      <sheetName val="解体"/>
      <sheetName val="発生材"/>
      <sheetName val="Page管理Sheet"/>
      <sheetName val="単価表"/>
      <sheetName val="建具データ"/>
      <sheetName val="別表"/>
      <sheetName val="工作物"/>
      <sheetName val="工作物代価表 "/>
      <sheetName val="工作数量"/>
      <sheetName val="標準工期 "/>
      <sheetName val="H15資材労務単価"/>
      <sheetName val="H15工作物単価"/>
      <sheetName val="比較表"/>
      <sheetName val="金建-1"/>
      <sheetName val="建具廻-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基本"/>
      <sheetName val="仕訳"/>
      <sheetName val="内訳"/>
      <sheetName val="合成単価"/>
      <sheetName val="代価表"/>
      <sheetName val="統計値"/>
      <sheetName val="集計"/>
      <sheetName val="足場"/>
      <sheetName val="土間"/>
      <sheetName val="ｺﾝｸﾘｰﾄ"/>
      <sheetName val="屋根"/>
      <sheetName val="ＣＢ"/>
      <sheetName val="外壁"/>
      <sheetName val="木製建具"/>
      <sheetName val="金属製建具"/>
      <sheetName val="外部計算"/>
      <sheetName val="外部天井"/>
      <sheetName val="外部雑"/>
      <sheetName val="内部床"/>
      <sheetName val="間仕切"/>
      <sheetName val="内壁"/>
      <sheetName val="造作"/>
      <sheetName val="内部天井"/>
      <sheetName val="内部計算"/>
      <sheetName val="内部雑"/>
      <sheetName val="解体"/>
      <sheetName val="発生材"/>
      <sheetName val="Page管理Sheet"/>
      <sheetName val="単価表"/>
      <sheetName val="建具データ"/>
      <sheetName val="別表"/>
      <sheetName val="工作物"/>
      <sheetName val="工作物代価表 "/>
      <sheetName val="工作数量"/>
      <sheetName val="標準工期 "/>
      <sheetName val="H15資材労務単価"/>
      <sheetName val="H15工作物単価"/>
      <sheetName val="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
          <cell r="A5" t="str">
            <v>検索ｺｰﾄﾞ</v>
          </cell>
          <cell r="B5" t="str">
            <v>単     価     名     称</v>
          </cell>
          <cell r="C5" t="str">
            <v>形     状     寸     法     等</v>
          </cell>
          <cell r="D5" t="str">
            <v>単位</v>
          </cell>
          <cell r="E5" t="str">
            <v>単   価</v>
          </cell>
          <cell r="F5" t="str">
            <v>PAGE</v>
          </cell>
          <cell r="G5" t="str">
            <v>ｺｰﾄﾞ</v>
          </cell>
        </row>
        <row r="6">
          <cell r="A6">
            <v>201001</v>
          </cell>
          <cell r="B6" t="str">
            <v>やりかた</v>
          </cell>
          <cell r="C6" t="str">
            <v>一般</v>
          </cell>
          <cell r="D6" t="str">
            <v>建㎡</v>
          </cell>
          <cell r="E6">
            <v>300</v>
          </cell>
          <cell r="F6" t="str">
            <v>P-47</v>
          </cell>
          <cell r="G6">
            <v>201001</v>
          </cell>
        </row>
        <row r="7">
          <cell r="A7">
            <v>201002</v>
          </cell>
          <cell r="B7" t="str">
            <v>やりかた</v>
          </cell>
          <cell r="C7" t="str">
            <v>小規模・複雑</v>
          </cell>
          <cell r="D7" t="str">
            <v>建㎡</v>
          </cell>
          <cell r="E7">
            <v>400</v>
          </cell>
          <cell r="F7" t="str">
            <v>P-47</v>
          </cell>
          <cell r="G7">
            <v>201002</v>
          </cell>
        </row>
        <row r="8">
          <cell r="A8">
            <v>201011</v>
          </cell>
          <cell r="B8" t="str">
            <v>平やりかた</v>
          </cell>
          <cell r="C8" t="str">
            <v/>
          </cell>
          <cell r="D8" t="str">
            <v>ケ所</v>
          </cell>
          <cell r="E8">
            <v>3990</v>
          </cell>
          <cell r="F8" t="str">
            <v>P-47</v>
          </cell>
          <cell r="G8">
            <v>201011</v>
          </cell>
        </row>
        <row r="9">
          <cell r="A9">
            <v>201012</v>
          </cell>
          <cell r="B9" t="str">
            <v>隅やりかた</v>
          </cell>
          <cell r="C9" t="str">
            <v/>
          </cell>
          <cell r="D9" t="str">
            <v>ケ所</v>
          </cell>
          <cell r="E9">
            <v>6090</v>
          </cell>
          <cell r="F9" t="str">
            <v>P-47</v>
          </cell>
          <cell r="G9">
            <v>201012</v>
          </cell>
        </row>
        <row r="10">
          <cell r="A10">
            <v>201013</v>
          </cell>
          <cell r="B10" t="str">
            <v>立やりかた</v>
          </cell>
          <cell r="C10" t="str">
            <v/>
          </cell>
          <cell r="D10" t="str">
            <v>ケ所</v>
          </cell>
          <cell r="E10">
            <v>1720</v>
          </cell>
          <cell r="F10" t="str">
            <v>P-47</v>
          </cell>
          <cell r="G10">
            <v>201013</v>
          </cell>
        </row>
        <row r="11">
          <cell r="A11">
            <v>201021</v>
          </cell>
          <cell r="B11" t="str">
            <v>墨出し</v>
          </cell>
          <cell r="C11" t="str">
            <v>一般</v>
          </cell>
          <cell r="D11" t="str">
            <v>延㎡</v>
          </cell>
          <cell r="E11">
            <v>950</v>
          </cell>
          <cell r="F11" t="str">
            <v>P-47</v>
          </cell>
          <cell r="G11">
            <v>201021</v>
          </cell>
        </row>
        <row r="12">
          <cell r="A12">
            <v>201022</v>
          </cell>
          <cell r="B12" t="str">
            <v>墨出し</v>
          </cell>
          <cell r="C12" t="str">
            <v>小規模・複雑（木造）</v>
          </cell>
          <cell r="D12" t="str">
            <v>延㎡</v>
          </cell>
          <cell r="E12">
            <v>1430</v>
          </cell>
          <cell r="F12" t="str">
            <v>P-47</v>
          </cell>
          <cell r="G12">
            <v>201022</v>
          </cell>
        </row>
        <row r="13">
          <cell r="A13">
            <v>201031</v>
          </cell>
          <cell r="B13" t="str">
            <v>現寸型板</v>
          </cell>
          <cell r="C13" t="str">
            <v>延㎡</v>
          </cell>
          <cell r="D13">
            <v>110</v>
          </cell>
          <cell r="E13" t="str">
            <v>P-47</v>
          </cell>
          <cell r="F13">
            <v>201031</v>
          </cell>
          <cell r="G13">
            <v>201031</v>
          </cell>
        </row>
        <row r="14">
          <cell r="A14">
            <v>201101</v>
          </cell>
          <cell r="B14" t="str">
            <v>外部枠組本足場</v>
          </cell>
          <cell r="C14" t="str">
            <v>高さ12m未満･期間3ヶ月</v>
          </cell>
          <cell r="D14" t="str">
            <v>架㎡</v>
          </cell>
          <cell r="E14">
            <v>1070</v>
          </cell>
          <cell r="F14" t="str">
            <v>P-47</v>
          </cell>
          <cell r="G14">
            <v>201101</v>
          </cell>
        </row>
        <row r="15">
          <cell r="A15">
            <v>201102</v>
          </cell>
          <cell r="B15" t="str">
            <v>外部枠組本足場</v>
          </cell>
          <cell r="C15" t="str">
            <v>高さ12m未満･期間6ヶ月</v>
          </cell>
          <cell r="D15" t="str">
            <v>架㎡</v>
          </cell>
          <cell r="E15">
            <v>1580</v>
          </cell>
          <cell r="F15" t="str">
            <v>P-47</v>
          </cell>
          <cell r="G15">
            <v>201102</v>
          </cell>
        </row>
        <row r="16">
          <cell r="A16">
            <v>201103</v>
          </cell>
          <cell r="B16" t="str">
            <v>外部枠組本足場</v>
          </cell>
          <cell r="C16" t="str">
            <v>高さ12m未満･期間9ヶ月</v>
          </cell>
          <cell r="D16" t="str">
            <v>架㎡</v>
          </cell>
          <cell r="E16">
            <v>2090</v>
          </cell>
          <cell r="F16" t="str">
            <v>P-47</v>
          </cell>
          <cell r="G16">
            <v>201103</v>
          </cell>
        </row>
        <row r="17">
          <cell r="A17">
            <v>201105</v>
          </cell>
          <cell r="B17" t="str">
            <v>外部枠組本足場</v>
          </cell>
          <cell r="C17" t="str">
            <v>高さ22m未満･期間3ヶ月</v>
          </cell>
          <cell r="D17" t="str">
            <v>架㎡</v>
          </cell>
          <cell r="E17">
            <v>1130</v>
          </cell>
          <cell r="F17" t="str">
            <v>P-47</v>
          </cell>
          <cell r="G17">
            <v>201105</v>
          </cell>
        </row>
        <row r="18">
          <cell r="A18">
            <v>201106</v>
          </cell>
          <cell r="B18" t="str">
            <v>外部枠組本足場</v>
          </cell>
          <cell r="C18" t="str">
            <v>高さ22m未満･期間6ヶ月</v>
          </cell>
          <cell r="D18" t="str">
            <v>架㎡</v>
          </cell>
          <cell r="E18">
            <v>1630</v>
          </cell>
          <cell r="F18" t="str">
            <v>P-47</v>
          </cell>
          <cell r="G18">
            <v>201106</v>
          </cell>
        </row>
        <row r="19">
          <cell r="A19">
            <v>201107</v>
          </cell>
          <cell r="B19" t="str">
            <v>外部枠組本足場</v>
          </cell>
          <cell r="C19" t="str">
            <v>高さ22m未満･期間9ヶ月</v>
          </cell>
          <cell r="D19" t="str">
            <v>架㎡</v>
          </cell>
          <cell r="E19">
            <v>2130</v>
          </cell>
          <cell r="F19" t="str">
            <v>P-47</v>
          </cell>
          <cell r="G19">
            <v>201107</v>
          </cell>
        </row>
        <row r="20">
          <cell r="A20">
            <v>201111</v>
          </cell>
          <cell r="B20" t="str">
            <v>外部単管本足場</v>
          </cell>
          <cell r="C20" t="str">
            <v>高さ10m未満･期間3ヶ月</v>
          </cell>
          <cell r="D20" t="str">
            <v>架㎡</v>
          </cell>
          <cell r="E20">
            <v>1820</v>
          </cell>
          <cell r="F20" t="str">
            <v>P-47</v>
          </cell>
          <cell r="G20">
            <v>201111</v>
          </cell>
        </row>
        <row r="21">
          <cell r="A21">
            <v>201112</v>
          </cell>
          <cell r="B21" t="str">
            <v>外部単管本足場</v>
          </cell>
          <cell r="C21" t="str">
            <v>高さ10m未満･期間6ヶ月</v>
          </cell>
          <cell r="D21" t="str">
            <v>架㎡</v>
          </cell>
          <cell r="E21">
            <v>2160</v>
          </cell>
          <cell r="F21" t="str">
            <v>P-47</v>
          </cell>
          <cell r="G21">
            <v>201112</v>
          </cell>
        </row>
        <row r="22">
          <cell r="A22">
            <v>201113</v>
          </cell>
          <cell r="B22" t="str">
            <v>外部単管本足場</v>
          </cell>
          <cell r="C22" t="str">
            <v>高さ10m未満･期間9ヶ月</v>
          </cell>
          <cell r="D22" t="str">
            <v>架㎡</v>
          </cell>
          <cell r="E22">
            <v>2500</v>
          </cell>
          <cell r="F22" t="str">
            <v>P-47</v>
          </cell>
          <cell r="G22">
            <v>201113</v>
          </cell>
        </row>
        <row r="23">
          <cell r="A23">
            <v>201115</v>
          </cell>
          <cell r="B23" t="str">
            <v>外部単管本足場</v>
          </cell>
          <cell r="C23" t="str">
            <v>高さ20m未満･期間3ヶ月</v>
          </cell>
          <cell r="D23" t="str">
            <v>架㎡</v>
          </cell>
          <cell r="E23">
            <v>2050</v>
          </cell>
          <cell r="F23" t="str">
            <v>P-47</v>
          </cell>
          <cell r="G23">
            <v>201115</v>
          </cell>
        </row>
        <row r="24">
          <cell r="A24">
            <v>201116</v>
          </cell>
          <cell r="B24" t="str">
            <v>外部単管本足場</v>
          </cell>
          <cell r="C24" t="str">
            <v>高さ20m未満･期間6ヶ月</v>
          </cell>
          <cell r="D24" t="str">
            <v>架㎡</v>
          </cell>
          <cell r="E24">
            <v>2370</v>
          </cell>
          <cell r="F24" t="str">
            <v>P-47</v>
          </cell>
          <cell r="G24">
            <v>201116</v>
          </cell>
        </row>
        <row r="25">
          <cell r="A25">
            <v>201117</v>
          </cell>
          <cell r="B25" t="str">
            <v>外部単管本足場</v>
          </cell>
          <cell r="C25" t="str">
            <v>高さ20m未満･期間9ヶ月</v>
          </cell>
          <cell r="D25" t="str">
            <v>架㎡</v>
          </cell>
          <cell r="E25">
            <v>2690</v>
          </cell>
          <cell r="F25" t="str">
            <v>P-47</v>
          </cell>
          <cell r="G25">
            <v>201117</v>
          </cell>
        </row>
        <row r="26">
          <cell r="A26">
            <v>201121</v>
          </cell>
          <cell r="B26" t="str">
            <v>外部単管抱足場</v>
          </cell>
          <cell r="C26" t="str">
            <v>高さ10m未満･期間3ヶ月</v>
          </cell>
          <cell r="D26" t="str">
            <v>架㎡</v>
          </cell>
          <cell r="E26">
            <v>1350</v>
          </cell>
          <cell r="F26" t="str">
            <v>P-47</v>
          </cell>
          <cell r="G26">
            <v>201121</v>
          </cell>
        </row>
        <row r="27">
          <cell r="A27">
            <v>201122</v>
          </cell>
          <cell r="B27" t="str">
            <v>外部単管抱足場</v>
          </cell>
          <cell r="C27" t="str">
            <v>高さ10m未満･期間6ヶ月</v>
          </cell>
          <cell r="D27" t="str">
            <v>架㎡</v>
          </cell>
          <cell r="E27">
            <v>1470</v>
          </cell>
          <cell r="F27" t="str">
            <v>P-47</v>
          </cell>
          <cell r="G27">
            <v>201122</v>
          </cell>
        </row>
        <row r="28">
          <cell r="A28">
            <v>201123</v>
          </cell>
          <cell r="B28" t="str">
            <v>外部単管抱足場</v>
          </cell>
          <cell r="C28" t="str">
            <v>高さ10m未満･期間9ヶ月</v>
          </cell>
          <cell r="D28" t="str">
            <v>架㎡</v>
          </cell>
          <cell r="E28">
            <v>1590</v>
          </cell>
          <cell r="F28" t="str">
            <v>P-47</v>
          </cell>
          <cell r="G28">
            <v>201123</v>
          </cell>
        </row>
        <row r="29">
          <cell r="A29">
            <v>201125</v>
          </cell>
          <cell r="B29" t="str">
            <v>外部単管抱足場</v>
          </cell>
          <cell r="C29" t="str">
            <v>高さ20m未満･期間3ヶ月</v>
          </cell>
          <cell r="D29" t="str">
            <v>架㎡</v>
          </cell>
          <cell r="E29">
            <v>1480</v>
          </cell>
          <cell r="F29" t="str">
            <v>P-47</v>
          </cell>
          <cell r="G29">
            <v>201125</v>
          </cell>
        </row>
        <row r="30">
          <cell r="A30">
            <v>201126</v>
          </cell>
          <cell r="B30" t="str">
            <v>外部単管抱足場</v>
          </cell>
          <cell r="C30" t="str">
            <v>高さ20m未満･期間6ヶ月</v>
          </cell>
          <cell r="D30" t="str">
            <v>架㎡</v>
          </cell>
          <cell r="E30">
            <v>1610</v>
          </cell>
          <cell r="F30" t="str">
            <v>P-47</v>
          </cell>
          <cell r="G30">
            <v>201126</v>
          </cell>
        </row>
        <row r="31">
          <cell r="A31">
            <v>201127</v>
          </cell>
          <cell r="B31" t="str">
            <v>外部単管抱足場</v>
          </cell>
          <cell r="C31" t="str">
            <v>高さ20m未満･期間9ヶ月</v>
          </cell>
          <cell r="D31" t="str">
            <v>架㎡</v>
          </cell>
          <cell r="E31">
            <v>1730</v>
          </cell>
          <cell r="F31" t="str">
            <v>P-47</v>
          </cell>
          <cell r="G31">
            <v>201127</v>
          </cell>
        </row>
        <row r="32">
          <cell r="A32">
            <v>201130</v>
          </cell>
          <cell r="B32" t="str">
            <v>外部単管一本足場</v>
          </cell>
          <cell r="C32" t="str">
            <v>高さ10m未満･期間1ヶ月</v>
          </cell>
          <cell r="D32" t="str">
            <v>架㎡</v>
          </cell>
          <cell r="E32">
            <v>960</v>
          </cell>
          <cell r="F32" t="str">
            <v>P-47</v>
          </cell>
          <cell r="G32">
            <v>201130</v>
          </cell>
        </row>
        <row r="33">
          <cell r="A33">
            <v>201131</v>
          </cell>
          <cell r="B33" t="str">
            <v>外部単管一本足場</v>
          </cell>
          <cell r="C33" t="str">
            <v>高さ10m未満･期間3ヶ月</v>
          </cell>
          <cell r="D33" t="str">
            <v>架㎡</v>
          </cell>
          <cell r="E33">
            <v>1020</v>
          </cell>
          <cell r="F33" t="str">
            <v>P-47</v>
          </cell>
          <cell r="G33">
            <v>201131</v>
          </cell>
        </row>
        <row r="34">
          <cell r="A34">
            <v>201132</v>
          </cell>
          <cell r="B34" t="str">
            <v>外部単管一本足場</v>
          </cell>
          <cell r="C34" t="str">
            <v>高さ10m未満･期間6ヶ月</v>
          </cell>
          <cell r="D34" t="str">
            <v>架㎡</v>
          </cell>
          <cell r="E34">
            <v>1110</v>
          </cell>
          <cell r="F34" t="str">
            <v>P-47</v>
          </cell>
          <cell r="G34">
            <v>201132</v>
          </cell>
        </row>
        <row r="35">
          <cell r="A35">
            <v>201133</v>
          </cell>
          <cell r="B35" t="str">
            <v>外部単管一本足場</v>
          </cell>
          <cell r="C35" t="str">
            <v>高さ10m未満･期間9ヶ月</v>
          </cell>
          <cell r="D35" t="str">
            <v>架㎡</v>
          </cell>
          <cell r="E35">
            <v>1200</v>
          </cell>
          <cell r="F35" t="str">
            <v>P-47</v>
          </cell>
          <cell r="G35">
            <v>201133</v>
          </cell>
        </row>
        <row r="36">
          <cell r="A36">
            <v>201134</v>
          </cell>
          <cell r="B36" t="str">
            <v>外部単管一本足場</v>
          </cell>
          <cell r="C36" t="str">
            <v>高さ15m未満･期間1ヶ月</v>
          </cell>
          <cell r="D36" t="str">
            <v>架㎡</v>
          </cell>
          <cell r="E36">
            <v>1030</v>
          </cell>
          <cell r="F36" t="str">
            <v>P-47</v>
          </cell>
          <cell r="G36">
            <v>201134</v>
          </cell>
        </row>
        <row r="37">
          <cell r="A37">
            <v>201135</v>
          </cell>
          <cell r="B37" t="str">
            <v>外部単管一本足場</v>
          </cell>
          <cell r="C37" t="str">
            <v>高さ15m未満･期間3ヶ月</v>
          </cell>
          <cell r="D37" t="str">
            <v>架㎡</v>
          </cell>
          <cell r="E37">
            <v>1090</v>
          </cell>
          <cell r="F37" t="str">
            <v>P-47</v>
          </cell>
          <cell r="G37">
            <v>201135</v>
          </cell>
        </row>
        <row r="38">
          <cell r="A38">
            <v>201136</v>
          </cell>
          <cell r="B38" t="str">
            <v>外部単管一本足場</v>
          </cell>
          <cell r="C38" t="str">
            <v>高さ15m未満･期間6ヶ月</v>
          </cell>
          <cell r="D38" t="str">
            <v>架㎡</v>
          </cell>
          <cell r="E38">
            <v>1180</v>
          </cell>
          <cell r="F38" t="str">
            <v>P-47</v>
          </cell>
          <cell r="G38">
            <v>201136</v>
          </cell>
        </row>
        <row r="39">
          <cell r="A39">
            <v>201137</v>
          </cell>
          <cell r="B39" t="str">
            <v>外部単管一本足場</v>
          </cell>
          <cell r="C39" t="str">
            <v>高さ15m未満･期間9ヶ月</v>
          </cell>
          <cell r="D39" t="str">
            <v>架㎡</v>
          </cell>
          <cell r="E39">
            <v>1260</v>
          </cell>
          <cell r="F39" t="str">
            <v>P-47</v>
          </cell>
          <cell r="G39">
            <v>201137</v>
          </cell>
        </row>
        <row r="40">
          <cell r="A40">
            <v>201141</v>
          </cell>
          <cell r="B40" t="str">
            <v>単管ブラケット足場</v>
          </cell>
          <cell r="C40" t="str">
            <v>高さ10m未満･期間2ヶ月</v>
          </cell>
          <cell r="D40" t="str">
            <v>架㎡</v>
          </cell>
          <cell r="E40">
            <v>2060</v>
          </cell>
          <cell r="F40" t="str">
            <v>P-47</v>
          </cell>
          <cell r="G40">
            <v>201141</v>
          </cell>
        </row>
        <row r="41">
          <cell r="A41">
            <v>201142</v>
          </cell>
          <cell r="B41" t="str">
            <v>単管ブラケット足場</v>
          </cell>
          <cell r="C41" t="str">
            <v>高さ10m未満･期間4ヶ月</v>
          </cell>
          <cell r="D41" t="str">
            <v>架㎡</v>
          </cell>
          <cell r="E41">
            <v>2400</v>
          </cell>
          <cell r="F41" t="str">
            <v>P-47</v>
          </cell>
          <cell r="G41">
            <v>201142</v>
          </cell>
        </row>
        <row r="42">
          <cell r="A42">
            <v>201143</v>
          </cell>
          <cell r="B42" t="str">
            <v>単管ブラケット足場</v>
          </cell>
          <cell r="C42" t="str">
            <v>高さ10m未満･期間6ヶ月</v>
          </cell>
          <cell r="D42" t="str">
            <v>架㎡</v>
          </cell>
          <cell r="E42">
            <v>2740</v>
          </cell>
          <cell r="F42" t="str">
            <v>P-47</v>
          </cell>
          <cell r="G42">
            <v>201143</v>
          </cell>
        </row>
        <row r="43">
          <cell r="A43">
            <v>201151</v>
          </cell>
          <cell r="B43" t="str">
            <v>登り桟橋(枠組)</v>
          </cell>
          <cell r="C43" t="str">
            <v>枠組本足場用･期間3ヶ月</v>
          </cell>
          <cell r="D43" t="str">
            <v>ｍ</v>
          </cell>
          <cell r="E43">
            <v>4640</v>
          </cell>
          <cell r="F43" t="str">
            <v>P-47</v>
          </cell>
          <cell r="G43">
            <v>201151</v>
          </cell>
        </row>
        <row r="44">
          <cell r="A44">
            <v>201152</v>
          </cell>
          <cell r="B44" t="str">
            <v>登り桟橋(枠組)</v>
          </cell>
          <cell r="C44" t="str">
            <v>枠組本足場用･期間6ヶ月</v>
          </cell>
          <cell r="D44" t="str">
            <v>ｍ</v>
          </cell>
          <cell r="E44">
            <v>6330</v>
          </cell>
          <cell r="F44" t="str">
            <v>P-47</v>
          </cell>
          <cell r="G44">
            <v>201152</v>
          </cell>
        </row>
        <row r="45">
          <cell r="A45">
            <v>201153</v>
          </cell>
          <cell r="B45" t="str">
            <v>登り桟橋(枠組)</v>
          </cell>
          <cell r="C45" t="str">
            <v>枠組本足場用･期間9ヶ月</v>
          </cell>
          <cell r="D45" t="str">
            <v>ｍ</v>
          </cell>
          <cell r="E45">
            <v>8020</v>
          </cell>
          <cell r="F45" t="str">
            <v>P-47</v>
          </cell>
          <cell r="G45">
            <v>201153</v>
          </cell>
        </row>
        <row r="46">
          <cell r="A46">
            <v>201155</v>
          </cell>
          <cell r="B46" t="str">
            <v>登り桟橋(単管)</v>
          </cell>
          <cell r="C46" t="str">
            <v>単管本足場用･期間3ヶ月</v>
          </cell>
          <cell r="D46" t="str">
            <v>ｍ</v>
          </cell>
          <cell r="E46">
            <v>4580</v>
          </cell>
          <cell r="F46" t="str">
            <v>P-47</v>
          </cell>
          <cell r="G46">
            <v>201155</v>
          </cell>
        </row>
        <row r="47">
          <cell r="A47">
            <v>201156</v>
          </cell>
          <cell r="B47" t="str">
            <v>登り桟橋(単管)</v>
          </cell>
          <cell r="C47" t="str">
            <v>単管本足場用･期間6ヶ月</v>
          </cell>
          <cell r="D47" t="str">
            <v>ｍ</v>
          </cell>
          <cell r="E47">
            <v>5730</v>
          </cell>
          <cell r="F47" t="str">
            <v>P-47</v>
          </cell>
          <cell r="G47">
            <v>201156</v>
          </cell>
        </row>
        <row r="48">
          <cell r="A48">
            <v>201157</v>
          </cell>
          <cell r="B48" t="str">
            <v>登り桟橋(単管)</v>
          </cell>
          <cell r="C48" t="str">
            <v>単管本足場用･期間9ヶ月</v>
          </cell>
          <cell r="D48" t="str">
            <v>ｍ</v>
          </cell>
          <cell r="E48">
            <v>6880</v>
          </cell>
          <cell r="F48" t="str">
            <v>P-47</v>
          </cell>
          <cell r="G48">
            <v>201157</v>
          </cell>
        </row>
        <row r="49">
          <cell r="A49">
            <v>201201</v>
          </cell>
          <cell r="B49" t="str">
            <v>仕上げ用足場(枠組2段)</v>
          </cell>
          <cell r="C49" t="str">
            <v>H=5m以上～5.7m未満・期間1ヶ月</v>
          </cell>
          <cell r="D49" t="str">
            <v>伏㎡</v>
          </cell>
          <cell r="E49">
            <v>2050</v>
          </cell>
          <cell r="F49" t="str">
            <v>P-47</v>
          </cell>
          <cell r="G49">
            <v>201201</v>
          </cell>
        </row>
        <row r="50">
          <cell r="A50">
            <v>201202</v>
          </cell>
          <cell r="B50" t="str">
            <v>仕上げ用足場(枠組2段)</v>
          </cell>
          <cell r="C50" t="str">
            <v>H=5m以上～5.7m未満・期間2ヶ月</v>
          </cell>
          <cell r="D50" t="str">
            <v>伏㎡</v>
          </cell>
          <cell r="E50">
            <v>2390</v>
          </cell>
          <cell r="F50" t="str">
            <v>P-47</v>
          </cell>
          <cell r="G50">
            <v>201202</v>
          </cell>
        </row>
        <row r="51">
          <cell r="A51">
            <v>201211</v>
          </cell>
          <cell r="B51" t="str">
            <v>仕上げ用足場(枠組3段)</v>
          </cell>
          <cell r="C51" t="str">
            <v>H=5.7m以上～7.4m未満・期間1ヶ月</v>
          </cell>
          <cell r="D51" t="str">
            <v>伏㎡</v>
          </cell>
          <cell r="E51">
            <v>2370</v>
          </cell>
          <cell r="F51" t="str">
            <v>P-47</v>
          </cell>
          <cell r="G51">
            <v>201211</v>
          </cell>
        </row>
        <row r="52">
          <cell r="A52">
            <v>201212</v>
          </cell>
          <cell r="B52" t="str">
            <v>仕上げ用足場(枠組3段)</v>
          </cell>
          <cell r="C52" t="str">
            <v>H=5.7m以上～7.4m未満・期間2ヶ月</v>
          </cell>
          <cell r="D52" t="str">
            <v>伏㎡</v>
          </cell>
          <cell r="E52">
            <v>2770</v>
          </cell>
          <cell r="F52" t="str">
            <v>P-47</v>
          </cell>
          <cell r="G52">
            <v>201212</v>
          </cell>
        </row>
        <row r="53">
          <cell r="A53">
            <v>201221</v>
          </cell>
          <cell r="B53" t="str">
            <v>階段室棚足場</v>
          </cell>
          <cell r="C53" t="str">
            <v>単管使用･期間1ヶ月</v>
          </cell>
          <cell r="D53" t="str">
            <v>床㎡</v>
          </cell>
          <cell r="E53">
            <v>680</v>
          </cell>
          <cell r="F53" t="str">
            <v>P-47</v>
          </cell>
          <cell r="G53">
            <v>201221</v>
          </cell>
        </row>
        <row r="54">
          <cell r="A54">
            <v>201222</v>
          </cell>
          <cell r="B54" t="str">
            <v>階段室棚足場</v>
          </cell>
          <cell r="C54" t="str">
            <v>単管使用･期間2ヶ月</v>
          </cell>
          <cell r="D54" t="str">
            <v>床㎡</v>
          </cell>
          <cell r="E54">
            <v>870</v>
          </cell>
          <cell r="F54" t="str">
            <v>P-48</v>
          </cell>
          <cell r="G54">
            <v>201222</v>
          </cell>
        </row>
        <row r="55">
          <cell r="A55">
            <v>201231</v>
          </cell>
          <cell r="B55" t="str">
            <v>脚立足場</v>
          </cell>
          <cell r="C55" t="str">
            <v>平面･H=1.8m･期間1ヶ月</v>
          </cell>
          <cell r="D55" t="str">
            <v>床㎡</v>
          </cell>
          <cell r="E55">
            <v>600</v>
          </cell>
          <cell r="F55" t="str">
            <v>P-48</v>
          </cell>
          <cell r="G55">
            <v>201231</v>
          </cell>
        </row>
        <row r="56">
          <cell r="A56">
            <v>201232</v>
          </cell>
          <cell r="B56" t="str">
            <v>脚立足場</v>
          </cell>
          <cell r="C56" t="str">
            <v>平面･H=1.8m･期間2ヶ月</v>
          </cell>
          <cell r="D56" t="str">
            <v>床㎡</v>
          </cell>
          <cell r="E56">
            <v>720</v>
          </cell>
          <cell r="F56" t="str">
            <v>P-48</v>
          </cell>
          <cell r="G56">
            <v>201232</v>
          </cell>
        </row>
        <row r="57">
          <cell r="A57">
            <v>201241</v>
          </cell>
          <cell r="B57" t="str">
            <v>脚立足場</v>
          </cell>
          <cell r="C57" t="str">
            <v>直列･H=1.8m･期間1ヶ月</v>
          </cell>
          <cell r="D57" t="str">
            <v>床m</v>
          </cell>
          <cell r="E57">
            <v>330</v>
          </cell>
          <cell r="F57" t="str">
            <v>P-48</v>
          </cell>
          <cell r="G57">
            <v>201241</v>
          </cell>
        </row>
        <row r="58">
          <cell r="A58">
            <v>201242</v>
          </cell>
          <cell r="B58" t="str">
            <v>脚立足場</v>
          </cell>
          <cell r="C58" t="str">
            <v>直列･H=1.8m･期間2ヶ月</v>
          </cell>
          <cell r="D58" t="str">
            <v>床m</v>
          </cell>
          <cell r="E58">
            <v>410</v>
          </cell>
          <cell r="F58" t="str">
            <v>P-48</v>
          </cell>
          <cell r="G58">
            <v>201242</v>
          </cell>
        </row>
        <row r="59">
          <cell r="A59">
            <v>201251</v>
          </cell>
          <cell r="B59" t="str">
            <v>吊り足場</v>
          </cell>
          <cell r="C59" t="str">
            <v>ﾁｪｰﾝ･期間2ヶ月</v>
          </cell>
          <cell r="D59" t="str">
            <v>㎡</v>
          </cell>
          <cell r="E59">
            <v>1990</v>
          </cell>
          <cell r="F59" t="str">
            <v>P-48</v>
          </cell>
          <cell r="G59">
            <v>201251</v>
          </cell>
        </row>
        <row r="60">
          <cell r="A60">
            <v>201252</v>
          </cell>
          <cell r="B60" t="str">
            <v>吊り足場</v>
          </cell>
          <cell r="C60" t="str">
            <v>ﾁｪｰﾝ･期間4ヶ月</v>
          </cell>
          <cell r="D60" t="str">
            <v>㎡</v>
          </cell>
          <cell r="E60">
            <v>2140</v>
          </cell>
          <cell r="F60" t="str">
            <v>P-48</v>
          </cell>
          <cell r="G60">
            <v>201252</v>
          </cell>
        </row>
        <row r="61">
          <cell r="A61">
            <v>201261</v>
          </cell>
          <cell r="B61" t="str">
            <v>鉄骨足場</v>
          </cell>
          <cell r="C61" t="str">
            <v>ﾎﾞﾙﾄ締･鉄骨塗装用･期間1ヶ月</v>
          </cell>
          <cell r="D61" t="str">
            <v>㎡</v>
          </cell>
          <cell r="E61">
            <v>920</v>
          </cell>
          <cell r="F61" t="str">
            <v>P-48</v>
          </cell>
          <cell r="G61">
            <v>201261</v>
          </cell>
        </row>
        <row r="62">
          <cell r="A62">
            <v>201262</v>
          </cell>
          <cell r="B62" t="str">
            <v>鉄骨足場</v>
          </cell>
          <cell r="C62" t="str">
            <v>ﾎﾞﾙﾄ締･鉄骨塗装用･期間2ヶ月</v>
          </cell>
          <cell r="D62" t="str">
            <v>㎡</v>
          </cell>
          <cell r="E62">
            <v>960</v>
          </cell>
          <cell r="F62" t="str">
            <v>P-48</v>
          </cell>
          <cell r="G62">
            <v>201262</v>
          </cell>
        </row>
        <row r="63">
          <cell r="A63">
            <v>201263</v>
          </cell>
          <cell r="B63" t="str">
            <v>鉄筋足場</v>
          </cell>
          <cell r="C63" t="str">
            <v>型枠足場と兼用</v>
          </cell>
          <cell r="D63" t="str">
            <v>㎡</v>
          </cell>
          <cell r="E63">
            <v>300</v>
          </cell>
          <cell r="F63" t="str">
            <v>P-48</v>
          </cell>
          <cell r="G63">
            <v>201263</v>
          </cell>
        </row>
        <row r="64">
          <cell r="A64">
            <v>201264</v>
          </cell>
          <cell r="B64" t="str">
            <v>コンクリート足場</v>
          </cell>
          <cell r="C64" t="str">
            <v>ｶｰﾄ道板</v>
          </cell>
          <cell r="D64" t="str">
            <v>㎡</v>
          </cell>
          <cell r="E64">
            <v>250</v>
          </cell>
          <cell r="F64" t="str">
            <v>P-48</v>
          </cell>
          <cell r="G64">
            <v>201264</v>
          </cell>
        </row>
        <row r="65">
          <cell r="A65">
            <v>201265</v>
          </cell>
          <cell r="B65" t="str">
            <v>コンクリート足場</v>
          </cell>
          <cell r="C65" t="str">
            <v>ﾎﾟﾝﾌﾟ車(配管型)</v>
          </cell>
          <cell r="D65" t="str">
            <v>㎡</v>
          </cell>
          <cell r="E65">
            <v>120</v>
          </cell>
          <cell r="F65" t="str">
            <v>P-48</v>
          </cell>
          <cell r="G65">
            <v>201265</v>
          </cell>
        </row>
        <row r="66">
          <cell r="A66">
            <v>201271</v>
          </cell>
          <cell r="B66" t="str">
            <v>移動足場･ﾛｰﾘﾝｸﾞﾀﾜ</v>
          </cell>
          <cell r="C66" t="str">
            <v>W=1.5･H=2.0m･1段型･期間1ヶ月</v>
          </cell>
          <cell r="D66" t="str">
            <v>台</v>
          </cell>
          <cell r="E66">
            <v>9500</v>
          </cell>
          <cell r="F66" t="str">
            <v>P-48</v>
          </cell>
          <cell r="G66">
            <v>201271</v>
          </cell>
        </row>
        <row r="67">
          <cell r="A67">
            <v>201272</v>
          </cell>
          <cell r="B67" t="str">
            <v>移動足場･ﾛｰﾘﾝｸﾞﾀﾜ</v>
          </cell>
          <cell r="C67" t="str">
            <v>W=1.5･H=3.7m･2段型･期間1ヶ月</v>
          </cell>
          <cell r="D67" t="str">
            <v>台</v>
          </cell>
          <cell r="E67">
            <v>12000</v>
          </cell>
          <cell r="F67" t="str">
            <v>P-48</v>
          </cell>
          <cell r="G67">
            <v>201272</v>
          </cell>
        </row>
        <row r="68">
          <cell r="A68">
            <v>201273</v>
          </cell>
          <cell r="B68" t="str">
            <v>移動足場･ﾛｰﾘﾝｸﾞﾀﾜ</v>
          </cell>
          <cell r="C68" t="str">
            <v>W=1.5･H=5.4m･3段型･期間1ヶ月</v>
          </cell>
          <cell r="D68" t="str">
            <v>台</v>
          </cell>
          <cell r="E68">
            <v>15800</v>
          </cell>
          <cell r="F68" t="str">
            <v>P-48</v>
          </cell>
          <cell r="G68">
            <v>201273</v>
          </cell>
        </row>
        <row r="69">
          <cell r="A69">
            <v>201301</v>
          </cell>
          <cell r="B69" t="str">
            <v>外部枠付き金網張</v>
          </cell>
          <cell r="C69" t="str">
            <v>期間3ヶ月</v>
          </cell>
          <cell r="D69" t="str">
            <v>架㎡</v>
          </cell>
          <cell r="E69">
            <v>550</v>
          </cell>
          <cell r="F69" t="str">
            <v>P-48</v>
          </cell>
          <cell r="G69">
            <v>201301</v>
          </cell>
        </row>
        <row r="70">
          <cell r="A70">
            <v>201302</v>
          </cell>
          <cell r="B70" t="str">
            <v>外部枠付き金網張</v>
          </cell>
          <cell r="C70" t="str">
            <v>期間6ヶ月</v>
          </cell>
          <cell r="D70" t="str">
            <v>架㎡</v>
          </cell>
          <cell r="E70">
            <v>850</v>
          </cell>
          <cell r="F70" t="str">
            <v>P-48</v>
          </cell>
          <cell r="G70">
            <v>201302</v>
          </cell>
        </row>
        <row r="71">
          <cell r="A71">
            <v>201303</v>
          </cell>
          <cell r="B71" t="str">
            <v>外部枠付き金網張</v>
          </cell>
          <cell r="C71" t="str">
            <v>期間9ヶ月</v>
          </cell>
          <cell r="D71" t="str">
            <v>架㎡</v>
          </cell>
          <cell r="E71">
            <v>1150</v>
          </cell>
          <cell r="F71" t="str">
            <v>P-48</v>
          </cell>
          <cell r="G71">
            <v>201303</v>
          </cell>
        </row>
        <row r="72">
          <cell r="A72">
            <v>201311</v>
          </cell>
          <cell r="B72" t="str">
            <v>外部グリーンネット張</v>
          </cell>
          <cell r="C72" t="str">
            <v>網目25mm･期間3ヶ月</v>
          </cell>
          <cell r="D72" t="str">
            <v>架㎡</v>
          </cell>
          <cell r="E72">
            <v>590</v>
          </cell>
          <cell r="F72" t="str">
            <v>P-48</v>
          </cell>
          <cell r="G72">
            <v>201311</v>
          </cell>
        </row>
        <row r="73">
          <cell r="A73">
            <v>201312</v>
          </cell>
          <cell r="B73" t="str">
            <v>外部グリーンネット張</v>
          </cell>
          <cell r="C73" t="str">
            <v>網目25mm･期間6ヶ月</v>
          </cell>
          <cell r="D73" t="str">
            <v>架㎡</v>
          </cell>
          <cell r="E73">
            <v>640</v>
          </cell>
          <cell r="F73" t="str">
            <v>P-48</v>
          </cell>
          <cell r="G73">
            <v>201312</v>
          </cell>
        </row>
        <row r="74">
          <cell r="A74">
            <v>201313</v>
          </cell>
          <cell r="B74" t="str">
            <v>外部グリーンネット張</v>
          </cell>
          <cell r="C74" t="str">
            <v>網目25mm･期間9ヶ月</v>
          </cell>
          <cell r="D74" t="str">
            <v>架㎡</v>
          </cell>
          <cell r="E74">
            <v>690</v>
          </cell>
          <cell r="F74" t="str">
            <v>P-48</v>
          </cell>
          <cell r="G74">
            <v>201313</v>
          </cell>
        </row>
        <row r="75">
          <cell r="A75">
            <v>201321</v>
          </cell>
          <cell r="B75" t="str">
            <v>外部メッシュシート張</v>
          </cell>
          <cell r="C75" t="str">
            <v>網目1mm･塗装吹付飛散防止用･期間3ｹ月</v>
          </cell>
          <cell r="D75" t="str">
            <v>架㎡</v>
          </cell>
          <cell r="E75">
            <v>670</v>
          </cell>
          <cell r="F75" t="str">
            <v>P-48</v>
          </cell>
          <cell r="G75">
            <v>201321</v>
          </cell>
        </row>
        <row r="76">
          <cell r="A76">
            <v>201322</v>
          </cell>
          <cell r="B76" t="str">
            <v>外部メッシュシート張</v>
          </cell>
          <cell r="C76" t="str">
            <v>網目1mm･塗装吹付飛散防止用･期間6ｹ月</v>
          </cell>
          <cell r="D76" t="str">
            <v>架㎡</v>
          </cell>
          <cell r="E76">
            <v>810</v>
          </cell>
          <cell r="F76" t="str">
            <v>P-48</v>
          </cell>
          <cell r="G76">
            <v>201322</v>
          </cell>
        </row>
        <row r="77">
          <cell r="A77">
            <v>201323</v>
          </cell>
          <cell r="B77" t="str">
            <v>外部メッシュシート張</v>
          </cell>
          <cell r="C77" t="str">
            <v>網目1mm･塗装吹付飛散防止用･期間9ｹ月</v>
          </cell>
          <cell r="D77" t="str">
            <v>架㎡</v>
          </cell>
          <cell r="E77">
            <v>940</v>
          </cell>
          <cell r="F77" t="str">
            <v>P-48</v>
          </cell>
          <cell r="G77">
            <v>201323</v>
          </cell>
        </row>
        <row r="78">
          <cell r="A78">
            <v>201331</v>
          </cell>
          <cell r="B78" t="str">
            <v>外部防災シート張</v>
          </cell>
          <cell r="C78" t="str">
            <v>期間1ヶ月</v>
          </cell>
          <cell r="D78" t="str">
            <v>架㎡</v>
          </cell>
          <cell r="E78">
            <v>560</v>
          </cell>
          <cell r="F78" t="str">
            <v>P-48</v>
          </cell>
          <cell r="G78">
            <v>201331</v>
          </cell>
        </row>
        <row r="79">
          <cell r="A79">
            <v>201332</v>
          </cell>
          <cell r="B79" t="str">
            <v>外部防災シート張</v>
          </cell>
          <cell r="C79" t="str">
            <v>期間3ヶ月</v>
          </cell>
          <cell r="D79" t="str">
            <v>架㎡</v>
          </cell>
          <cell r="E79">
            <v>620</v>
          </cell>
          <cell r="F79" t="str">
            <v>P-48</v>
          </cell>
          <cell r="G79">
            <v>201332</v>
          </cell>
        </row>
        <row r="80">
          <cell r="A80">
            <v>201333</v>
          </cell>
          <cell r="B80" t="str">
            <v>外部防災シート張</v>
          </cell>
          <cell r="C80" t="str">
            <v>期間6ヶ月</v>
          </cell>
          <cell r="D80" t="str">
            <v>架㎡</v>
          </cell>
          <cell r="E80">
            <v>700</v>
          </cell>
          <cell r="F80" t="str">
            <v>P-48</v>
          </cell>
          <cell r="G80">
            <v>201333</v>
          </cell>
        </row>
        <row r="81">
          <cell r="A81">
            <v>201334</v>
          </cell>
          <cell r="B81" t="str">
            <v>外部防災シート張</v>
          </cell>
          <cell r="C81" t="str">
            <v>期間9ヶ月</v>
          </cell>
          <cell r="D81" t="str">
            <v>架㎡</v>
          </cell>
          <cell r="E81">
            <v>790</v>
          </cell>
          <cell r="F81" t="str">
            <v>P-48</v>
          </cell>
          <cell r="G81">
            <v>201334</v>
          </cell>
        </row>
        <row r="82">
          <cell r="A82">
            <v>201341</v>
          </cell>
          <cell r="B82" t="str">
            <v>外部成型鋼板張</v>
          </cell>
          <cell r="C82" t="str">
            <v>単管足場使用･一現場</v>
          </cell>
          <cell r="D82" t="str">
            <v>架㎡</v>
          </cell>
          <cell r="E82">
            <v>7480</v>
          </cell>
          <cell r="F82" t="str">
            <v>P-48</v>
          </cell>
          <cell r="G82">
            <v>201341</v>
          </cell>
        </row>
        <row r="83">
          <cell r="A83">
            <v>201351</v>
          </cell>
          <cell r="B83" t="str">
            <v>水平安全ネット張</v>
          </cell>
          <cell r="C83" t="str">
            <v>網目100mm･期間1ヶ月</v>
          </cell>
          <cell r="D83" t="str">
            <v>架㎡</v>
          </cell>
          <cell r="E83">
            <v>600</v>
          </cell>
          <cell r="F83" t="str">
            <v>P-48</v>
          </cell>
          <cell r="G83">
            <v>201351</v>
          </cell>
        </row>
        <row r="84">
          <cell r="A84">
            <v>201352</v>
          </cell>
          <cell r="B84" t="str">
            <v>水平安全ネット張</v>
          </cell>
          <cell r="C84" t="str">
            <v>網目100mm･期間2ヶ月</v>
          </cell>
          <cell r="D84" t="str">
            <v>架㎡</v>
          </cell>
          <cell r="E84">
            <v>640</v>
          </cell>
          <cell r="F84" t="str">
            <v>P-48</v>
          </cell>
          <cell r="G84">
            <v>201352</v>
          </cell>
        </row>
        <row r="85">
          <cell r="A85">
            <v>201353</v>
          </cell>
          <cell r="B85" t="str">
            <v>水平安全ネット張</v>
          </cell>
          <cell r="C85" t="str">
            <v>網目100mm･期間3ヶ月</v>
          </cell>
          <cell r="D85" t="str">
            <v>架㎡</v>
          </cell>
          <cell r="E85">
            <v>670</v>
          </cell>
          <cell r="F85" t="str">
            <v>P-48</v>
          </cell>
          <cell r="G85">
            <v>201353</v>
          </cell>
        </row>
        <row r="86">
          <cell r="A86">
            <v>201361</v>
          </cell>
          <cell r="B86" t="str">
            <v>水平ダブルネット張</v>
          </cell>
          <cell r="C86" t="str">
            <v>網目100mm+15mm･期間1ヶ月</v>
          </cell>
          <cell r="D86" t="str">
            <v>架㎡</v>
          </cell>
          <cell r="E86">
            <v>1230</v>
          </cell>
          <cell r="F86" t="str">
            <v>P-48</v>
          </cell>
          <cell r="G86">
            <v>201361</v>
          </cell>
        </row>
        <row r="87">
          <cell r="A87">
            <v>201362</v>
          </cell>
          <cell r="B87" t="str">
            <v>水平ダブルネット張</v>
          </cell>
          <cell r="C87" t="str">
            <v>網目100mm+15mm･期間2ヶ月</v>
          </cell>
          <cell r="D87" t="str">
            <v>架㎡</v>
          </cell>
          <cell r="E87">
            <v>1340</v>
          </cell>
          <cell r="F87" t="str">
            <v>P-48</v>
          </cell>
          <cell r="G87">
            <v>201362</v>
          </cell>
        </row>
        <row r="88">
          <cell r="A88">
            <v>201363</v>
          </cell>
          <cell r="B88" t="str">
            <v>水平ダブルネット張</v>
          </cell>
          <cell r="C88" t="str">
            <v>網目100mm+15mm･期間3ヶ月</v>
          </cell>
          <cell r="D88" t="str">
            <v>架㎡</v>
          </cell>
          <cell r="E88">
            <v>1440</v>
          </cell>
          <cell r="F88" t="str">
            <v>P-48</v>
          </cell>
          <cell r="G88">
            <v>201363</v>
          </cell>
        </row>
        <row r="89">
          <cell r="A89">
            <v>201371</v>
          </cell>
          <cell r="B89" t="str">
            <v>朝顔養生</v>
          </cell>
          <cell r="C89" t="str">
            <v>枠組足場用･期間3ヶ月</v>
          </cell>
          <cell r="D89" t="str">
            <v>ｍ</v>
          </cell>
          <cell r="E89">
            <v>10800</v>
          </cell>
          <cell r="F89" t="str">
            <v>P-48</v>
          </cell>
          <cell r="G89">
            <v>201371</v>
          </cell>
        </row>
        <row r="90">
          <cell r="A90">
            <v>201372</v>
          </cell>
          <cell r="B90" t="str">
            <v>朝顔養生</v>
          </cell>
          <cell r="C90" t="str">
            <v>枠組足場用･期間6ヶ月</v>
          </cell>
          <cell r="D90" t="str">
            <v>ｍ</v>
          </cell>
          <cell r="E90">
            <v>17500</v>
          </cell>
          <cell r="F90" t="str">
            <v>P-48</v>
          </cell>
          <cell r="G90">
            <v>201372</v>
          </cell>
        </row>
        <row r="91">
          <cell r="A91">
            <v>201373</v>
          </cell>
          <cell r="B91" t="str">
            <v>朝顔養生</v>
          </cell>
          <cell r="C91" t="str">
            <v>枠組足場用･期間9ヶ月</v>
          </cell>
          <cell r="D91" t="str">
            <v>ｍ</v>
          </cell>
          <cell r="E91">
            <v>24100</v>
          </cell>
          <cell r="F91" t="str">
            <v>P-48</v>
          </cell>
          <cell r="G91">
            <v>201373</v>
          </cell>
        </row>
        <row r="92">
          <cell r="A92">
            <v>201374</v>
          </cell>
          <cell r="B92" t="str">
            <v>朝顔養生</v>
          </cell>
          <cell r="C92" t="str">
            <v>単管足場用･期間3ヶ月</v>
          </cell>
          <cell r="D92" t="str">
            <v>ｍ</v>
          </cell>
          <cell r="E92">
            <v>8850</v>
          </cell>
          <cell r="F92" t="str">
            <v>P-48</v>
          </cell>
          <cell r="G92">
            <v>201374</v>
          </cell>
        </row>
        <row r="93">
          <cell r="A93">
            <v>201375</v>
          </cell>
          <cell r="B93" t="str">
            <v>朝顔養生</v>
          </cell>
          <cell r="C93" t="str">
            <v>単管足場用･期間6ヶ月</v>
          </cell>
          <cell r="D93" t="str">
            <v>ｍ</v>
          </cell>
          <cell r="E93">
            <v>10900</v>
          </cell>
          <cell r="F93" t="str">
            <v>P-48</v>
          </cell>
          <cell r="G93">
            <v>201375</v>
          </cell>
        </row>
        <row r="94">
          <cell r="A94">
            <v>201376</v>
          </cell>
          <cell r="B94" t="str">
            <v>朝顔養生</v>
          </cell>
          <cell r="C94" t="str">
            <v>単管足場用･期間9ヶ月</v>
          </cell>
          <cell r="D94" t="str">
            <v>ｍ</v>
          </cell>
          <cell r="E94">
            <v>13000</v>
          </cell>
          <cell r="F94" t="str">
            <v>P-48</v>
          </cell>
          <cell r="G94">
            <v>201376</v>
          </cell>
        </row>
        <row r="95">
          <cell r="A95">
            <v>201381</v>
          </cell>
          <cell r="B95" t="str">
            <v>養 生</v>
          </cell>
          <cell r="C95" t="str">
            <v>延㎡</v>
          </cell>
          <cell r="D95">
            <v>670</v>
          </cell>
          <cell r="E95" t="str">
            <v>P-48</v>
          </cell>
          <cell r="F95">
            <v>201381</v>
          </cell>
          <cell r="G95">
            <v>201381</v>
          </cell>
        </row>
        <row r="96">
          <cell r="A96">
            <v>201391</v>
          </cell>
          <cell r="B96" t="str">
            <v>整理･清掃・片付</v>
          </cell>
          <cell r="C96" t="str">
            <v>木造･S造･CB造</v>
          </cell>
          <cell r="D96" t="str">
            <v>延㎡</v>
          </cell>
          <cell r="E96">
            <v>1170</v>
          </cell>
          <cell r="F96" t="str">
            <v>P-48</v>
          </cell>
          <cell r="G96">
            <v>201391</v>
          </cell>
        </row>
        <row r="97">
          <cell r="A97">
            <v>201392</v>
          </cell>
          <cell r="B97" t="str">
            <v>整理･清掃・片付</v>
          </cell>
          <cell r="C97" t="str">
            <v>RC造･SRC造</v>
          </cell>
          <cell r="D97" t="str">
            <v>延㎡</v>
          </cell>
          <cell r="E97">
            <v>2520</v>
          </cell>
          <cell r="F97" t="str">
            <v>P-48</v>
          </cell>
          <cell r="G97">
            <v>201392</v>
          </cell>
        </row>
        <row r="98">
          <cell r="A98">
            <v>201401</v>
          </cell>
          <cell r="B98" t="str">
            <v>ダストシュート</v>
          </cell>
          <cell r="C98" t="str">
            <v>合板製･H=10m程度投入口共</v>
          </cell>
          <cell r="D98" t="str">
            <v>ケ所</v>
          </cell>
          <cell r="E98">
            <v>166600</v>
          </cell>
          <cell r="F98" t="str">
            <v>P-48</v>
          </cell>
          <cell r="G98">
            <v>201401</v>
          </cell>
        </row>
        <row r="99">
          <cell r="A99">
            <v>201402</v>
          </cell>
          <cell r="B99" t="str">
            <v>ダストシュート</v>
          </cell>
          <cell r="C99" t="str">
            <v>合板製･H=15m程度投入口共</v>
          </cell>
          <cell r="D99" t="str">
            <v>ケ所</v>
          </cell>
          <cell r="E99">
            <v>249800</v>
          </cell>
          <cell r="F99" t="str">
            <v>P-48</v>
          </cell>
          <cell r="G99">
            <v>201402</v>
          </cell>
        </row>
        <row r="100">
          <cell r="A100">
            <v>201403</v>
          </cell>
          <cell r="B100" t="str">
            <v>ダストシュート</v>
          </cell>
          <cell r="C100" t="str">
            <v>合板製･H=20m程度投入口共</v>
          </cell>
          <cell r="D100" t="str">
            <v>ケ所</v>
          </cell>
          <cell r="E100">
            <v>333300</v>
          </cell>
          <cell r="F100" t="str">
            <v>P-48</v>
          </cell>
          <cell r="G100">
            <v>201403</v>
          </cell>
        </row>
        <row r="101">
          <cell r="A101">
            <v>202001</v>
          </cell>
          <cell r="B101" t="str">
            <v>仮設工事費（A)</v>
          </cell>
          <cell r="C101" t="str">
            <v>（防災防止ｼｰﾄ）</v>
          </cell>
          <cell r="D101" t="str">
            <v>延㎡</v>
          </cell>
          <cell r="E101">
            <v>6420</v>
          </cell>
          <cell r="F101" t="str">
            <v>P-49</v>
          </cell>
          <cell r="G101">
            <v>202001</v>
          </cell>
        </row>
        <row r="102">
          <cell r="A102">
            <v>202011</v>
          </cell>
          <cell r="B102" t="str">
            <v>仮設工事費（B)</v>
          </cell>
          <cell r="C102" t="str">
            <v>（防災防止ｼｰﾄ・無）</v>
          </cell>
          <cell r="D102" t="str">
            <v>延㎡</v>
          </cell>
          <cell r="E102">
            <v>5330</v>
          </cell>
          <cell r="F102" t="str">
            <v>P-49</v>
          </cell>
          <cell r="G102">
            <v>202011</v>
          </cell>
        </row>
        <row r="103">
          <cell r="A103">
            <v>211001</v>
          </cell>
          <cell r="B103" t="str">
            <v>根切り（人力）</v>
          </cell>
          <cell r="C103" t="str">
            <v>小規模</v>
          </cell>
          <cell r="D103" t="str">
            <v>m3</v>
          </cell>
          <cell r="E103">
            <v>7060</v>
          </cell>
          <cell r="F103" t="str">
            <v>P-50</v>
          </cell>
          <cell r="G103">
            <v>211001</v>
          </cell>
        </row>
        <row r="104">
          <cell r="A104">
            <v>211002</v>
          </cell>
          <cell r="B104" t="str">
            <v>根切り（機械）</v>
          </cell>
          <cell r="C104" t="str">
            <v>小規模･深さ=3.0m以内</v>
          </cell>
          <cell r="D104" t="str">
            <v>m3</v>
          </cell>
          <cell r="E104">
            <v>1770</v>
          </cell>
          <cell r="F104" t="str">
            <v>P-50</v>
          </cell>
          <cell r="G104">
            <v>211002</v>
          </cell>
        </row>
        <row r="105">
          <cell r="A105">
            <v>211003</v>
          </cell>
          <cell r="B105" t="str">
            <v>根切り（機械）</v>
          </cell>
          <cell r="C105" t="str">
            <v>つぼ･布堀･深さ=4.0m以内</v>
          </cell>
          <cell r="D105" t="str">
            <v>m3</v>
          </cell>
          <cell r="E105">
            <v>1110</v>
          </cell>
          <cell r="F105" t="str">
            <v>P-50</v>
          </cell>
          <cell r="G105">
            <v>211003</v>
          </cell>
        </row>
        <row r="106">
          <cell r="A106">
            <v>211004</v>
          </cell>
          <cell r="B106" t="str">
            <v>根切り（機械）</v>
          </cell>
          <cell r="C106" t="str">
            <v>つぼ･布堀･深さ=5.0m以内</v>
          </cell>
          <cell r="D106" t="str">
            <v>m3</v>
          </cell>
          <cell r="E106">
            <v>820</v>
          </cell>
          <cell r="F106" t="str">
            <v>P-50</v>
          </cell>
          <cell r="G106">
            <v>211004</v>
          </cell>
        </row>
        <row r="107">
          <cell r="A107">
            <v>211005</v>
          </cell>
          <cell r="B107" t="str">
            <v>根切り（機械）</v>
          </cell>
          <cell r="C107" t="str">
            <v>山留め付き総堀･深さ=5.0m以内</v>
          </cell>
          <cell r="D107" t="str">
            <v>m3</v>
          </cell>
          <cell r="E107">
            <v>430</v>
          </cell>
          <cell r="F107" t="str">
            <v>P-50</v>
          </cell>
          <cell r="G107">
            <v>211005</v>
          </cell>
        </row>
        <row r="108">
          <cell r="A108">
            <v>211008</v>
          </cell>
          <cell r="B108" t="str">
            <v>床付け</v>
          </cell>
          <cell r="C108" t="str">
            <v>小規模以外の根切(機械)適用</v>
          </cell>
          <cell r="D108" t="str">
            <v>㎡</v>
          </cell>
          <cell r="E108">
            <v>330</v>
          </cell>
          <cell r="F108" t="str">
            <v>P-50</v>
          </cell>
          <cell r="G108">
            <v>211008</v>
          </cell>
        </row>
        <row r="109">
          <cell r="A109">
            <v>211011</v>
          </cell>
          <cell r="B109" t="str">
            <v>埋戻し（人力）</v>
          </cell>
          <cell r="C109" t="str">
            <v>現場内仮置場土使用･運搬20m～30m･突固め共</v>
          </cell>
          <cell r="D109" t="str">
            <v>m3</v>
          </cell>
          <cell r="E109">
            <v>3190</v>
          </cell>
          <cell r="F109" t="str">
            <v>P-50</v>
          </cell>
          <cell r="G109">
            <v>211011</v>
          </cell>
        </row>
        <row r="110">
          <cell r="A110">
            <v>211012</v>
          </cell>
          <cell r="B110" t="str">
            <v>埋戻し（機械）</v>
          </cell>
          <cell r="C110" t="str">
            <v>現場内仮置場土使用･運搬20m～30m･突固め共</v>
          </cell>
          <cell r="D110" t="str">
            <v>m3</v>
          </cell>
          <cell r="E110">
            <v>2370</v>
          </cell>
          <cell r="F110" t="str">
            <v>P-50</v>
          </cell>
          <cell r="G110">
            <v>211012</v>
          </cell>
        </row>
        <row r="111">
          <cell r="A111">
            <v>211013</v>
          </cell>
          <cell r="B111" t="str">
            <v>埋戻し（機械）</v>
          </cell>
          <cell r="C111" t="str">
            <v>現場外仮置場土使用･運搬5Km以内･突固め共</v>
          </cell>
          <cell r="D111" t="str">
            <v>m3</v>
          </cell>
          <cell r="E111">
            <v>3090</v>
          </cell>
          <cell r="F111" t="str">
            <v>P-50</v>
          </cell>
          <cell r="G111">
            <v>211013</v>
          </cell>
        </row>
        <row r="112">
          <cell r="A112">
            <v>211014</v>
          </cell>
          <cell r="B112" t="str">
            <v>埋戻し（機械）</v>
          </cell>
          <cell r="C112" t="str">
            <v>購入土使用</v>
          </cell>
          <cell r="D112" t="str">
            <v>m3</v>
          </cell>
          <cell r="E112">
            <v>5470</v>
          </cell>
          <cell r="F112" t="str">
            <v>P-50</v>
          </cell>
          <cell r="G112">
            <v>211014</v>
          </cell>
        </row>
        <row r="113">
          <cell r="A113">
            <v>211015</v>
          </cell>
          <cell r="B113" t="str">
            <v>埋戻し（人力）</v>
          </cell>
          <cell r="C113" t="str">
            <v>購入土使用</v>
          </cell>
          <cell r="D113" t="str">
            <v>m3</v>
          </cell>
          <cell r="E113">
            <v>6290</v>
          </cell>
          <cell r="F113" t="str">
            <v>P-50</v>
          </cell>
          <cell r="G113">
            <v>211015</v>
          </cell>
        </row>
        <row r="114">
          <cell r="A114">
            <v>211021</v>
          </cell>
          <cell r="B114" t="str">
            <v>盛土（人力）</v>
          </cell>
          <cell r="C114" t="str">
            <v>現場内仮置場土使用･運搬20m～30m･突固め共</v>
          </cell>
          <cell r="D114" t="str">
            <v>m3</v>
          </cell>
          <cell r="E114">
            <v>3190</v>
          </cell>
          <cell r="F114" t="str">
            <v>P-50</v>
          </cell>
          <cell r="G114">
            <v>211021</v>
          </cell>
        </row>
        <row r="115">
          <cell r="A115">
            <v>211022</v>
          </cell>
          <cell r="B115" t="str">
            <v>盛土（機械）</v>
          </cell>
          <cell r="C115" t="str">
            <v>現場内仮置場土使用･運搬20m～30m･突固め共</v>
          </cell>
          <cell r="D115" t="str">
            <v>m3</v>
          </cell>
          <cell r="E115">
            <v>1260</v>
          </cell>
          <cell r="F115" t="str">
            <v>P-50</v>
          </cell>
          <cell r="G115">
            <v>211022</v>
          </cell>
        </row>
        <row r="116">
          <cell r="A116">
            <v>211023</v>
          </cell>
          <cell r="B116" t="str">
            <v>盛土（機械）</v>
          </cell>
          <cell r="C116" t="str">
            <v>現場外仮置場土使用･運搬5Km以内･突固め共</v>
          </cell>
          <cell r="D116" t="str">
            <v>m3</v>
          </cell>
          <cell r="E116">
            <v>1980</v>
          </cell>
          <cell r="F116" t="str">
            <v>P-50</v>
          </cell>
          <cell r="G116">
            <v>211023</v>
          </cell>
        </row>
        <row r="117">
          <cell r="A117">
            <v>211024</v>
          </cell>
          <cell r="B117" t="str">
            <v>盛土（機械）</v>
          </cell>
          <cell r="C117" t="str">
            <v>購入土使用</v>
          </cell>
          <cell r="D117" t="str">
            <v>m3</v>
          </cell>
          <cell r="E117">
            <v>4360</v>
          </cell>
          <cell r="F117" t="str">
            <v>P-50</v>
          </cell>
          <cell r="G117">
            <v>211024</v>
          </cell>
        </row>
        <row r="118">
          <cell r="A118">
            <v>211025</v>
          </cell>
          <cell r="B118" t="str">
            <v>盛土（人力）</v>
          </cell>
          <cell r="C118" t="str">
            <v>購入土使用</v>
          </cell>
          <cell r="D118" t="str">
            <v>m3</v>
          </cell>
          <cell r="E118">
            <v>6290</v>
          </cell>
          <cell r="F118" t="str">
            <v>P-50</v>
          </cell>
          <cell r="G118">
            <v>211025</v>
          </cell>
        </row>
        <row r="119">
          <cell r="A119">
            <v>211031</v>
          </cell>
          <cell r="B119" t="str">
            <v>すき取り（人力）</v>
          </cell>
          <cell r="C119" t="str">
            <v>高低差300mm以内･残土処分費除く</v>
          </cell>
          <cell r="D119" t="str">
            <v>㎡</v>
          </cell>
          <cell r="E119">
            <v>2010</v>
          </cell>
          <cell r="F119" t="str">
            <v>P-50</v>
          </cell>
          <cell r="G119">
            <v>211031</v>
          </cell>
        </row>
        <row r="120">
          <cell r="A120">
            <v>211032</v>
          </cell>
          <cell r="B120" t="str">
            <v>すき取り（機械）</v>
          </cell>
          <cell r="C120" t="str">
            <v>高低差300mm以内･残土処分費除く</v>
          </cell>
          <cell r="D120" t="str">
            <v>㎡</v>
          </cell>
          <cell r="E120">
            <v>780</v>
          </cell>
          <cell r="F120" t="str">
            <v>P-50</v>
          </cell>
          <cell r="G120">
            <v>211032</v>
          </cell>
        </row>
        <row r="121">
          <cell r="A121">
            <v>211035</v>
          </cell>
          <cell r="B121" t="str">
            <v>整地費･(人力)</v>
          </cell>
          <cell r="C121" t="str">
            <v>㎡</v>
          </cell>
          <cell r="D121">
            <v>670</v>
          </cell>
          <cell r="E121" t="str">
            <v>P-50</v>
          </cell>
          <cell r="F121">
            <v>211035</v>
          </cell>
          <cell r="G121">
            <v>211035</v>
          </cell>
        </row>
        <row r="122">
          <cell r="A122">
            <v>200136</v>
          </cell>
          <cell r="B122" t="str">
            <v>整地費･(機械)</v>
          </cell>
          <cell r="C122" t="str">
            <v>㎡</v>
          </cell>
          <cell r="D122">
            <v>230</v>
          </cell>
          <cell r="E122" t="str">
            <v>P-50</v>
          </cell>
          <cell r="F122">
            <v>200136</v>
          </cell>
          <cell r="G122">
            <v>200136</v>
          </cell>
        </row>
        <row r="123">
          <cell r="A123">
            <v>211041</v>
          </cell>
          <cell r="B123" t="str">
            <v>不用土処分</v>
          </cell>
          <cell r="C123" t="str">
            <v>構内敷きならし</v>
          </cell>
          <cell r="D123" t="str">
            <v>m3</v>
          </cell>
          <cell r="E123">
            <v>410</v>
          </cell>
          <cell r="F123" t="str">
            <v>P-50</v>
          </cell>
          <cell r="G123">
            <v>211041</v>
          </cell>
        </row>
        <row r="124">
          <cell r="A124">
            <v>211042</v>
          </cell>
          <cell r="B124" t="str">
            <v>不用土処分</v>
          </cell>
          <cell r="C124" t="str">
            <v>構内仮置･運搬20m～30m</v>
          </cell>
          <cell r="D124" t="str">
            <v>m3</v>
          </cell>
          <cell r="E124">
            <v>910</v>
          </cell>
          <cell r="F124" t="str">
            <v>P-50</v>
          </cell>
          <cell r="G124">
            <v>211042</v>
          </cell>
        </row>
        <row r="125">
          <cell r="A125">
            <v>211101</v>
          </cell>
          <cell r="B125" t="str">
            <v>不用土積込･(人力)</v>
          </cell>
          <cell r="C125" t="str">
            <v>m3</v>
          </cell>
          <cell r="D125">
            <v>1880</v>
          </cell>
          <cell r="E125" t="str">
            <v>P-50</v>
          </cell>
          <cell r="F125">
            <v>211101</v>
          </cell>
          <cell r="G125">
            <v>211101</v>
          </cell>
        </row>
        <row r="126">
          <cell r="A126">
            <v>211102</v>
          </cell>
          <cell r="B126" t="str">
            <v>不用土積込･(機械)</v>
          </cell>
          <cell r="C126" t="str">
            <v>バックホウ･バケット容量0.20m3</v>
          </cell>
          <cell r="D126" t="str">
            <v>m3</v>
          </cell>
          <cell r="E126">
            <v>650</v>
          </cell>
          <cell r="F126" t="str">
            <v>P-50</v>
          </cell>
          <cell r="G126">
            <v>211102</v>
          </cell>
        </row>
        <row r="127">
          <cell r="A127">
            <v>211103</v>
          </cell>
          <cell r="B127" t="str">
            <v>不用土積込･(機械)</v>
          </cell>
          <cell r="C127" t="str">
            <v>バックホウ･バケット容量0.60m3</v>
          </cell>
          <cell r="D127" t="str">
            <v>m3</v>
          </cell>
          <cell r="E127">
            <v>320</v>
          </cell>
          <cell r="F127" t="str">
            <v>P-50</v>
          </cell>
          <cell r="G127">
            <v>211103</v>
          </cell>
        </row>
        <row r="128">
          <cell r="A128">
            <v>211111</v>
          </cell>
          <cell r="B128" t="str">
            <v>不用土処分･(人力積込)</v>
          </cell>
          <cell r="C128" t="str">
            <v>自由処分･2t車使用･運搬距離2km</v>
          </cell>
          <cell r="D128" t="str">
            <v>m3</v>
          </cell>
          <cell r="E128">
            <v>3850</v>
          </cell>
          <cell r="F128" t="str">
            <v>P-50</v>
          </cell>
          <cell r="G128">
            <v>211111</v>
          </cell>
        </row>
        <row r="129">
          <cell r="A129">
            <v>211112</v>
          </cell>
          <cell r="B129" t="str">
            <v>不用土処分･(人力積込)</v>
          </cell>
          <cell r="C129" t="str">
            <v>自由処分･2t車使用･運搬距離5km</v>
          </cell>
          <cell r="D129" t="str">
            <v>m3</v>
          </cell>
          <cell r="E129">
            <v>4590</v>
          </cell>
          <cell r="F129" t="str">
            <v>P-50</v>
          </cell>
          <cell r="G129">
            <v>211112</v>
          </cell>
        </row>
        <row r="130">
          <cell r="A130">
            <v>211113</v>
          </cell>
          <cell r="B130" t="str">
            <v>不用土処分･(人力積込)</v>
          </cell>
          <cell r="C130" t="str">
            <v>自由処分･2t車使用･運搬距離10km</v>
          </cell>
          <cell r="D130" t="str">
            <v>m3</v>
          </cell>
          <cell r="E130">
            <v>6070</v>
          </cell>
          <cell r="F130" t="str">
            <v>P-50</v>
          </cell>
          <cell r="G130">
            <v>211113</v>
          </cell>
        </row>
        <row r="131">
          <cell r="A131">
            <v>211121</v>
          </cell>
          <cell r="B131" t="str">
            <v>不用土処分･(機械積込)</v>
          </cell>
          <cell r="C131" t="str">
            <v>自由処分･2t車使用･運搬距離2km</v>
          </cell>
          <cell r="D131" t="str">
            <v>m3</v>
          </cell>
          <cell r="E131">
            <v>2130</v>
          </cell>
          <cell r="F131" t="str">
            <v>P-50</v>
          </cell>
          <cell r="G131">
            <v>211121</v>
          </cell>
        </row>
        <row r="132">
          <cell r="A132">
            <v>211122</v>
          </cell>
          <cell r="B132" t="str">
            <v>不用土処分･(機械積込)</v>
          </cell>
          <cell r="C132" t="str">
            <v>自由処分･2t車使用･運搬距離5km</v>
          </cell>
          <cell r="D132" t="str">
            <v>m3</v>
          </cell>
          <cell r="E132">
            <v>3360</v>
          </cell>
          <cell r="F132" t="str">
            <v>P-50</v>
          </cell>
          <cell r="G132">
            <v>211122</v>
          </cell>
        </row>
        <row r="133">
          <cell r="A133">
            <v>211123</v>
          </cell>
          <cell r="B133" t="str">
            <v>不用土処分･(機械積込)</v>
          </cell>
          <cell r="C133" t="str">
            <v>自由処分･2t車使用･運搬距離10km</v>
          </cell>
          <cell r="D133" t="str">
            <v>m3</v>
          </cell>
          <cell r="E133">
            <v>4840</v>
          </cell>
          <cell r="F133" t="str">
            <v>P-50</v>
          </cell>
          <cell r="G133">
            <v>211123</v>
          </cell>
        </row>
        <row r="134">
          <cell r="A134">
            <v>211131</v>
          </cell>
          <cell r="B134" t="str">
            <v>不用土処分･(機械積込)</v>
          </cell>
          <cell r="C134" t="str">
            <v>自由処分･4t車使用･運搬距離5km</v>
          </cell>
          <cell r="D134" t="str">
            <v>m3</v>
          </cell>
          <cell r="E134">
            <v>2010</v>
          </cell>
          <cell r="F134" t="str">
            <v>P-50</v>
          </cell>
          <cell r="G134">
            <v>211131</v>
          </cell>
        </row>
        <row r="135">
          <cell r="A135">
            <v>211132</v>
          </cell>
          <cell r="B135" t="str">
            <v>不用土処分･(機械積込)</v>
          </cell>
          <cell r="C135" t="str">
            <v>自由処分･4t車使用･運搬距離10km</v>
          </cell>
          <cell r="D135" t="str">
            <v>m3</v>
          </cell>
          <cell r="E135">
            <v>2820</v>
          </cell>
          <cell r="F135" t="str">
            <v>P-50</v>
          </cell>
          <cell r="G135">
            <v>211132</v>
          </cell>
        </row>
        <row r="136">
          <cell r="A136">
            <v>211133</v>
          </cell>
          <cell r="B136" t="str">
            <v>不用土処分･(機械積込)</v>
          </cell>
          <cell r="C136" t="str">
            <v>自由処分･4t車使用･運搬距離20km</v>
          </cell>
          <cell r="D136" t="str">
            <v>m3</v>
          </cell>
          <cell r="E136">
            <v>3910</v>
          </cell>
          <cell r="F136" t="str">
            <v>P-50</v>
          </cell>
          <cell r="G136">
            <v>211133</v>
          </cell>
        </row>
        <row r="137">
          <cell r="A137">
            <v>211134</v>
          </cell>
          <cell r="B137" t="str">
            <v>不用土処分･(機械積込)</v>
          </cell>
          <cell r="C137" t="str">
            <v>自由処分･4t車使用･運搬距離30km</v>
          </cell>
          <cell r="D137" t="str">
            <v>m3</v>
          </cell>
          <cell r="E137">
            <v>4730</v>
          </cell>
          <cell r="F137" t="str">
            <v>P-50</v>
          </cell>
          <cell r="G137">
            <v>211134</v>
          </cell>
        </row>
        <row r="138">
          <cell r="A138">
            <v>211141</v>
          </cell>
          <cell r="B138" t="str">
            <v>不用土処分･(機械積込)</v>
          </cell>
          <cell r="C138" t="str">
            <v>自由処分･10t車使用･運搬距離5km</v>
          </cell>
          <cell r="D138" t="str">
            <v>m3</v>
          </cell>
          <cell r="E138">
            <v>1020</v>
          </cell>
          <cell r="F138" t="str">
            <v>P-50</v>
          </cell>
          <cell r="G138">
            <v>211141</v>
          </cell>
        </row>
        <row r="139">
          <cell r="A139">
            <v>211142</v>
          </cell>
          <cell r="B139" t="str">
            <v>不用土処分･(機械積込)</v>
          </cell>
          <cell r="C139" t="str">
            <v>自由処分･10t車使用･運搬距離10km</v>
          </cell>
          <cell r="D139" t="str">
            <v>m3</v>
          </cell>
          <cell r="E139">
            <v>1470</v>
          </cell>
          <cell r="F139" t="str">
            <v>P-50</v>
          </cell>
          <cell r="G139">
            <v>211142</v>
          </cell>
        </row>
        <row r="140">
          <cell r="A140">
            <v>211143</v>
          </cell>
          <cell r="B140" t="str">
            <v>不用土処分･(機械積込)</v>
          </cell>
          <cell r="C140" t="str">
            <v>自由処分･10t車使用･運搬距離20km</v>
          </cell>
          <cell r="D140" t="str">
            <v>m3</v>
          </cell>
          <cell r="E140">
            <v>2170</v>
          </cell>
          <cell r="F140" t="str">
            <v>P-50</v>
          </cell>
          <cell r="G140">
            <v>211143</v>
          </cell>
        </row>
        <row r="141">
          <cell r="A141">
            <v>211144</v>
          </cell>
          <cell r="B141" t="str">
            <v>不用土処分･(機械積込)</v>
          </cell>
          <cell r="C141" t="str">
            <v>自由処分･10t車使用･運搬距離30km</v>
          </cell>
          <cell r="D141" t="str">
            <v>m3</v>
          </cell>
          <cell r="E141">
            <v>2710</v>
          </cell>
          <cell r="F141" t="str">
            <v>P-50</v>
          </cell>
          <cell r="G141">
            <v>211144</v>
          </cell>
        </row>
        <row r="142">
          <cell r="A142">
            <v>211201</v>
          </cell>
          <cell r="B142" t="str">
            <v>砂地業</v>
          </cell>
          <cell r="C142" t="str">
            <v>砂･厚10ｃｍ･水締めを含む</v>
          </cell>
          <cell r="D142" t="str">
            <v>m3</v>
          </cell>
          <cell r="E142">
            <v>10200</v>
          </cell>
          <cell r="F142" t="str">
            <v>P-50</v>
          </cell>
          <cell r="G142">
            <v>211201</v>
          </cell>
        </row>
        <row r="143">
          <cell r="A143">
            <v>211211</v>
          </cell>
          <cell r="B143" t="str">
            <v>敷砂利</v>
          </cell>
          <cell r="C143" t="str">
            <v>砂利･厚6ｃｍ</v>
          </cell>
          <cell r="D143" t="str">
            <v>m3</v>
          </cell>
          <cell r="E143">
            <v>7480</v>
          </cell>
          <cell r="F143" t="str">
            <v>P-50</v>
          </cell>
          <cell r="G143">
            <v>211211</v>
          </cell>
        </row>
        <row r="144">
          <cell r="A144">
            <v>211212</v>
          </cell>
          <cell r="B144" t="str">
            <v>敷砂利</v>
          </cell>
          <cell r="C144" t="str">
            <v>基礎下･厚6～10ｃｍ</v>
          </cell>
          <cell r="D144" t="str">
            <v>m3</v>
          </cell>
          <cell r="E144">
            <v>7530</v>
          </cell>
          <cell r="F144" t="str">
            <v>P-50</v>
          </cell>
          <cell r="G144">
            <v>211212</v>
          </cell>
        </row>
        <row r="145">
          <cell r="A145">
            <v>211213</v>
          </cell>
          <cell r="B145" t="str">
            <v>敷砂利</v>
          </cell>
          <cell r="C145" t="str">
            <v>工場等の広い床下･厚10～15ｃｍ</v>
          </cell>
          <cell r="D145" t="str">
            <v>m3</v>
          </cell>
          <cell r="E145">
            <v>5910</v>
          </cell>
          <cell r="F145" t="str">
            <v>P-50</v>
          </cell>
          <cell r="G145">
            <v>211213</v>
          </cell>
        </row>
        <row r="146">
          <cell r="A146">
            <v>211221</v>
          </cell>
          <cell r="B146" t="str">
            <v>割石地業</v>
          </cell>
          <cell r="C146" t="str">
            <v>割石･厚10ｃｍ以下</v>
          </cell>
          <cell r="D146" t="str">
            <v>m3</v>
          </cell>
          <cell r="E146">
            <v>9140</v>
          </cell>
          <cell r="F146" t="str">
            <v>P-50</v>
          </cell>
          <cell r="G146">
            <v>211221</v>
          </cell>
        </row>
        <row r="147">
          <cell r="A147">
            <v>211222</v>
          </cell>
          <cell r="B147" t="str">
            <v>割石地業</v>
          </cell>
          <cell r="C147" t="str">
            <v>割石･厚15ｃｍ以上</v>
          </cell>
          <cell r="D147" t="str">
            <v>m3</v>
          </cell>
          <cell r="E147">
            <v>7940</v>
          </cell>
          <cell r="F147" t="str">
            <v>P-50</v>
          </cell>
          <cell r="G147">
            <v>211222</v>
          </cell>
        </row>
        <row r="148">
          <cell r="A148">
            <v>211401</v>
          </cell>
          <cell r="B148" t="str">
            <v>自立山止壁(鋼矢板)</v>
          </cell>
          <cell r="C148" t="str">
            <v>SPⅢ型･バイブロハンマ･期間2ヶ月</v>
          </cell>
          <cell r="D148" t="str">
            <v>壁㎡</v>
          </cell>
          <cell r="E148">
            <v>18800</v>
          </cell>
          <cell r="F148" t="str">
            <v>P-50</v>
          </cell>
          <cell r="G148">
            <v>211401</v>
          </cell>
        </row>
        <row r="149">
          <cell r="A149">
            <v>211411</v>
          </cell>
          <cell r="B149" t="str">
            <v>自立山止壁(鋼矢板)</v>
          </cell>
          <cell r="C149" t="str">
            <v>SPⅢ型･バイブロハンマ･埋殺し</v>
          </cell>
          <cell r="D149" t="str">
            <v>壁㎡</v>
          </cell>
          <cell r="E149">
            <v>33600</v>
          </cell>
          <cell r="F149" t="str">
            <v>P-50</v>
          </cell>
          <cell r="G149">
            <v>211411</v>
          </cell>
        </row>
        <row r="150">
          <cell r="A150">
            <v>211421</v>
          </cell>
          <cell r="B150" t="str">
            <v>自立山止壁(親杭横矢板)</v>
          </cell>
          <cell r="C150" t="str">
            <v>H-300･横矢板40オーガ併用･期間2ヶ月</v>
          </cell>
          <cell r="D150" t="str">
            <v>壁㎡</v>
          </cell>
          <cell r="E150">
            <v>15700</v>
          </cell>
          <cell r="F150" t="str">
            <v>P-50</v>
          </cell>
          <cell r="G150">
            <v>211421</v>
          </cell>
        </row>
        <row r="151">
          <cell r="A151">
            <v>211431</v>
          </cell>
          <cell r="B151" t="str">
            <v>自立山止壁(親杭横矢板)</v>
          </cell>
          <cell r="C151" t="str">
            <v>H-300･横矢板40オーガ併用･埋殺し</v>
          </cell>
          <cell r="D151" t="str">
            <v>壁㎡</v>
          </cell>
          <cell r="E151">
            <v>18000</v>
          </cell>
          <cell r="F151" t="str">
            <v>P-51</v>
          </cell>
          <cell r="G151">
            <v>211431</v>
          </cell>
        </row>
        <row r="152">
          <cell r="A152">
            <v>211501</v>
          </cell>
          <cell r="B152" t="str">
            <v>釜場排水</v>
          </cell>
          <cell r="C152" t="str">
            <v>釜場こしらえ</v>
          </cell>
          <cell r="D152" t="str">
            <v>ヶ所</v>
          </cell>
          <cell r="E152">
            <v>31200</v>
          </cell>
          <cell r="F152" t="str">
            <v>P-51</v>
          </cell>
          <cell r="G152">
            <v>211501</v>
          </cell>
        </row>
        <row r="153">
          <cell r="A153">
            <v>211511</v>
          </cell>
          <cell r="B153" t="str">
            <v>釜場排水</v>
          </cell>
          <cell r="C153" t="str">
            <v>排水管理(排水管･ﾎﾟﾝﾌﾟ損料共)</v>
          </cell>
          <cell r="D153" t="str">
            <v>ヶ所</v>
          </cell>
          <cell r="E153">
            <v>96500</v>
          </cell>
          <cell r="F153" t="str">
            <v>P-51</v>
          </cell>
          <cell r="G153">
            <v>211511</v>
          </cell>
        </row>
        <row r="154">
          <cell r="A154">
            <v>211601</v>
          </cell>
          <cell r="B154" t="str">
            <v>防湿シート敷</v>
          </cell>
          <cell r="C154" t="str">
            <v>ビニールフィルム･厚0.1mm</v>
          </cell>
          <cell r="D154" t="str">
            <v>㎡</v>
          </cell>
          <cell r="E154">
            <v>920</v>
          </cell>
          <cell r="F154" t="str">
            <v>P-51</v>
          </cell>
          <cell r="G154">
            <v>211601</v>
          </cell>
        </row>
        <row r="155">
          <cell r="A155">
            <v>211611</v>
          </cell>
          <cell r="B155" t="str">
            <v>防湿シート敷</v>
          </cell>
          <cell r="C155" t="str">
            <v>ビニールフィルム･厚0.15mm</v>
          </cell>
          <cell r="D155" t="str">
            <v>㎡</v>
          </cell>
          <cell r="E155">
            <v>960</v>
          </cell>
          <cell r="F155" t="str">
            <v>P-51</v>
          </cell>
          <cell r="G155">
            <v>211611</v>
          </cell>
        </row>
        <row r="156">
          <cell r="A156">
            <v>212001</v>
          </cell>
          <cell r="B156" t="str">
            <v>既製杭打手間（１本打）</v>
          </cell>
          <cell r="C156" t="str">
            <v>φ300mm×10m･オーガ併用打撃工法</v>
          </cell>
          <cell r="D156" t="str">
            <v>本</v>
          </cell>
          <cell r="E156">
            <v>19800</v>
          </cell>
          <cell r="F156" t="str">
            <v>P-52</v>
          </cell>
          <cell r="G156">
            <v>212001</v>
          </cell>
        </row>
        <row r="157">
          <cell r="A157">
            <v>212003</v>
          </cell>
          <cell r="B157" t="str">
            <v>既製杭打手間（１本打）</v>
          </cell>
          <cell r="C157" t="str">
            <v>φ350mm×10m･オーガ併用打撃工法</v>
          </cell>
          <cell r="D157" t="str">
            <v>本</v>
          </cell>
          <cell r="E157">
            <v>20300</v>
          </cell>
          <cell r="F157" t="str">
            <v>P-52</v>
          </cell>
          <cell r="G157">
            <v>212003</v>
          </cell>
        </row>
        <row r="158">
          <cell r="A158">
            <v>212005</v>
          </cell>
          <cell r="B158" t="str">
            <v>既製杭打手間（１本打）</v>
          </cell>
          <cell r="C158" t="str">
            <v>φ400mm×10m･オーガ併用打撃工法</v>
          </cell>
          <cell r="D158" t="str">
            <v>本</v>
          </cell>
          <cell r="E158">
            <v>22000</v>
          </cell>
          <cell r="F158" t="str">
            <v>P-52</v>
          </cell>
          <cell r="G158">
            <v>212005</v>
          </cell>
        </row>
        <row r="159">
          <cell r="A159">
            <v>212011</v>
          </cell>
          <cell r="B159" t="str">
            <v>既製杭打手間（２本継打）</v>
          </cell>
          <cell r="C159" t="str">
            <v>φ300mm×20m･オーガ併用打撃工法</v>
          </cell>
          <cell r="D159" t="str">
            <v>組</v>
          </cell>
          <cell r="E159">
            <v>37700</v>
          </cell>
          <cell r="F159" t="str">
            <v>P-52</v>
          </cell>
          <cell r="G159">
            <v>212011</v>
          </cell>
        </row>
        <row r="160">
          <cell r="A160">
            <v>212013</v>
          </cell>
          <cell r="B160" t="str">
            <v>既製杭打手間（２本継打）</v>
          </cell>
          <cell r="C160" t="str">
            <v>φ350mm×20m･オーガ併用打撃工法</v>
          </cell>
          <cell r="D160" t="str">
            <v>組</v>
          </cell>
          <cell r="E160">
            <v>38200</v>
          </cell>
          <cell r="F160" t="str">
            <v>P-52</v>
          </cell>
          <cell r="G160">
            <v>212013</v>
          </cell>
        </row>
        <row r="161">
          <cell r="A161">
            <v>212015</v>
          </cell>
          <cell r="B161" t="str">
            <v>既製杭打手間（２本継打）</v>
          </cell>
          <cell r="C161" t="str">
            <v>φ400mm×20m･オーガ併用打撃工法</v>
          </cell>
          <cell r="D161" t="str">
            <v>組</v>
          </cell>
          <cell r="E161">
            <v>39600</v>
          </cell>
          <cell r="F161" t="str">
            <v>P-52</v>
          </cell>
          <cell r="G161">
            <v>212015</v>
          </cell>
        </row>
        <row r="162">
          <cell r="A162">
            <v>212021</v>
          </cell>
          <cell r="B162" t="str">
            <v>既製杭打手間（3本継打）</v>
          </cell>
          <cell r="C162" t="str">
            <v>φ350mm×30m･オーガ併用打撃工法</v>
          </cell>
          <cell r="D162" t="str">
            <v>組</v>
          </cell>
          <cell r="E162">
            <v>56700</v>
          </cell>
          <cell r="F162" t="str">
            <v>P-52</v>
          </cell>
          <cell r="G162">
            <v>212021</v>
          </cell>
        </row>
        <row r="163">
          <cell r="A163">
            <v>212023</v>
          </cell>
          <cell r="B163" t="str">
            <v>既製杭打手間（3本継打）</v>
          </cell>
          <cell r="C163" t="str">
            <v>φ400mm×30m･オーガ併用打撃工法</v>
          </cell>
          <cell r="D163" t="str">
            <v>組</v>
          </cell>
          <cell r="E163">
            <v>61200</v>
          </cell>
          <cell r="F163" t="str">
            <v>P-52</v>
          </cell>
          <cell r="G163">
            <v>212023</v>
          </cell>
        </row>
        <row r="164">
          <cell r="A164">
            <v>212025</v>
          </cell>
          <cell r="B164" t="str">
            <v>既製杭打手間（3本継打）</v>
          </cell>
          <cell r="C164" t="str">
            <v>φ450mm×30m･オーガ併用打撃工法</v>
          </cell>
          <cell r="D164" t="str">
            <v>組</v>
          </cell>
          <cell r="E164">
            <v>64400</v>
          </cell>
          <cell r="F164" t="str">
            <v>P-52</v>
          </cell>
          <cell r="G164">
            <v>212025</v>
          </cell>
        </row>
        <row r="165">
          <cell r="A165">
            <v>212051</v>
          </cell>
          <cell r="B165" t="str">
            <v>既製杭打手間（1本打）</v>
          </cell>
          <cell r="C165" t="str">
            <v>φ300mm×10m･油圧ﾊﾝﾏ打撃工法</v>
          </cell>
          <cell r="D165" t="str">
            <v>本</v>
          </cell>
          <cell r="E165">
            <v>21900</v>
          </cell>
          <cell r="F165" t="str">
            <v>P-52</v>
          </cell>
          <cell r="G165">
            <v>212051</v>
          </cell>
        </row>
        <row r="166">
          <cell r="A166">
            <v>212053</v>
          </cell>
          <cell r="B166" t="str">
            <v>既製杭打手間（1本打）</v>
          </cell>
          <cell r="C166" t="str">
            <v>φ350mm×10m･油圧ﾊﾝﾏ打撃工法</v>
          </cell>
          <cell r="D166" t="str">
            <v>本</v>
          </cell>
          <cell r="E166">
            <v>22700</v>
          </cell>
          <cell r="F166" t="str">
            <v>P-52</v>
          </cell>
          <cell r="G166">
            <v>212053</v>
          </cell>
        </row>
        <row r="167">
          <cell r="A167">
            <v>212055</v>
          </cell>
          <cell r="B167" t="str">
            <v>既製杭打手間（1本打）</v>
          </cell>
          <cell r="C167" t="str">
            <v>φ400mm×10m･油圧ﾊﾝﾏ打撃工法</v>
          </cell>
          <cell r="D167" t="str">
            <v>本</v>
          </cell>
          <cell r="E167">
            <v>23900</v>
          </cell>
          <cell r="F167" t="str">
            <v>P-52</v>
          </cell>
          <cell r="G167">
            <v>212055</v>
          </cell>
        </row>
        <row r="168">
          <cell r="A168">
            <v>212061</v>
          </cell>
          <cell r="B168" t="str">
            <v>既製杭打手間（2本継打）</v>
          </cell>
          <cell r="C168" t="str">
            <v>φ300mm×20m･油圧ﾊﾝﾏ打撃工法</v>
          </cell>
          <cell r="D168" t="str">
            <v>組</v>
          </cell>
          <cell r="E168">
            <v>39400</v>
          </cell>
          <cell r="F168" t="str">
            <v>P-52</v>
          </cell>
          <cell r="G168">
            <v>212061</v>
          </cell>
        </row>
        <row r="169">
          <cell r="A169">
            <v>212063</v>
          </cell>
          <cell r="B169" t="str">
            <v>既製杭打手間（2本継打）</v>
          </cell>
          <cell r="C169" t="str">
            <v>φ350mm×20m･油圧ﾊﾝﾏ打撃工法</v>
          </cell>
          <cell r="D169" t="str">
            <v>組</v>
          </cell>
          <cell r="E169">
            <v>42600</v>
          </cell>
          <cell r="F169" t="str">
            <v>P-52</v>
          </cell>
          <cell r="G169">
            <v>212063</v>
          </cell>
        </row>
        <row r="170">
          <cell r="A170">
            <v>212065</v>
          </cell>
          <cell r="B170" t="str">
            <v>既製杭打手間（2本継打）</v>
          </cell>
          <cell r="C170" t="str">
            <v>φ400mm×20m･油圧ﾊﾝﾏ打撃工法</v>
          </cell>
          <cell r="D170" t="str">
            <v>組</v>
          </cell>
          <cell r="E170">
            <v>46700</v>
          </cell>
          <cell r="F170" t="str">
            <v>P-52</v>
          </cell>
          <cell r="G170">
            <v>212065</v>
          </cell>
        </row>
        <row r="171">
          <cell r="A171">
            <v>212071</v>
          </cell>
          <cell r="B171" t="str">
            <v>既製杭打手間（3本継打）</v>
          </cell>
          <cell r="C171" t="str">
            <v>φ300mm×30m･油圧ﾊﾝﾏ打撃工法</v>
          </cell>
          <cell r="D171" t="str">
            <v>組</v>
          </cell>
          <cell r="E171">
            <v>58900</v>
          </cell>
          <cell r="F171" t="str">
            <v>P-52</v>
          </cell>
          <cell r="G171">
            <v>212071</v>
          </cell>
        </row>
        <row r="172">
          <cell r="A172">
            <v>212073</v>
          </cell>
          <cell r="B172" t="str">
            <v>既製杭打手間（3本継打）</v>
          </cell>
          <cell r="C172" t="str">
            <v>φ350mm×30m･油圧ﾊﾝﾏ打撃工法</v>
          </cell>
          <cell r="D172" t="str">
            <v>組</v>
          </cell>
          <cell r="E172">
            <v>64900</v>
          </cell>
          <cell r="F172" t="str">
            <v>P-52</v>
          </cell>
          <cell r="G172">
            <v>212073</v>
          </cell>
        </row>
        <row r="173">
          <cell r="A173">
            <v>212075</v>
          </cell>
          <cell r="B173" t="str">
            <v>既製杭打手間（3本継打）</v>
          </cell>
          <cell r="C173" t="str">
            <v>φ400mm×30m･油圧ﾊﾝﾏ打撃工法</v>
          </cell>
          <cell r="D173" t="str">
            <v>組</v>
          </cell>
          <cell r="E173">
            <v>70700</v>
          </cell>
          <cell r="F173" t="str">
            <v>P-52</v>
          </cell>
          <cell r="G173">
            <v>212075</v>
          </cell>
        </row>
        <row r="174">
          <cell r="A174">
            <v>212101</v>
          </cell>
          <cell r="B174" t="str">
            <v>杭頭処理</v>
          </cell>
          <cell r="C174" t="str">
            <v>杭径300mm･処分費別途</v>
          </cell>
          <cell r="D174" t="str">
            <v>本</v>
          </cell>
          <cell r="E174">
            <v>3390</v>
          </cell>
          <cell r="F174" t="str">
            <v>P-52</v>
          </cell>
          <cell r="G174">
            <v>212101</v>
          </cell>
        </row>
        <row r="175">
          <cell r="A175">
            <v>212111</v>
          </cell>
          <cell r="B175" t="str">
            <v>杭頭処理</v>
          </cell>
          <cell r="C175" t="str">
            <v>杭径350mm･処分費別途</v>
          </cell>
          <cell r="D175" t="str">
            <v>本</v>
          </cell>
          <cell r="E175">
            <v>4570</v>
          </cell>
          <cell r="F175" t="str">
            <v>P-52</v>
          </cell>
          <cell r="G175">
            <v>212111</v>
          </cell>
        </row>
        <row r="176">
          <cell r="A176">
            <v>212121</v>
          </cell>
          <cell r="B176" t="str">
            <v>杭頭処理</v>
          </cell>
          <cell r="C176" t="str">
            <v>杭径400mm･処分費別途</v>
          </cell>
          <cell r="D176" t="str">
            <v>本</v>
          </cell>
          <cell r="E176">
            <v>5810</v>
          </cell>
          <cell r="F176" t="str">
            <v>P-52</v>
          </cell>
          <cell r="G176">
            <v>212121</v>
          </cell>
        </row>
        <row r="177">
          <cell r="A177">
            <v>212131</v>
          </cell>
          <cell r="B177" t="str">
            <v>杭頭処理</v>
          </cell>
          <cell r="C177" t="str">
            <v>杭径450mm･処分費別途</v>
          </cell>
          <cell r="D177" t="str">
            <v>本</v>
          </cell>
          <cell r="E177">
            <v>7400</v>
          </cell>
          <cell r="F177" t="str">
            <v>P-52</v>
          </cell>
          <cell r="G177">
            <v>212131</v>
          </cell>
        </row>
        <row r="178">
          <cell r="A178">
            <v>212201</v>
          </cell>
          <cell r="B178" t="str">
            <v>杭頭補強</v>
          </cell>
          <cell r="C178" t="str">
            <v>杭径300mm</v>
          </cell>
          <cell r="D178" t="str">
            <v>ケ所</v>
          </cell>
          <cell r="E178">
            <v>2550</v>
          </cell>
          <cell r="F178" t="str">
            <v>P-52</v>
          </cell>
          <cell r="G178">
            <v>212201</v>
          </cell>
        </row>
        <row r="179">
          <cell r="A179">
            <v>212211</v>
          </cell>
          <cell r="B179" t="str">
            <v>杭頭補強</v>
          </cell>
          <cell r="C179" t="str">
            <v>杭径350mm</v>
          </cell>
          <cell r="D179" t="str">
            <v>ケ所</v>
          </cell>
          <cell r="E179">
            <v>3120</v>
          </cell>
          <cell r="F179" t="str">
            <v>P-52</v>
          </cell>
          <cell r="G179">
            <v>212211</v>
          </cell>
        </row>
        <row r="180">
          <cell r="A180">
            <v>212221</v>
          </cell>
          <cell r="B180" t="str">
            <v>杭頭補強</v>
          </cell>
          <cell r="C180" t="str">
            <v>杭径400mm</v>
          </cell>
          <cell r="D180" t="str">
            <v>ケ所</v>
          </cell>
          <cell r="E180">
            <v>4110</v>
          </cell>
          <cell r="F180" t="str">
            <v>P-52</v>
          </cell>
          <cell r="G180">
            <v>212221</v>
          </cell>
        </row>
        <row r="181">
          <cell r="A181">
            <v>212231</v>
          </cell>
          <cell r="B181" t="str">
            <v>杭頭補強</v>
          </cell>
          <cell r="C181" t="str">
            <v>杭径450mm</v>
          </cell>
          <cell r="D181" t="str">
            <v>ケ所</v>
          </cell>
          <cell r="E181">
            <v>5980</v>
          </cell>
          <cell r="F181" t="str">
            <v>P-52</v>
          </cell>
          <cell r="G181">
            <v>212231</v>
          </cell>
        </row>
        <row r="182">
          <cell r="A182">
            <v>215001</v>
          </cell>
          <cell r="B182" t="str">
            <v>布コンクリート（有筋）</v>
          </cell>
          <cell r="C182" t="str">
            <v>A1=45cｍ・B1=１５cm・（CF01) ・ 機械堀</v>
          </cell>
          <cell r="D182" t="str">
            <v>ｍ</v>
          </cell>
          <cell r="E182">
            <v>13200</v>
          </cell>
          <cell r="F182" t="str">
            <v>P-53</v>
          </cell>
          <cell r="G182">
            <v>215001</v>
          </cell>
        </row>
        <row r="183">
          <cell r="A183">
            <v>215003</v>
          </cell>
          <cell r="B183" t="str">
            <v>布コンクリート（有筋）</v>
          </cell>
          <cell r="C183" t="str">
            <v>A1=30cm・B1=１５cm・（CF02) ・ 機械堀</v>
          </cell>
          <cell r="D183" t="str">
            <v>ｍ</v>
          </cell>
          <cell r="E183">
            <v>10600</v>
          </cell>
          <cell r="F183" t="str">
            <v>P-53</v>
          </cell>
          <cell r="G183">
            <v>215003</v>
          </cell>
        </row>
        <row r="184">
          <cell r="A184">
            <v>215005</v>
          </cell>
          <cell r="B184" t="str">
            <v>布コンクリート（有筋）</v>
          </cell>
          <cell r="C184" t="str">
            <v>A1=30cm・B1=１2cm・（CF03) ・ 機械堀</v>
          </cell>
          <cell r="D184" t="str">
            <v>ｍ</v>
          </cell>
          <cell r="E184">
            <v>9020</v>
          </cell>
          <cell r="F184" t="str">
            <v>P-53</v>
          </cell>
          <cell r="G184">
            <v>215005</v>
          </cell>
        </row>
        <row r="185">
          <cell r="A185">
            <v>215007</v>
          </cell>
          <cell r="B185" t="str">
            <v>布コンクリート（有筋）</v>
          </cell>
          <cell r="C185" t="str">
            <v>A1=24cm・B1=12cm・（CF04) ・ 機械堀</v>
          </cell>
          <cell r="D185" t="str">
            <v>ｍ</v>
          </cell>
          <cell r="E185">
            <v>7270</v>
          </cell>
          <cell r="F185" t="str">
            <v>P-53</v>
          </cell>
          <cell r="G185">
            <v>215007</v>
          </cell>
        </row>
        <row r="186">
          <cell r="A186">
            <v>215011</v>
          </cell>
          <cell r="B186" t="str">
            <v>布コンクリート（有筋）</v>
          </cell>
          <cell r="C186" t="str">
            <v>A1=45cm・B1=１５cm・（CF01) ・ 人力堀</v>
          </cell>
          <cell r="D186" t="str">
            <v>ｍ</v>
          </cell>
          <cell r="E186">
            <v>18200</v>
          </cell>
          <cell r="F186" t="str">
            <v>P-53</v>
          </cell>
          <cell r="G186">
            <v>215011</v>
          </cell>
        </row>
        <row r="187">
          <cell r="A187">
            <v>215013</v>
          </cell>
          <cell r="B187" t="str">
            <v>布コンクリート（有筋）</v>
          </cell>
          <cell r="C187" t="str">
            <v>A1=30cm・B1=１５cm・（CF02) ・ 人力堀</v>
          </cell>
          <cell r="D187" t="str">
            <v>ｍ</v>
          </cell>
          <cell r="E187">
            <v>14700</v>
          </cell>
          <cell r="F187" t="str">
            <v>P-53</v>
          </cell>
          <cell r="G187">
            <v>215013</v>
          </cell>
        </row>
        <row r="188">
          <cell r="A188">
            <v>215015</v>
          </cell>
          <cell r="B188" t="str">
            <v>布コンクリート（有筋）</v>
          </cell>
          <cell r="C188" t="str">
            <v>A1=30cm・B1=１2cm・（CF03) ・ 人力堀</v>
          </cell>
          <cell r="D188" t="str">
            <v>ｍ</v>
          </cell>
          <cell r="E188">
            <v>12500</v>
          </cell>
          <cell r="F188" t="str">
            <v>P-53</v>
          </cell>
          <cell r="G188">
            <v>215015</v>
          </cell>
        </row>
        <row r="189">
          <cell r="A189">
            <v>215017</v>
          </cell>
          <cell r="B189" t="str">
            <v>布コンクリート（有筋）</v>
          </cell>
          <cell r="C189" t="str">
            <v>A1=24cm・B1=１2cm・（CF04) ・ 人力堀</v>
          </cell>
          <cell r="D189" t="str">
            <v>ｍ</v>
          </cell>
          <cell r="E189">
            <v>10100</v>
          </cell>
          <cell r="F189" t="str">
            <v>P-53</v>
          </cell>
          <cell r="G189">
            <v>215017</v>
          </cell>
        </row>
        <row r="190">
          <cell r="A190">
            <v>215021</v>
          </cell>
          <cell r="B190" t="str">
            <v>布コンクリート（無筋）</v>
          </cell>
          <cell r="C190" t="str">
            <v>A1=30cm・B1=12cm・（CF05) ・ 機械堀</v>
          </cell>
          <cell r="D190" t="str">
            <v>ｍ</v>
          </cell>
          <cell r="E190">
            <v>8700</v>
          </cell>
          <cell r="F190" t="str">
            <v>P-53</v>
          </cell>
          <cell r="G190">
            <v>215021</v>
          </cell>
        </row>
        <row r="191">
          <cell r="A191">
            <v>215025</v>
          </cell>
          <cell r="B191" t="str">
            <v>布コンクリート（無筋）</v>
          </cell>
          <cell r="C191" t="str">
            <v>A1=24cm・B1=12cm・（CF06) ・ 機械堀</v>
          </cell>
          <cell r="D191" t="str">
            <v>ｍ</v>
          </cell>
          <cell r="E191">
            <v>4560</v>
          </cell>
          <cell r="F191" t="str">
            <v>P-53</v>
          </cell>
          <cell r="G191">
            <v>215025</v>
          </cell>
        </row>
        <row r="192">
          <cell r="A192">
            <v>215031</v>
          </cell>
          <cell r="B192" t="str">
            <v>布コンクリート（無筋）</v>
          </cell>
          <cell r="C192" t="str">
            <v>A1=30cm・B1=12cm・（CF05) ・ 人力堀</v>
          </cell>
          <cell r="D192" t="str">
            <v>ｍ</v>
          </cell>
          <cell r="E192">
            <v>12100</v>
          </cell>
          <cell r="F192" t="str">
            <v>P-53</v>
          </cell>
          <cell r="G192">
            <v>215031</v>
          </cell>
        </row>
        <row r="193">
          <cell r="A193">
            <v>215035</v>
          </cell>
          <cell r="B193" t="str">
            <v>布コンクリート（無筋）</v>
          </cell>
          <cell r="C193" t="str">
            <v>A1=24cm・B1=12cm・（CF06) ・ 人力堀</v>
          </cell>
          <cell r="D193" t="str">
            <v>ｍ</v>
          </cell>
          <cell r="E193">
            <v>6060</v>
          </cell>
          <cell r="F193" t="str">
            <v>P-53</v>
          </cell>
          <cell r="G193">
            <v>215035</v>
          </cell>
        </row>
        <row r="194">
          <cell r="A194">
            <v>215041</v>
          </cell>
          <cell r="B194" t="str">
            <v>布コンクリート（有筋）</v>
          </cell>
          <cell r="C194" t="str">
            <v>A1=40cm・B1=12cm・（CF11) ・ 機械堀</v>
          </cell>
          <cell r="D194" t="str">
            <v>ｍ</v>
          </cell>
          <cell r="E194">
            <v>15300</v>
          </cell>
          <cell r="F194" t="str">
            <v>P-53</v>
          </cell>
          <cell r="G194">
            <v>215041</v>
          </cell>
        </row>
        <row r="195">
          <cell r="A195">
            <v>215043</v>
          </cell>
          <cell r="B195" t="str">
            <v>布コンクリート（有筋）</v>
          </cell>
          <cell r="C195" t="str">
            <v>A1=40cm・B1=12cm・（CF12) ・ 機械堀</v>
          </cell>
          <cell r="D195" t="str">
            <v>ｍ</v>
          </cell>
          <cell r="E195">
            <v>19400</v>
          </cell>
          <cell r="F195" t="str">
            <v>P-53</v>
          </cell>
          <cell r="G195">
            <v>215043</v>
          </cell>
        </row>
        <row r="196">
          <cell r="A196">
            <v>215045</v>
          </cell>
          <cell r="B196" t="str">
            <v>布コンクリート（有筋）</v>
          </cell>
          <cell r="C196" t="str">
            <v>A1=40cm・B1=12cm・（CF13) ・ 機械堀</v>
          </cell>
          <cell r="D196" t="str">
            <v>ｍ</v>
          </cell>
          <cell r="E196">
            <v>22600</v>
          </cell>
          <cell r="F196" t="str">
            <v>P-53</v>
          </cell>
          <cell r="G196">
            <v>215045</v>
          </cell>
        </row>
        <row r="197">
          <cell r="A197">
            <v>215047</v>
          </cell>
          <cell r="B197" t="str">
            <v>布コンクリート（有筋）</v>
          </cell>
          <cell r="C197" t="str">
            <v>A1=40cm・B1=12cm・（CF14) ・ 機械堀</v>
          </cell>
          <cell r="D197" t="str">
            <v>ｍ</v>
          </cell>
          <cell r="E197">
            <v>26000</v>
          </cell>
          <cell r="F197" t="str">
            <v>P-53</v>
          </cell>
          <cell r="G197">
            <v>215047</v>
          </cell>
        </row>
        <row r="198">
          <cell r="A198">
            <v>215049</v>
          </cell>
          <cell r="B198" t="str">
            <v>布コンクリート（有筋）</v>
          </cell>
          <cell r="C198" t="str">
            <v>A1=40cm・B1=12cm・（CF15) ・ 機械堀</v>
          </cell>
          <cell r="D198" t="str">
            <v>ｍ</v>
          </cell>
          <cell r="E198">
            <v>29300</v>
          </cell>
          <cell r="F198" t="str">
            <v>P-53</v>
          </cell>
          <cell r="G198">
            <v>215049</v>
          </cell>
        </row>
        <row r="199">
          <cell r="A199">
            <v>215051</v>
          </cell>
          <cell r="B199" t="str">
            <v>布コンクリート（有筋）</v>
          </cell>
          <cell r="C199" t="str">
            <v>A1=40cm・B1=12cm・（CF16) ・ 機械堀</v>
          </cell>
          <cell r="D199" t="str">
            <v>ｍ</v>
          </cell>
          <cell r="E199">
            <v>32800</v>
          </cell>
          <cell r="F199" t="str">
            <v>P-53</v>
          </cell>
          <cell r="G199">
            <v>215051</v>
          </cell>
        </row>
        <row r="200">
          <cell r="A200">
            <v>215053</v>
          </cell>
          <cell r="B200" t="str">
            <v>布コンクリート（有筋）</v>
          </cell>
          <cell r="C200" t="str">
            <v>A1=40cm・B1=15cm・（CF21) ・ 機械堀</v>
          </cell>
          <cell r="D200" t="str">
            <v>ｍ</v>
          </cell>
          <cell r="E200">
            <v>16300</v>
          </cell>
          <cell r="F200" t="str">
            <v>P-53</v>
          </cell>
          <cell r="G200">
            <v>215053</v>
          </cell>
        </row>
        <row r="201">
          <cell r="A201">
            <v>215055</v>
          </cell>
          <cell r="B201" t="str">
            <v>布コンクリート（有筋）</v>
          </cell>
          <cell r="C201" t="str">
            <v>A1=40cm・B1=15cm・（CF22) ・ 機械堀</v>
          </cell>
          <cell r="D201" t="str">
            <v>ｍ</v>
          </cell>
          <cell r="E201">
            <v>20400</v>
          </cell>
          <cell r="F201" t="str">
            <v>P-53</v>
          </cell>
          <cell r="G201">
            <v>215055</v>
          </cell>
        </row>
        <row r="202">
          <cell r="A202">
            <v>215057</v>
          </cell>
          <cell r="B202" t="str">
            <v>布コンクリート（有筋）</v>
          </cell>
          <cell r="C202" t="str">
            <v>A1=40cm・B1=15cm・（CF23) ・ 機械堀</v>
          </cell>
          <cell r="D202" t="str">
            <v>ｍ</v>
          </cell>
          <cell r="E202">
            <v>23800</v>
          </cell>
          <cell r="F202" t="str">
            <v>P-53</v>
          </cell>
          <cell r="G202">
            <v>215057</v>
          </cell>
        </row>
        <row r="203">
          <cell r="A203">
            <v>215059</v>
          </cell>
          <cell r="B203" t="str">
            <v>布コンクリート（有筋）</v>
          </cell>
          <cell r="C203" t="str">
            <v>A1=40cm・B1=15cm・（CF24) ・ 機械堀</v>
          </cell>
          <cell r="D203" t="str">
            <v>ｍ</v>
          </cell>
          <cell r="E203">
            <v>28400</v>
          </cell>
          <cell r="F203" t="str">
            <v>P-53</v>
          </cell>
          <cell r="G203">
            <v>215059</v>
          </cell>
        </row>
        <row r="204">
          <cell r="A204">
            <v>215061</v>
          </cell>
          <cell r="B204" t="str">
            <v>布コンクリート（有筋）</v>
          </cell>
          <cell r="C204" t="str">
            <v>A1=40cm・B1=15cm・（CF25) ・ 機械堀</v>
          </cell>
          <cell r="D204" t="str">
            <v>ｍ</v>
          </cell>
          <cell r="E204">
            <v>32000</v>
          </cell>
          <cell r="F204" t="str">
            <v>P-53</v>
          </cell>
          <cell r="G204">
            <v>215061</v>
          </cell>
        </row>
        <row r="205">
          <cell r="A205">
            <v>215063</v>
          </cell>
          <cell r="B205" t="str">
            <v>布コンクリート（有筋）</v>
          </cell>
          <cell r="C205" t="str">
            <v>A1=40cm・B1=15cm・（CF26) ・ 機械堀</v>
          </cell>
          <cell r="D205" t="str">
            <v>ｍ</v>
          </cell>
          <cell r="E205">
            <v>35700</v>
          </cell>
          <cell r="F205" t="str">
            <v>P-53</v>
          </cell>
          <cell r="G205">
            <v>215063</v>
          </cell>
        </row>
        <row r="206">
          <cell r="A206">
            <v>215071</v>
          </cell>
          <cell r="B206" t="str">
            <v>布コンクリート（有筋）</v>
          </cell>
          <cell r="C206" t="str">
            <v>A1=40cm・B1=12cm・（CF11) ・ 人力堀</v>
          </cell>
          <cell r="D206" t="str">
            <v>ｍ</v>
          </cell>
          <cell r="E206">
            <v>22100</v>
          </cell>
          <cell r="F206" t="str">
            <v>P-53</v>
          </cell>
          <cell r="G206">
            <v>215071</v>
          </cell>
        </row>
        <row r="207">
          <cell r="A207">
            <v>215073</v>
          </cell>
          <cell r="B207" t="str">
            <v>布コンクリート（有筋）</v>
          </cell>
          <cell r="C207" t="str">
            <v>A1=40cm・B1=12cm・（CF12) ・ 人力堀</v>
          </cell>
          <cell r="D207" t="str">
            <v>ｍ</v>
          </cell>
          <cell r="E207">
            <v>29700</v>
          </cell>
          <cell r="F207" t="str">
            <v>P-53</v>
          </cell>
          <cell r="G207">
            <v>215073</v>
          </cell>
        </row>
        <row r="208">
          <cell r="A208">
            <v>215075</v>
          </cell>
          <cell r="B208" t="str">
            <v>布コンクリート（有筋）</v>
          </cell>
          <cell r="C208" t="str">
            <v>A1=40cm・B1=12cm・（CF13) ・ 人力堀</v>
          </cell>
          <cell r="D208" t="str">
            <v>ｍ</v>
          </cell>
          <cell r="E208">
            <v>35300</v>
          </cell>
          <cell r="F208" t="str">
            <v>P-53</v>
          </cell>
          <cell r="G208">
            <v>215075</v>
          </cell>
        </row>
        <row r="209">
          <cell r="A209">
            <v>215077</v>
          </cell>
          <cell r="B209" t="str">
            <v>布コンクリート（有筋）</v>
          </cell>
          <cell r="C209" t="str">
            <v>A1=40cm・B1=12cm・（CF14) ・ 人力堀</v>
          </cell>
          <cell r="D209" t="str">
            <v>ｍ</v>
          </cell>
          <cell r="E209">
            <v>41200</v>
          </cell>
          <cell r="F209" t="str">
            <v>P-53</v>
          </cell>
          <cell r="G209">
            <v>215077</v>
          </cell>
        </row>
        <row r="210">
          <cell r="A210">
            <v>215079</v>
          </cell>
          <cell r="B210" t="str">
            <v>布コンクリート（有筋）</v>
          </cell>
          <cell r="C210" t="str">
            <v>A1=40cm・B1=12cm・（CF15) ・ 人力堀</v>
          </cell>
          <cell r="D210" t="str">
            <v>ｍ</v>
          </cell>
          <cell r="E210">
            <v>47200</v>
          </cell>
          <cell r="F210" t="str">
            <v>P-53</v>
          </cell>
          <cell r="G210">
            <v>215079</v>
          </cell>
        </row>
        <row r="211">
          <cell r="A211">
            <v>215081</v>
          </cell>
          <cell r="B211" t="str">
            <v>布コンクリート（有筋）</v>
          </cell>
          <cell r="C211" t="str">
            <v>A1=40cm・B1=12cm・（CF16) ・ 人力堀</v>
          </cell>
          <cell r="D211" t="str">
            <v>ｍ</v>
          </cell>
          <cell r="E211">
            <v>53500</v>
          </cell>
          <cell r="F211" t="str">
            <v>P-53</v>
          </cell>
          <cell r="G211">
            <v>215081</v>
          </cell>
        </row>
        <row r="212">
          <cell r="A212">
            <v>215083</v>
          </cell>
          <cell r="B212" t="str">
            <v>布コンクリート（有筋）</v>
          </cell>
          <cell r="C212" t="str">
            <v>A1=40cm・B1=15cm・（CF21) ・ 人力堀</v>
          </cell>
          <cell r="D212" t="str">
            <v>ｍ</v>
          </cell>
          <cell r="E212">
            <v>23300</v>
          </cell>
          <cell r="F212" t="str">
            <v>P-53</v>
          </cell>
          <cell r="G212">
            <v>215083</v>
          </cell>
        </row>
        <row r="213">
          <cell r="A213">
            <v>215085</v>
          </cell>
          <cell r="B213" t="str">
            <v>布コンクリート（有筋）</v>
          </cell>
          <cell r="C213" t="str">
            <v>A1=40cm・B1=15cm・（CF22) ・ 人力堀</v>
          </cell>
          <cell r="D213" t="str">
            <v>ｍ</v>
          </cell>
          <cell r="E213">
            <v>31000</v>
          </cell>
          <cell r="F213" t="str">
            <v>P-53</v>
          </cell>
          <cell r="G213">
            <v>215085</v>
          </cell>
        </row>
        <row r="214">
          <cell r="A214">
            <v>215087</v>
          </cell>
          <cell r="B214" t="str">
            <v>布コンクリート（有筋）</v>
          </cell>
          <cell r="C214" t="str">
            <v>A1=40cm・B1=15cm・（CF23) ・ 人力堀</v>
          </cell>
          <cell r="D214" t="str">
            <v>ｍ</v>
          </cell>
          <cell r="E214">
            <v>36900</v>
          </cell>
          <cell r="F214" t="str">
            <v>P-53</v>
          </cell>
          <cell r="G214">
            <v>215087</v>
          </cell>
        </row>
        <row r="215">
          <cell r="A215">
            <v>215089</v>
          </cell>
          <cell r="B215" t="str">
            <v>布コンクリート（有筋）</v>
          </cell>
          <cell r="C215" t="str">
            <v>A1=40cm・B1=15cm・（CF24) ・ 人力堀</v>
          </cell>
          <cell r="D215" t="str">
            <v>ｍ</v>
          </cell>
          <cell r="E215">
            <v>45000</v>
          </cell>
          <cell r="F215" t="str">
            <v>P-53</v>
          </cell>
          <cell r="G215">
            <v>215089</v>
          </cell>
        </row>
        <row r="216">
          <cell r="A216">
            <v>215091</v>
          </cell>
          <cell r="B216" t="str">
            <v>布コンクリート（有筋）</v>
          </cell>
          <cell r="C216" t="str">
            <v>A1=40cm・B1=15cm・（CF25) ・ 人力堀</v>
          </cell>
          <cell r="D216" t="str">
            <v>ｍ</v>
          </cell>
          <cell r="E216">
            <v>51500</v>
          </cell>
          <cell r="F216" t="str">
            <v>P-53</v>
          </cell>
          <cell r="G216">
            <v>215091</v>
          </cell>
        </row>
        <row r="217">
          <cell r="A217">
            <v>215093</v>
          </cell>
          <cell r="B217" t="str">
            <v>布コンクリート（有筋）</v>
          </cell>
          <cell r="C217" t="str">
            <v>A1=40cm・B1=15cm・（CF26) ・ 人力堀</v>
          </cell>
          <cell r="D217" t="str">
            <v>ｍ</v>
          </cell>
          <cell r="E217">
            <v>58200</v>
          </cell>
          <cell r="F217" t="str">
            <v>P-53</v>
          </cell>
          <cell r="G217">
            <v>215093</v>
          </cell>
        </row>
        <row r="218">
          <cell r="A218">
            <v>215101</v>
          </cell>
          <cell r="B218" t="str">
            <v>布基礎立上り加算</v>
          </cell>
          <cell r="C218" t="str">
            <v>B1=12cm</v>
          </cell>
          <cell r="D218" t="str">
            <v>ｍ</v>
          </cell>
          <cell r="E218">
            <v>8030</v>
          </cell>
          <cell r="F218" t="str">
            <v>P-53</v>
          </cell>
          <cell r="G218">
            <v>215101</v>
          </cell>
        </row>
        <row r="219">
          <cell r="A219">
            <v>215105</v>
          </cell>
          <cell r="B219" t="str">
            <v>布基礎立上り加算</v>
          </cell>
          <cell r="C219" t="str">
            <v>B1=15cm</v>
          </cell>
          <cell r="D219" t="str">
            <v>ｍ</v>
          </cell>
          <cell r="E219">
            <v>8500</v>
          </cell>
          <cell r="F219" t="str">
            <v>P-53</v>
          </cell>
          <cell r="G219">
            <v>215105</v>
          </cell>
        </row>
        <row r="220">
          <cell r="A220">
            <v>215111</v>
          </cell>
          <cell r="B220" t="str">
            <v>べた基礎［底盤部分］</v>
          </cell>
          <cell r="C220" t="str">
            <v>厚21cm・有筋 ・（CW01）・機械堀</v>
          </cell>
          <cell r="D220" t="str">
            <v>㎡</v>
          </cell>
          <cell r="E220">
            <v>8620</v>
          </cell>
          <cell r="F220" t="str">
            <v>P-53</v>
          </cell>
          <cell r="G220">
            <v>215111</v>
          </cell>
        </row>
        <row r="221">
          <cell r="A221">
            <v>215115</v>
          </cell>
          <cell r="B221" t="str">
            <v>べた基礎［底盤部分］</v>
          </cell>
          <cell r="C221" t="str">
            <v>厚18cm・有筋 ・（CW02）・機械堀</v>
          </cell>
          <cell r="D221" t="str">
            <v>㎡</v>
          </cell>
          <cell r="E221">
            <v>8000</v>
          </cell>
          <cell r="F221" t="str">
            <v>P-53</v>
          </cell>
          <cell r="G221">
            <v>215115</v>
          </cell>
        </row>
        <row r="222">
          <cell r="A222">
            <v>215117</v>
          </cell>
          <cell r="B222" t="str">
            <v>べた基礎［底盤部分］</v>
          </cell>
          <cell r="C222" t="str">
            <v>厚15cm・有筋 ・（CW03）・機械堀</v>
          </cell>
          <cell r="D222" t="str">
            <v>㎡</v>
          </cell>
          <cell r="E222">
            <v>7350</v>
          </cell>
          <cell r="F222" t="str">
            <v>P-53</v>
          </cell>
          <cell r="G222">
            <v>215117</v>
          </cell>
        </row>
        <row r="223">
          <cell r="A223">
            <v>215121</v>
          </cell>
          <cell r="B223" t="str">
            <v>べた基礎［底盤部分］</v>
          </cell>
          <cell r="C223" t="str">
            <v>厚21cm・有筋 ・（CW01）・人力堀</v>
          </cell>
          <cell r="D223" t="str">
            <v>㎡</v>
          </cell>
          <cell r="E223">
            <v>11300</v>
          </cell>
          <cell r="F223" t="str">
            <v>P-53</v>
          </cell>
          <cell r="G223">
            <v>215121</v>
          </cell>
        </row>
        <row r="224">
          <cell r="A224">
            <v>215125</v>
          </cell>
          <cell r="B224" t="str">
            <v>べた基礎［底盤部分］</v>
          </cell>
          <cell r="C224" t="str">
            <v>厚18cm・有筋 ・（CW02）・人力堀</v>
          </cell>
          <cell r="D224" t="str">
            <v>㎡</v>
          </cell>
          <cell r="E224">
            <v>10500</v>
          </cell>
          <cell r="F224" t="str">
            <v>P-53</v>
          </cell>
          <cell r="G224">
            <v>215125</v>
          </cell>
        </row>
        <row r="225">
          <cell r="A225">
            <v>215127</v>
          </cell>
          <cell r="B225" t="str">
            <v>べた基礎［底盤部分］</v>
          </cell>
          <cell r="C225" t="str">
            <v>厚15cm・有筋 ・（CW03）・人力堀</v>
          </cell>
          <cell r="D225" t="str">
            <v>㎡</v>
          </cell>
          <cell r="E225">
            <v>9660</v>
          </cell>
          <cell r="F225" t="str">
            <v>P-53</v>
          </cell>
          <cell r="G225">
            <v>215127</v>
          </cell>
        </row>
        <row r="226">
          <cell r="A226">
            <v>215141</v>
          </cell>
          <cell r="B226" t="str">
            <v>べた基礎［立上部分］</v>
          </cell>
          <cell r="C226" t="str">
            <v xml:space="preserve">A1=45cm・B1=15cm・（CW04) </v>
          </cell>
          <cell r="D226" t="str">
            <v>ｍ</v>
          </cell>
          <cell r="E226">
            <v>4430</v>
          </cell>
          <cell r="F226" t="str">
            <v>P-53</v>
          </cell>
          <cell r="G226">
            <v>215141</v>
          </cell>
        </row>
        <row r="227">
          <cell r="A227">
            <v>215145</v>
          </cell>
          <cell r="B227" t="str">
            <v>べた基礎［立上部分］</v>
          </cell>
          <cell r="C227" t="str">
            <v>A1=30cm・B1=15cm・（CW05)</v>
          </cell>
          <cell r="D227" t="str">
            <v>ｍ</v>
          </cell>
          <cell r="E227">
            <v>3190</v>
          </cell>
          <cell r="F227" t="str">
            <v>P-53</v>
          </cell>
          <cell r="G227">
            <v>215145</v>
          </cell>
        </row>
        <row r="228">
          <cell r="A228">
            <v>215147</v>
          </cell>
          <cell r="B228" t="str">
            <v>べた基礎［立上部分］</v>
          </cell>
          <cell r="C228" t="str">
            <v>A1=30cm・B1=12cm・（CW06)</v>
          </cell>
          <cell r="D228" t="str">
            <v>ｍ</v>
          </cell>
          <cell r="E228">
            <v>2970</v>
          </cell>
          <cell r="F228" t="str">
            <v>P-53</v>
          </cell>
          <cell r="G228">
            <v>215147</v>
          </cell>
        </row>
        <row r="229">
          <cell r="A229">
            <v>215201</v>
          </cell>
          <cell r="B229" t="str">
            <v>独立基礎［ｺﾝｸﾘｰﾄ］</v>
          </cell>
          <cell r="C229" t="str">
            <v>A1=30cm・B1=15cm角・（１Ｆ01) 機械堀</v>
          </cell>
          <cell r="D229" t="str">
            <v>ヶ所</v>
          </cell>
          <cell r="E229">
            <v>4300</v>
          </cell>
          <cell r="F229" t="str">
            <v>P-53</v>
          </cell>
          <cell r="G229">
            <v>215201</v>
          </cell>
        </row>
        <row r="230">
          <cell r="A230">
            <v>215205</v>
          </cell>
          <cell r="B230" t="str">
            <v>独立基礎［ｺﾝｸﾘｰﾄ］</v>
          </cell>
          <cell r="C230" t="str">
            <v>A1=24cm・B1=15cm角・（１Ｆ02) 機械堀</v>
          </cell>
          <cell r="D230" t="str">
            <v>ヶ所</v>
          </cell>
          <cell r="E230">
            <v>3820</v>
          </cell>
          <cell r="F230" t="str">
            <v>P-5４</v>
          </cell>
          <cell r="G230">
            <v>215205</v>
          </cell>
        </row>
        <row r="231">
          <cell r="A231">
            <v>215207</v>
          </cell>
          <cell r="B231" t="str">
            <v>独立基礎［ｺﾝｸﾘｰﾄ］</v>
          </cell>
          <cell r="C231" t="str">
            <v>A1=30cm・B1=15cm角四角錐１Ｆ03 機械堀</v>
          </cell>
          <cell r="D231" t="str">
            <v>ヶ所</v>
          </cell>
          <cell r="E231">
            <v>6720</v>
          </cell>
          <cell r="F231" t="str">
            <v>P-5４</v>
          </cell>
          <cell r="G231">
            <v>215207</v>
          </cell>
        </row>
        <row r="232">
          <cell r="A232">
            <v>215211</v>
          </cell>
          <cell r="B232" t="str">
            <v>独立基礎［ｺﾝｸﾘｰﾄ］</v>
          </cell>
          <cell r="C232" t="str">
            <v>A1=30cm・B1=15cm角・（１Ｆ01) 人力堀</v>
          </cell>
          <cell r="D232" t="str">
            <v>ヶ所</v>
          </cell>
          <cell r="E232">
            <v>7460</v>
          </cell>
          <cell r="F232" t="str">
            <v>P-5４</v>
          </cell>
          <cell r="G232">
            <v>215211</v>
          </cell>
        </row>
        <row r="233">
          <cell r="A233">
            <v>215215</v>
          </cell>
          <cell r="B233" t="str">
            <v>独立基礎［ｺﾝｸﾘｰﾄ］</v>
          </cell>
          <cell r="C233" t="str">
            <v>A1=24cm・B1=15cm角・（１Ｆ02) 人力堀</v>
          </cell>
          <cell r="D233" t="str">
            <v>ヶ所</v>
          </cell>
          <cell r="E233">
            <v>6900</v>
          </cell>
          <cell r="F233" t="str">
            <v>P-5４</v>
          </cell>
          <cell r="G233">
            <v>215215</v>
          </cell>
        </row>
        <row r="234">
          <cell r="A234">
            <v>215217</v>
          </cell>
          <cell r="B234" t="str">
            <v>独立基礎［ｺﾝｸﾘｰﾄ］</v>
          </cell>
          <cell r="C234" t="str">
            <v>A1=30cm・B1=15cm角四角錐１Ｆ03 人力堀</v>
          </cell>
          <cell r="D234" t="str">
            <v>ヶ所</v>
          </cell>
          <cell r="E234">
            <v>11600</v>
          </cell>
          <cell r="F234" t="str">
            <v>P-5４</v>
          </cell>
          <cell r="G234">
            <v>215217</v>
          </cell>
        </row>
        <row r="235">
          <cell r="A235">
            <v>215221</v>
          </cell>
          <cell r="B235" t="str">
            <v>玉石基礎</v>
          </cell>
          <cell r="C235" t="str">
            <v>φ27cm程度 ・（SS) ・ 機械堀</v>
          </cell>
          <cell r="D235" t="str">
            <v>ヶ所</v>
          </cell>
          <cell r="E235">
            <v>2080</v>
          </cell>
          <cell r="F235" t="str">
            <v>P-5４</v>
          </cell>
          <cell r="G235">
            <v>215221</v>
          </cell>
        </row>
        <row r="236">
          <cell r="A236">
            <v>215225</v>
          </cell>
          <cell r="B236" t="str">
            <v>玉石基礎</v>
          </cell>
          <cell r="C236" t="str">
            <v>φ27cm程度 ・（SS) ・ 人力堀</v>
          </cell>
          <cell r="D236" t="str">
            <v>ヶ所</v>
          </cell>
          <cell r="E236">
            <v>2280</v>
          </cell>
          <cell r="F236" t="str">
            <v>P-5４</v>
          </cell>
          <cell r="G236">
            <v>215225</v>
          </cell>
        </row>
        <row r="237">
          <cell r="A237">
            <v>215231</v>
          </cell>
          <cell r="B237" t="str">
            <v>束石（現場打ち）</v>
          </cell>
          <cell r="C237" t="str">
            <v>φ30cm程度 ・（TS01) ・ 機械堀</v>
          </cell>
          <cell r="D237" t="str">
            <v>ヶ所</v>
          </cell>
          <cell r="E237">
            <v>610</v>
          </cell>
          <cell r="F237" t="str">
            <v>P-5４</v>
          </cell>
          <cell r="G237">
            <v>215231</v>
          </cell>
        </row>
        <row r="238">
          <cell r="A238">
            <v>215235</v>
          </cell>
          <cell r="B238" t="str">
            <v>束石（現場打ち）</v>
          </cell>
          <cell r="C238" t="str">
            <v>φ30cm程度 ・（TS01) ・ 人力堀</v>
          </cell>
          <cell r="D238" t="str">
            <v>ヶ所</v>
          </cell>
          <cell r="E238">
            <v>960</v>
          </cell>
          <cell r="F238" t="str">
            <v>P-5４</v>
          </cell>
          <cell r="G238">
            <v>215235</v>
          </cell>
        </row>
        <row r="239">
          <cell r="A239">
            <v>215241</v>
          </cell>
          <cell r="B239" t="str">
            <v>束石（ﾌﾞﾛｯｸ）</v>
          </cell>
          <cell r="C239" t="str">
            <v>18×20×20cm ・（TS02) ・ 機械堀</v>
          </cell>
          <cell r="D239" t="str">
            <v>ヶ所</v>
          </cell>
          <cell r="E239">
            <v>1040</v>
          </cell>
          <cell r="F239" t="str">
            <v>P-5４</v>
          </cell>
          <cell r="G239">
            <v>215241</v>
          </cell>
        </row>
        <row r="240">
          <cell r="A240">
            <v>215245</v>
          </cell>
          <cell r="B240" t="str">
            <v>束石（ﾌﾞﾛｯｸ）</v>
          </cell>
          <cell r="C240" t="str">
            <v>18×20×20cm ・（TS02) ・ 人力堀</v>
          </cell>
          <cell r="D240" t="str">
            <v>ヶ所</v>
          </cell>
          <cell r="E240">
            <v>1330</v>
          </cell>
          <cell r="F240" t="str">
            <v>P-5４</v>
          </cell>
          <cell r="G240">
            <v>215245</v>
          </cell>
        </row>
        <row r="241">
          <cell r="A241">
            <v>215251</v>
          </cell>
          <cell r="B241" t="str">
            <v>束石（ｺﾝｸﾘｰﾄ）</v>
          </cell>
          <cell r="C241" t="str">
            <v>15cm角 ・ 深60cm ・（TS03) ・ 機械堀</v>
          </cell>
          <cell r="D241" t="str">
            <v>ヶ所</v>
          </cell>
          <cell r="E241">
            <v>10000</v>
          </cell>
          <cell r="F241" t="str">
            <v>P-5４</v>
          </cell>
          <cell r="G241">
            <v>215251</v>
          </cell>
        </row>
        <row r="242">
          <cell r="A242">
            <v>215252</v>
          </cell>
          <cell r="B242" t="str">
            <v>束石（ｺﾝｸﾘｰﾄ）</v>
          </cell>
          <cell r="C242" t="str">
            <v>15cm角 ・ 深80cm ・（TS04) ・ 機械堀</v>
          </cell>
          <cell r="D242" t="str">
            <v>ヶ所</v>
          </cell>
          <cell r="E242">
            <v>15700</v>
          </cell>
          <cell r="F242" t="str">
            <v>P-5４</v>
          </cell>
          <cell r="G242">
            <v>215252</v>
          </cell>
        </row>
        <row r="243">
          <cell r="A243">
            <v>215253</v>
          </cell>
          <cell r="B243" t="str">
            <v>束石（ｺﾝｸﾘｰﾄ）</v>
          </cell>
          <cell r="C243" t="str">
            <v>15cm角 ・ 深100cm ・（TS05) ・ 機械堀</v>
          </cell>
          <cell r="D243" t="str">
            <v>ヶ所</v>
          </cell>
          <cell r="E243">
            <v>19400</v>
          </cell>
          <cell r="F243" t="str">
            <v>P-5４</v>
          </cell>
          <cell r="G243">
            <v>215253</v>
          </cell>
        </row>
        <row r="244">
          <cell r="A244">
            <v>215254</v>
          </cell>
          <cell r="B244" t="str">
            <v>束石（ｺﾝｸﾘｰﾄ）</v>
          </cell>
          <cell r="C244" t="str">
            <v>15cm角 ・ 深120cm ・（TS06) ・ 機械堀</v>
          </cell>
          <cell r="D244" t="str">
            <v>ヶ所</v>
          </cell>
          <cell r="E244">
            <v>23400</v>
          </cell>
          <cell r="F244" t="str">
            <v>P-5４</v>
          </cell>
          <cell r="G244">
            <v>215254</v>
          </cell>
        </row>
        <row r="245">
          <cell r="A245">
            <v>215255</v>
          </cell>
          <cell r="B245" t="str">
            <v>束石（ｺﾝｸﾘｰﾄ）</v>
          </cell>
          <cell r="C245" t="str">
            <v>15cm角 ・ 深140cm ・（TS07) ・ 機械堀</v>
          </cell>
          <cell r="D245" t="str">
            <v>ヶ所</v>
          </cell>
          <cell r="E245">
            <v>27900</v>
          </cell>
          <cell r="F245" t="str">
            <v>P-5４</v>
          </cell>
          <cell r="G245">
            <v>215255</v>
          </cell>
        </row>
        <row r="246">
          <cell r="A246">
            <v>215256</v>
          </cell>
          <cell r="B246" t="str">
            <v>束石（ｺﾝｸﾘｰﾄ）</v>
          </cell>
          <cell r="C246" t="str">
            <v>15cm角 ・ 深160cm ・（TS08) ・ 機械堀</v>
          </cell>
          <cell r="D246" t="str">
            <v>ヶ所</v>
          </cell>
          <cell r="E246">
            <v>32700</v>
          </cell>
          <cell r="F246" t="str">
            <v>P-5４</v>
          </cell>
          <cell r="G246">
            <v>215256</v>
          </cell>
        </row>
        <row r="247">
          <cell r="A247">
            <v>215261</v>
          </cell>
          <cell r="B247" t="str">
            <v>束石（ｺﾝｸﾘｰﾄ）</v>
          </cell>
          <cell r="C247" t="str">
            <v>15cm角 ・ 深60cm ・（TS03) ・ 人力堀</v>
          </cell>
          <cell r="D247" t="str">
            <v>ヶ所</v>
          </cell>
          <cell r="E247">
            <v>18800</v>
          </cell>
          <cell r="F247" t="str">
            <v>P-5４</v>
          </cell>
          <cell r="G247">
            <v>215261</v>
          </cell>
        </row>
        <row r="248">
          <cell r="A248">
            <v>215262</v>
          </cell>
          <cell r="B248" t="str">
            <v>束石（ｺﾝｸﾘｰﾄ）</v>
          </cell>
          <cell r="C248" t="str">
            <v>15cm角 ・ 深80cm ・（TS04) ・ 人力堀</v>
          </cell>
          <cell r="D248" t="str">
            <v>ヶ所</v>
          </cell>
          <cell r="E248">
            <v>32500</v>
          </cell>
          <cell r="F248" t="str">
            <v>P-5４</v>
          </cell>
          <cell r="G248">
            <v>215262</v>
          </cell>
        </row>
        <row r="249">
          <cell r="A249">
            <v>215263</v>
          </cell>
          <cell r="B249" t="str">
            <v>束石（ｺﾝｸﾘｰﾄ）</v>
          </cell>
          <cell r="C249" t="str">
            <v>15cm角 ・ 深100cm ・（TS05) ・ 人力堀</v>
          </cell>
          <cell r="D249" t="str">
            <v>ヶ所</v>
          </cell>
          <cell r="E249">
            <v>40900</v>
          </cell>
          <cell r="F249" t="str">
            <v>P-5４</v>
          </cell>
          <cell r="G249">
            <v>215263</v>
          </cell>
        </row>
        <row r="250">
          <cell r="A250">
            <v>215264</v>
          </cell>
          <cell r="B250" t="str">
            <v>束石（ｺﾝｸﾘｰﾄ）</v>
          </cell>
          <cell r="C250" t="str">
            <v>15cm角 ・ 深120cm ・（TS06) ・ 人力堀</v>
          </cell>
          <cell r="D250" t="str">
            <v>ヶ所</v>
          </cell>
          <cell r="E250">
            <v>50200</v>
          </cell>
          <cell r="F250" t="str">
            <v>P-5４</v>
          </cell>
          <cell r="G250">
            <v>215264</v>
          </cell>
        </row>
        <row r="251">
          <cell r="A251">
            <v>215265</v>
          </cell>
          <cell r="B251" t="str">
            <v>束石（ｺﾝｸﾘｰﾄ）</v>
          </cell>
          <cell r="C251" t="str">
            <v>15cm角 ・ 深140cm ・（TS07) ・ 人力堀</v>
          </cell>
          <cell r="D251" t="str">
            <v>ヶ所</v>
          </cell>
          <cell r="E251">
            <v>60500</v>
          </cell>
          <cell r="F251" t="str">
            <v>P-5４</v>
          </cell>
          <cell r="G251">
            <v>215265</v>
          </cell>
        </row>
        <row r="252">
          <cell r="A252">
            <v>215266</v>
          </cell>
          <cell r="B252" t="str">
            <v>束石（ｺﾝｸﾘｰﾄ）</v>
          </cell>
          <cell r="C252" t="str">
            <v>15cm角 ・ 深160cm ・（TS08) ・ 人力堀</v>
          </cell>
          <cell r="D252" t="str">
            <v>ヶ所</v>
          </cell>
          <cell r="E252">
            <v>71700</v>
          </cell>
          <cell r="F252" t="str">
            <v>P-5４</v>
          </cell>
          <cell r="G252">
            <v>215266</v>
          </cell>
        </row>
        <row r="253">
          <cell r="A253">
            <v>215301</v>
          </cell>
          <cell r="B253" t="str">
            <v>布大谷石積［2段］</v>
          </cell>
          <cell r="C253" t="str">
            <v>21×30×90cm ・（SF01) ・ 機械堀</v>
          </cell>
          <cell r="D253" t="str">
            <v>ｍ</v>
          </cell>
          <cell r="E253">
            <v>23100</v>
          </cell>
          <cell r="F253" t="str">
            <v>P-5４</v>
          </cell>
          <cell r="G253">
            <v>215301</v>
          </cell>
        </row>
        <row r="254">
          <cell r="A254">
            <v>215305</v>
          </cell>
          <cell r="B254" t="str">
            <v>布大谷石積［2段］</v>
          </cell>
          <cell r="C254" t="str">
            <v>21×30×90cm ・（SF01) ・ 人力堀</v>
          </cell>
          <cell r="D254" t="str">
            <v>ｍ</v>
          </cell>
          <cell r="E254">
            <v>24500</v>
          </cell>
          <cell r="F254" t="str">
            <v>P-5４</v>
          </cell>
          <cell r="G254">
            <v>215305</v>
          </cell>
        </row>
        <row r="255">
          <cell r="A255">
            <v>215307</v>
          </cell>
          <cell r="B255" t="str">
            <v>布大谷石積</v>
          </cell>
          <cell r="C255" t="str">
            <v>21×30×90cm ・1段加算</v>
          </cell>
          <cell r="D255" t="str">
            <v>ｍ</v>
          </cell>
          <cell r="E255">
            <v>10500</v>
          </cell>
          <cell r="F255" t="str">
            <v>P-5４</v>
          </cell>
          <cell r="G255">
            <v>215307</v>
          </cell>
        </row>
        <row r="256">
          <cell r="A256">
            <v>215311</v>
          </cell>
          <cell r="B256" t="str">
            <v>布大谷石積［1段］</v>
          </cell>
          <cell r="C256" t="str">
            <v>18×30×90cm ・（SF02) ・ 機械堀</v>
          </cell>
          <cell r="D256" t="str">
            <v>ｍ</v>
          </cell>
          <cell r="E256">
            <v>10900</v>
          </cell>
          <cell r="F256" t="str">
            <v>P-5４</v>
          </cell>
          <cell r="G256">
            <v>215311</v>
          </cell>
        </row>
        <row r="257">
          <cell r="A257">
            <v>215315</v>
          </cell>
          <cell r="B257" t="str">
            <v>布大谷石積［1段］</v>
          </cell>
          <cell r="C257" t="str">
            <v>18×30×90cm ・（SF02) ・ 人力堀</v>
          </cell>
          <cell r="D257" t="str">
            <v>ｍ</v>
          </cell>
          <cell r="E257">
            <v>11900</v>
          </cell>
          <cell r="F257" t="str">
            <v>P-5４</v>
          </cell>
          <cell r="G257">
            <v>215315</v>
          </cell>
        </row>
        <row r="258">
          <cell r="A258">
            <v>215317</v>
          </cell>
          <cell r="B258" t="str">
            <v>布大谷石積</v>
          </cell>
          <cell r="C258" t="str">
            <v>18×30×90cm ・1段加算</v>
          </cell>
          <cell r="D258" t="str">
            <v>ｍ</v>
          </cell>
          <cell r="E258">
            <v>9180</v>
          </cell>
          <cell r="F258" t="str">
            <v>P-5４</v>
          </cell>
          <cell r="G258">
            <v>215317</v>
          </cell>
        </row>
        <row r="259">
          <cell r="A259">
            <v>215321</v>
          </cell>
          <cell r="B259" t="str">
            <v>布大谷石積［1段］</v>
          </cell>
          <cell r="C259" t="str">
            <v>15×30×90cm ・（SF03) ・ 機械堀</v>
          </cell>
          <cell r="D259" t="str">
            <v>ｍ</v>
          </cell>
          <cell r="E259">
            <v>9730</v>
          </cell>
          <cell r="F259" t="str">
            <v>P-5４</v>
          </cell>
          <cell r="G259">
            <v>215321</v>
          </cell>
        </row>
        <row r="260">
          <cell r="A260">
            <v>215325</v>
          </cell>
          <cell r="B260" t="str">
            <v>布大谷石積［1段］</v>
          </cell>
          <cell r="C260" t="str">
            <v>15×30×90cm ・（SF03) ・ 人力堀</v>
          </cell>
          <cell r="D260" t="str">
            <v>ｍ</v>
          </cell>
          <cell r="E260">
            <v>10600</v>
          </cell>
          <cell r="F260" t="str">
            <v>P-5４</v>
          </cell>
          <cell r="G260">
            <v>215325</v>
          </cell>
        </row>
        <row r="261">
          <cell r="A261">
            <v>215327</v>
          </cell>
          <cell r="B261" t="str">
            <v>布大谷石積</v>
          </cell>
          <cell r="C261" t="str">
            <v>15×30×90cm ・1段加算</v>
          </cell>
          <cell r="D261" t="str">
            <v>ｍ</v>
          </cell>
          <cell r="E261">
            <v>8030</v>
          </cell>
          <cell r="F261" t="str">
            <v>P-5４</v>
          </cell>
          <cell r="G261">
            <v>215327</v>
          </cell>
        </row>
        <row r="262">
          <cell r="A262">
            <v>215331</v>
          </cell>
          <cell r="B262" t="str">
            <v>ｺﾝｸﾘｰﾄﾌﾞﾛｯｸ据</v>
          </cell>
          <cell r="C262" t="str">
            <v>15×30×90cm ・（SF04) ・ 機械堀</v>
          </cell>
          <cell r="D262" t="str">
            <v>ｍ</v>
          </cell>
          <cell r="E262">
            <v>5890</v>
          </cell>
          <cell r="F262" t="str">
            <v>P-5４</v>
          </cell>
          <cell r="G262">
            <v>215331</v>
          </cell>
        </row>
        <row r="263">
          <cell r="A263">
            <v>215335</v>
          </cell>
          <cell r="B263" t="str">
            <v>ｺﾝｸﾘｰﾄﾌﾞﾛｯｸ据</v>
          </cell>
          <cell r="C263" t="str">
            <v>15×30×90cm ・（SF04) ・ 人力堀</v>
          </cell>
          <cell r="D263" t="str">
            <v>ｍ</v>
          </cell>
          <cell r="E263">
            <v>6850</v>
          </cell>
          <cell r="F263" t="str">
            <v>P-5４</v>
          </cell>
          <cell r="G263">
            <v>215335</v>
          </cell>
        </row>
        <row r="264">
          <cell r="A264">
            <v>215337</v>
          </cell>
          <cell r="B264" t="str">
            <v>ｺﾝｸﾘｰﾄﾌﾞﾛｯｸ据</v>
          </cell>
          <cell r="C264" t="str">
            <v>15×30×90cm ・1段加算</v>
          </cell>
          <cell r="D264" t="str">
            <v>ｍ</v>
          </cell>
          <cell r="E264">
            <v>4560</v>
          </cell>
          <cell r="F264" t="str">
            <v>P-5４</v>
          </cell>
          <cell r="G264">
            <v>215337</v>
          </cell>
        </row>
        <row r="265">
          <cell r="A265">
            <v>215341</v>
          </cell>
          <cell r="B265" t="str">
            <v>空洞ﾌﾞﾛｯｸ積［2段］</v>
          </cell>
          <cell r="C265" t="str">
            <v>B種・19×19×39cm ・（SF05) ・ 機械堀</v>
          </cell>
          <cell r="D265" t="str">
            <v>ｍ</v>
          </cell>
          <cell r="E265">
            <v>3190</v>
          </cell>
          <cell r="F265" t="str">
            <v>P-5４</v>
          </cell>
          <cell r="G265">
            <v>215341</v>
          </cell>
        </row>
        <row r="266">
          <cell r="A266">
            <v>215345</v>
          </cell>
          <cell r="B266" t="str">
            <v>空洞ﾌﾞﾛｯｸ積［2段］</v>
          </cell>
          <cell r="C266" t="str">
            <v>B種・19×19×39cm ・（SF05) ・ 人力堀</v>
          </cell>
          <cell r="D266" t="str">
            <v>ｍ</v>
          </cell>
          <cell r="E266">
            <v>4050</v>
          </cell>
          <cell r="F266" t="str">
            <v>P-5４</v>
          </cell>
          <cell r="G266">
            <v>215345</v>
          </cell>
        </row>
        <row r="267">
          <cell r="A267">
            <v>215347</v>
          </cell>
          <cell r="B267" t="str">
            <v>空洞ﾌﾞﾛｯｸ積</v>
          </cell>
          <cell r="C267" t="str">
            <v>B種・19×19×39cm ・1段加算</v>
          </cell>
          <cell r="D267" t="str">
            <v>ｍ</v>
          </cell>
          <cell r="E267">
            <v>910</v>
          </cell>
          <cell r="F267" t="str">
            <v>P-5４</v>
          </cell>
          <cell r="G267">
            <v>215347</v>
          </cell>
        </row>
        <row r="268">
          <cell r="A268">
            <v>215401</v>
          </cell>
          <cell r="B268" t="str">
            <v>防湿ｺﾝｸﾘｰﾄ叩き</v>
          </cell>
          <cell r="C268" t="str">
            <v>ｼｰﾄ敷・厚12cm・有筋・DC06</v>
          </cell>
          <cell r="D268" t="str">
            <v>㎡</v>
          </cell>
          <cell r="E268">
            <v>2740</v>
          </cell>
          <cell r="F268" t="str">
            <v>P-5４</v>
          </cell>
          <cell r="G268">
            <v>215401</v>
          </cell>
        </row>
        <row r="269">
          <cell r="A269">
            <v>215411</v>
          </cell>
          <cell r="B269" t="str">
            <v>防湿ｺﾝｸﾘｰﾄ叩き</v>
          </cell>
          <cell r="C269" t="str">
            <v>ｼｰﾄ敷・厚9cm・有筋・DC07</v>
          </cell>
          <cell r="D269" t="str">
            <v>㎡</v>
          </cell>
          <cell r="E269">
            <v>2150</v>
          </cell>
          <cell r="F269" t="str">
            <v>P-5４</v>
          </cell>
          <cell r="G269">
            <v>215411</v>
          </cell>
        </row>
        <row r="270">
          <cell r="A270">
            <v>215421</v>
          </cell>
          <cell r="B270" t="str">
            <v>防湿ｺﾝｸﾘｰﾄ叩き</v>
          </cell>
          <cell r="C270" t="str">
            <v>ｼｰﾄ敷・厚6cm・有筋・DC08</v>
          </cell>
          <cell r="D270" t="str">
            <v>㎡</v>
          </cell>
          <cell r="E270">
            <v>1700</v>
          </cell>
          <cell r="F270" t="str">
            <v>P-5４</v>
          </cell>
          <cell r="G270">
            <v>215421</v>
          </cell>
        </row>
        <row r="271">
          <cell r="A271">
            <v>215501</v>
          </cell>
          <cell r="B271" t="str">
            <v>布基礎ﾓﾙﾀﾙ刷毛仕上げ</v>
          </cell>
          <cell r="C271" t="str">
            <v>H=45cm</v>
          </cell>
          <cell r="D271" t="str">
            <v>ｍ</v>
          </cell>
          <cell r="E271">
            <v>1840</v>
          </cell>
          <cell r="F271" t="str">
            <v>P-5４</v>
          </cell>
          <cell r="G271">
            <v>215501</v>
          </cell>
        </row>
        <row r="272">
          <cell r="A272">
            <v>215511</v>
          </cell>
          <cell r="B272" t="str">
            <v>布基礎ﾓﾙﾀﾙ刷毛仕上げ</v>
          </cell>
          <cell r="C272" t="str">
            <v>H=30cm</v>
          </cell>
          <cell r="D272" t="str">
            <v>ｍ</v>
          </cell>
          <cell r="E272">
            <v>1340</v>
          </cell>
          <cell r="F272" t="str">
            <v>P-5４</v>
          </cell>
          <cell r="G272">
            <v>215511</v>
          </cell>
        </row>
        <row r="273">
          <cell r="A273">
            <v>215521</v>
          </cell>
          <cell r="B273" t="str">
            <v>布基礎ﾓﾙﾀﾙ刷毛仕上げ</v>
          </cell>
          <cell r="C273" t="str">
            <v>H=24cm</v>
          </cell>
          <cell r="D273" t="str">
            <v>ｍ</v>
          </cell>
          <cell r="E273">
            <v>1140</v>
          </cell>
          <cell r="F273" t="str">
            <v>P-5４</v>
          </cell>
          <cell r="G273">
            <v>215521</v>
          </cell>
        </row>
        <row r="274">
          <cell r="A274">
            <v>215525</v>
          </cell>
          <cell r="B274" t="str">
            <v>布基礎ﾓﾙﾀﾙ刷毛仕上げ</v>
          </cell>
          <cell r="C274" t="str">
            <v>H10cm・加算</v>
          </cell>
          <cell r="D274" t="str">
            <v>ｍ</v>
          </cell>
          <cell r="E274">
            <v>330</v>
          </cell>
          <cell r="F274" t="str">
            <v>P-5４</v>
          </cell>
          <cell r="G274">
            <v>215525</v>
          </cell>
        </row>
        <row r="275">
          <cell r="A275">
            <v>217001</v>
          </cell>
          <cell r="B275" t="str">
            <v>土間コンクリート叩き</v>
          </cell>
          <cell r="C275" t="str">
            <v>厚6cm・無筋・DC01・すき取り・不用土処分共</v>
          </cell>
          <cell r="D275" t="str">
            <v>㎡</v>
          </cell>
          <cell r="E275">
            <v>2360</v>
          </cell>
          <cell r="F275" t="str">
            <v>P-55</v>
          </cell>
          <cell r="G275">
            <v>217001</v>
          </cell>
        </row>
        <row r="276">
          <cell r="A276">
            <v>217011</v>
          </cell>
          <cell r="B276" t="str">
            <v>土間コンクリート叩き</v>
          </cell>
          <cell r="C276" t="str">
            <v>厚9cm・無筋・DC02・すき取り・不用土処分共</v>
          </cell>
          <cell r="D276" t="str">
            <v>㎡</v>
          </cell>
          <cell r="E276">
            <v>3150</v>
          </cell>
          <cell r="F276" t="str">
            <v>P-55</v>
          </cell>
          <cell r="G276">
            <v>217011</v>
          </cell>
        </row>
        <row r="277">
          <cell r="A277">
            <v>217021</v>
          </cell>
          <cell r="B277" t="str">
            <v>土間コンクリート叩き</v>
          </cell>
          <cell r="C277" t="str">
            <v>厚12cm・無筋・DC03・すき取り・不用土処分共</v>
          </cell>
          <cell r="D277" t="str">
            <v>㎡</v>
          </cell>
          <cell r="E277">
            <v>3790</v>
          </cell>
          <cell r="F277" t="str">
            <v>P-55</v>
          </cell>
          <cell r="G277">
            <v>217021</v>
          </cell>
        </row>
        <row r="278">
          <cell r="A278">
            <v>217031</v>
          </cell>
          <cell r="B278" t="str">
            <v>土間コンクリート叩き</v>
          </cell>
          <cell r="C278" t="str">
            <v>厚15cm・無筋・DC04・すき取り・不用土処分共</v>
          </cell>
          <cell r="D278" t="str">
            <v>㎡</v>
          </cell>
          <cell r="E278">
            <v>4550</v>
          </cell>
          <cell r="F278" t="str">
            <v>P-55</v>
          </cell>
          <cell r="G278">
            <v>217031</v>
          </cell>
        </row>
        <row r="279">
          <cell r="A279">
            <v>217101</v>
          </cell>
          <cell r="B279" t="str">
            <v>土間コンクリート叩き</v>
          </cell>
          <cell r="C279" t="str">
            <v>厚9cm・有筋・DC12・すき取り・不用土処分共</v>
          </cell>
          <cell r="D279" t="str">
            <v>㎡</v>
          </cell>
          <cell r="E279">
            <v>3760</v>
          </cell>
          <cell r="F279" t="str">
            <v>P-55</v>
          </cell>
          <cell r="G279">
            <v>217101</v>
          </cell>
        </row>
        <row r="280">
          <cell r="A280">
            <v>217111</v>
          </cell>
          <cell r="B280" t="str">
            <v>土間コンクリート叩き</v>
          </cell>
          <cell r="C280" t="str">
            <v>厚12cm・有筋・DC13・すき取り・不用土処分共</v>
          </cell>
          <cell r="D280" t="str">
            <v>㎡</v>
          </cell>
          <cell r="E280">
            <v>4720</v>
          </cell>
          <cell r="F280" t="str">
            <v>P-55</v>
          </cell>
          <cell r="G280">
            <v>217111</v>
          </cell>
        </row>
        <row r="281">
          <cell r="A281">
            <v>217121</v>
          </cell>
          <cell r="B281" t="str">
            <v>土間コンクリート叩き</v>
          </cell>
          <cell r="C281" t="str">
            <v>厚15cm・有筋・DC14・すき取り・不用土処分共</v>
          </cell>
          <cell r="D281" t="str">
            <v>㎡</v>
          </cell>
          <cell r="E281">
            <v>5420</v>
          </cell>
          <cell r="F281" t="str">
            <v>P-55</v>
          </cell>
          <cell r="G281">
            <v>217121</v>
          </cell>
        </row>
        <row r="282">
          <cell r="A282">
            <v>217131</v>
          </cell>
          <cell r="B282" t="str">
            <v>土間コンクリート叩き</v>
          </cell>
          <cell r="C282" t="str">
            <v>厚18cm・有筋・DC15・すき取り・不用土処分共</v>
          </cell>
          <cell r="D282" t="str">
            <v>㎡</v>
          </cell>
          <cell r="E282">
            <v>6180</v>
          </cell>
          <cell r="F282" t="str">
            <v>P-55</v>
          </cell>
          <cell r="G282">
            <v>217131</v>
          </cell>
        </row>
        <row r="283">
          <cell r="A283">
            <v>217141</v>
          </cell>
          <cell r="B283" t="str">
            <v>土間コンクリート叩き</v>
          </cell>
          <cell r="C283" t="str">
            <v>厚21cm・有筋・DC16・すき取り・不用土処分共</v>
          </cell>
          <cell r="D283" t="str">
            <v>㎡</v>
          </cell>
          <cell r="E283">
            <v>6830</v>
          </cell>
          <cell r="F283" t="str">
            <v>P-55</v>
          </cell>
          <cell r="G283">
            <v>217141</v>
          </cell>
        </row>
        <row r="284">
          <cell r="A284">
            <v>217151</v>
          </cell>
          <cell r="B284" t="str">
            <v>土間コンクリート叩き</v>
          </cell>
          <cell r="C284" t="str">
            <v>厚24cm・有筋・DC17・すき取り・不用土処分共</v>
          </cell>
          <cell r="D284" t="str">
            <v>㎡</v>
          </cell>
          <cell r="E284">
            <v>7280</v>
          </cell>
          <cell r="F284" t="str">
            <v>P-55</v>
          </cell>
          <cell r="G284">
            <v>217151</v>
          </cell>
        </row>
        <row r="285">
          <cell r="A285">
            <v>217201</v>
          </cell>
          <cell r="B285" t="str">
            <v>土間コンクリート叩き</v>
          </cell>
          <cell r="C285" t="str">
            <v>厚6cm・無筋・DC21・モルタル塗共</v>
          </cell>
          <cell r="D285" t="str">
            <v>㎡</v>
          </cell>
          <cell r="E285">
            <v>4420</v>
          </cell>
          <cell r="F285" t="str">
            <v>P-55</v>
          </cell>
          <cell r="G285">
            <v>217201</v>
          </cell>
        </row>
        <row r="286">
          <cell r="A286">
            <v>217211</v>
          </cell>
          <cell r="B286" t="str">
            <v>土間コンクリート叩き</v>
          </cell>
          <cell r="C286" t="str">
            <v>厚9cm・無筋・DC22・モルタル塗共</v>
          </cell>
          <cell r="D286" t="str">
            <v>㎡</v>
          </cell>
          <cell r="E286">
            <v>5210</v>
          </cell>
          <cell r="F286" t="str">
            <v>P-55</v>
          </cell>
          <cell r="G286">
            <v>217211</v>
          </cell>
        </row>
        <row r="287">
          <cell r="A287">
            <v>217221</v>
          </cell>
          <cell r="B287" t="str">
            <v>土間コンクリート叩き</v>
          </cell>
          <cell r="C287" t="str">
            <v>厚12cm・無筋・DC23・モルタル塗共</v>
          </cell>
          <cell r="D287" t="str">
            <v>㎡</v>
          </cell>
          <cell r="E287">
            <v>5850</v>
          </cell>
          <cell r="F287" t="str">
            <v>P-55</v>
          </cell>
          <cell r="G287">
            <v>217221</v>
          </cell>
        </row>
        <row r="288">
          <cell r="A288">
            <v>217231</v>
          </cell>
          <cell r="B288" t="str">
            <v>土間コンクリート叩き</v>
          </cell>
          <cell r="C288" t="str">
            <v>厚15cm・無筋・DC24・モルタル塗共</v>
          </cell>
          <cell r="D288" t="str">
            <v>㎡</v>
          </cell>
          <cell r="E288">
            <v>6610</v>
          </cell>
          <cell r="F288" t="str">
            <v>P-55</v>
          </cell>
          <cell r="G288">
            <v>217231</v>
          </cell>
        </row>
        <row r="289">
          <cell r="A289">
            <v>217301</v>
          </cell>
          <cell r="B289" t="str">
            <v>土間コンクリート叩き</v>
          </cell>
          <cell r="C289" t="str">
            <v>厚9cm・有筋・DC32・モルタル塗共</v>
          </cell>
          <cell r="D289" t="str">
            <v>㎡</v>
          </cell>
          <cell r="E289">
            <v>5820</v>
          </cell>
          <cell r="F289" t="str">
            <v>P-55</v>
          </cell>
          <cell r="G289">
            <v>217301</v>
          </cell>
        </row>
        <row r="290">
          <cell r="A290">
            <v>217311</v>
          </cell>
          <cell r="B290" t="str">
            <v>土間コンクリート叩き</v>
          </cell>
          <cell r="C290" t="str">
            <v>厚12cm・有筋・DC33・モルタル塗共</v>
          </cell>
          <cell r="D290" t="str">
            <v>㎡</v>
          </cell>
          <cell r="E290">
            <v>6780</v>
          </cell>
          <cell r="F290" t="str">
            <v>P-55</v>
          </cell>
          <cell r="G290">
            <v>217311</v>
          </cell>
        </row>
        <row r="291">
          <cell r="A291">
            <v>217321</v>
          </cell>
          <cell r="B291" t="str">
            <v>土間コンクリート叩き</v>
          </cell>
          <cell r="C291" t="str">
            <v>厚15cm・有筋・DC34・モルタル塗共</v>
          </cell>
          <cell r="D291" t="str">
            <v>㎡</v>
          </cell>
          <cell r="E291">
            <v>7480</v>
          </cell>
          <cell r="F291" t="str">
            <v>P-55</v>
          </cell>
          <cell r="G291">
            <v>217321</v>
          </cell>
        </row>
        <row r="292">
          <cell r="A292">
            <v>217331</v>
          </cell>
          <cell r="B292" t="str">
            <v>土間コンクリート叩き</v>
          </cell>
          <cell r="C292" t="str">
            <v>厚18cm・有筋・DC35・モルタル塗共</v>
          </cell>
          <cell r="D292" t="str">
            <v>㎡</v>
          </cell>
          <cell r="E292">
            <v>8240</v>
          </cell>
          <cell r="F292" t="str">
            <v>P-55</v>
          </cell>
          <cell r="G292">
            <v>217331</v>
          </cell>
        </row>
        <row r="293">
          <cell r="A293">
            <v>217341</v>
          </cell>
          <cell r="B293" t="str">
            <v>土間コンクリート叩き</v>
          </cell>
          <cell r="C293" t="str">
            <v>厚21cm・有筋・DC36・モルタル塗共</v>
          </cell>
          <cell r="D293" t="str">
            <v>㎡</v>
          </cell>
          <cell r="E293">
            <v>8890</v>
          </cell>
          <cell r="F293" t="str">
            <v>P-55</v>
          </cell>
          <cell r="G293">
            <v>217341</v>
          </cell>
        </row>
        <row r="294">
          <cell r="A294">
            <v>217351</v>
          </cell>
          <cell r="B294" t="str">
            <v>土間コンクリート叩き</v>
          </cell>
          <cell r="C294" t="str">
            <v>厚24cm・有筋・DC37・モルタル塗共</v>
          </cell>
          <cell r="D294" t="str">
            <v>㎡</v>
          </cell>
          <cell r="E294">
            <v>9340</v>
          </cell>
          <cell r="F294" t="str">
            <v>P-55</v>
          </cell>
          <cell r="G294">
            <v>217351</v>
          </cell>
        </row>
        <row r="295">
          <cell r="A295">
            <v>217401</v>
          </cell>
          <cell r="B295" t="str">
            <v>粘土叩き</v>
          </cell>
          <cell r="C295" t="str">
            <v>厚15cm</v>
          </cell>
          <cell r="D295" t="str">
            <v>㎡</v>
          </cell>
          <cell r="E295">
            <v>11900</v>
          </cell>
          <cell r="F295" t="str">
            <v>P-55</v>
          </cell>
          <cell r="G295">
            <v>217401</v>
          </cell>
        </row>
        <row r="296">
          <cell r="A296">
            <v>217411</v>
          </cell>
          <cell r="B296" t="str">
            <v>粘土叩き</v>
          </cell>
          <cell r="C296" t="str">
            <v>厚18cm</v>
          </cell>
          <cell r="D296" t="str">
            <v>㎡</v>
          </cell>
          <cell r="E296">
            <v>12900</v>
          </cell>
          <cell r="F296" t="str">
            <v>P-55</v>
          </cell>
          <cell r="G296">
            <v>217411</v>
          </cell>
        </row>
        <row r="297">
          <cell r="A297">
            <v>217421</v>
          </cell>
          <cell r="B297" t="str">
            <v>粘土叩き</v>
          </cell>
          <cell r="C297" t="str">
            <v>厚24cm</v>
          </cell>
          <cell r="D297" t="str">
            <v>㎡</v>
          </cell>
          <cell r="E297">
            <v>14500</v>
          </cell>
          <cell r="F297" t="str">
            <v>P-55</v>
          </cell>
          <cell r="G297">
            <v>217421</v>
          </cell>
        </row>
        <row r="298">
          <cell r="A298">
            <v>217451</v>
          </cell>
          <cell r="B298" t="str">
            <v>花こう岩(御影石)敷</v>
          </cell>
          <cell r="C298" t="str">
            <v>45×30×5cm</v>
          </cell>
          <cell r="D298" t="str">
            <v>㎡</v>
          </cell>
          <cell r="E298">
            <v>9470</v>
          </cell>
          <cell r="F298" t="str">
            <v>P-55</v>
          </cell>
          <cell r="G298">
            <v>217451</v>
          </cell>
        </row>
        <row r="299">
          <cell r="A299">
            <v>217461</v>
          </cell>
          <cell r="B299" t="str">
            <v>花こう岩(御影石)敷</v>
          </cell>
          <cell r="C299" t="str">
            <v>60×30×5cm</v>
          </cell>
          <cell r="D299" t="str">
            <v>㎡</v>
          </cell>
          <cell r="E299">
            <v>9390</v>
          </cell>
          <cell r="F299" t="str">
            <v>P-55</v>
          </cell>
          <cell r="G299">
            <v>217461</v>
          </cell>
        </row>
        <row r="300">
          <cell r="A300">
            <v>217501</v>
          </cell>
          <cell r="B300" t="str">
            <v>コンクリート平板敷</v>
          </cell>
          <cell r="C300" t="str">
            <v>30×30×6cm</v>
          </cell>
          <cell r="D300" t="str">
            <v>㎡</v>
          </cell>
          <cell r="E300">
            <v>8370</v>
          </cell>
          <cell r="F300" t="str">
            <v>P-55</v>
          </cell>
          <cell r="G300">
            <v>217501</v>
          </cell>
        </row>
        <row r="301">
          <cell r="A301">
            <v>217511</v>
          </cell>
          <cell r="B301" t="str">
            <v>コンクリート平板敷</v>
          </cell>
          <cell r="C301" t="str">
            <v>40×40×6cm</v>
          </cell>
          <cell r="D301" t="str">
            <v>㎡</v>
          </cell>
          <cell r="E301">
            <v>8460</v>
          </cell>
          <cell r="F301" t="str">
            <v>P-55</v>
          </cell>
          <cell r="G301">
            <v>217511</v>
          </cell>
        </row>
        <row r="302">
          <cell r="A302">
            <v>217521</v>
          </cell>
          <cell r="B302" t="str">
            <v>コンクリート平板敷</v>
          </cell>
          <cell r="C302" t="str">
            <v>カラー平板・30×30×6cm</v>
          </cell>
          <cell r="D302" t="str">
            <v>㎡</v>
          </cell>
          <cell r="E302">
            <v>8030</v>
          </cell>
          <cell r="F302" t="str">
            <v>P-55</v>
          </cell>
          <cell r="G302">
            <v>217521</v>
          </cell>
        </row>
        <row r="303">
          <cell r="A303">
            <v>217531</v>
          </cell>
          <cell r="B303" t="str">
            <v>コンクリート平板敷</v>
          </cell>
          <cell r="C303" t="str">
            <v>鉄平石貼・50×50×6cm</v>
          </cell>
          <cell r="D303" t="str">
            <v>㎡</v>
          </cell>
          <cell r="E303">
            <v>15300</v>
          </cell>
          <cell r="F303" t="str">
            <v>P-55</v>
          </cell>
          <cell r="G303">
            <v>217531</v>
          </cell>
        </row>
        <row r="304">
          <cell r="A304">
            <v>217551</v>
          </cell>
          <cell r="B304" t="str">
            <v>れんが敷き</v>
          </cell>
          <cell r="C304" t="str">
            <v>平敷(21×10cm)</v>
          </cell>
          <cell r="D304" t="str">
            <v>㎡</v>
          </cell>
          <cell r="E304">
            <v>13200</v>
          </cell>
          <cell r="F304" t="str">
            <v>P-55</v>
          </cell>
          <cell r="G304">
            <v>217551</v>
          </cell>
        </row>
        <row r="305">
          <cell r="A305">
            <v>217561</v>
          </cell>
          <cell r="B305" t="str">
            <v>れんが敷き</v>
          </cell>
          <cell r="C305" t="str">
            <v>小端立て敷(21×6cm)</v>
          </cell>
          <cell r="D305" t="str">
            <v>㎡</v>
          </cell>
          <cell r="E305">
            <v>19900</v>
          </cell>
          <cell r="F305" t="str">
            <v>P-55</v>
          </cell>
          <cell r="G305">
            <v>217561</v>
          </cell>
        </row>
        <row r="306">
          <cell r="A306">
            <v>217601</v>
          </cell>
          <cell r="B306" t="str">
            <v>砂利敷</v>
          </cell>
          <cell r="C306" t="str">
            <v>厚6cm</v>
          </cell>
          <cell r="D306" t="str">
            <v>㎡</v>
          </cell>
          <cell r="E306">
            <v>410</v>
          </cell>
          <cell r="F306" t="str">
            <v>P-55</v>
          </cell>
          <cell r="G306">
            <v>217601</v>
          </cell>
        </row>
        <row r="307">
          <cell r="A307">
            <v>217611</v>
          </cell>
          <cell r="B307" t="str">
            <v>砂利敷</v>
          </cell>
          <cell r="C307" t="str">
            <v>厚9cm</v>
          </cell>
          <cell r="D307" t="str">
            <v>㎡</v>
          </cell>
          <cell r="E307">
            <v>610</v>
          </cell>
          <cell r="F307" t="str">
            <v>P-55</v>
          </cell>
          <cell r="G307">
            <v>217611</v>
          </cell>
        </row>
        <row r="308">
          <cell r="A308">
            <v>217621</v>
          </cell>
          <cell r="B308" t="str">
            <v>砂利敷</v>
          </cell>
          <cell r="C308" t="str">
            <v>厚12cm</v>
          </cell>
          <cell r="D308" t="str">
            <v>㎡</v>
          </cell>
          <cell r="E308">
            <v>830</v>
          </cell>
          <cell r="F308" t="str">
            <v>P-55</v>
          </cell>
          <cell r="G308">
            <v>217621</v>
          </cell>
        </row>
        <row r="309">
          <cell r="A309">
            <v>217631</v>
          </cell>
          <cell r="B309" t="str">
            <v>砂利敷</v>
          </cell>
          <cell r="C309" t="str">
            <v>厚15cm</v>
          </cell>
          <cell r="D309" t="str">
            <v>㎡</v>
          </cell>
          <cell r="E309">
            <v>1030</v>
          </cell>
          <cell r="F309" t="str">
            <v>P-55</v>
          </cell>
          <cell r="G309">
            <v>217631</v>
          </cell>
        </row>
        <row r="310">
          <cell r="A310">
            <v>217641</v>
          </cell>
          <cell r="B310" t="str">
            <v>アスファルト舗装</v>
          </cell>
          <cell r="C310" t="str">
            <v>路盤15cm･表層3cm</v>
          </cell>
          <cell r="D310" t="str">
            <v>㎡</v>
          </cell>
          <cell r="E310">
            <v>3440</v>
          </cell>
          <cell r="F310" t="str">
            <v>P-55</v>
          </cell>
          <cell r="G310">
            <v>217641</v>
          </cell>
        </row>
        <row r="311">
          <cell r="A311">
            <v>217645</v>
          </cell>
          <cell r="B311" t="str">
            <v>アスファルト舗装</v>
          </cell>
          <cell r="C311" t="str">
            <v>路盤30cm･表層3cm</v>
          </cell>
          <cell r="D311" t="str">
            <v>㎡</v>
          </cell>
          <cell r="E311">
            <v>4800</v>
          </cell>
          <cell r="F311" t="str">
            <v>P-55</v>
          </cell>
          <cell r="G311">
            <v>217645</v>
          </cell>
        </row>
        <row r="312">
          <cell r="A312">
            <v>221001</v>
          </cell>
          <cell r="B312" t="str">
            <v>捨てコンクリート</v>
          </cell>
          <cell r="C312" t="str">
            <v>18N/m㎡･人力打設</v>
          </cell>
          <cell r="D312" t="str">
            <v>m3</v>
          </cell>
          <cell r="E312">
            <v>17200</v>
          </cell>
          <cell r="F312" t="str">
            <v>P-56</v>
          </cell>
          <cell r="G312">
            <v>221001</v>
          </cell>
        </row>
        <row r="313">
          <cell r="A313">
            <v>221002</v>
          </cell>
          <cell r="B313" t="str">
            <v>捨てコンクリート</v>
          </cell>
          <cell r="C313" t="str">
            <v>18N/m㎡･シュート打設</v>
          </cell>
          <cell r="D313" t="str">
            <v>m3</v>
          </cell>
          <cell r="E313">
            <v>15300</v>
          </cell>
          <cell r="F313" t="str">
            <v>P-56</v>
          </cell>
          <cell r="G313">
            <v>221002</v>
          </cell>
        </row>
        <row r="314">
          <cell r="A314">
            <v>221005</v>
          </cell>
          <cell r="B314" t="str">
            <v>捨てコンクリート</v>
          </cell>
          <cell r="C314" t="str">
            <v>18N/m㎡･ポンプ打設</v>
          </cell>
          <cell r="D314" t="str">
            <v>m3</v>
          </cell>
          <cell r="E314">
            <v>13900</v>
          </cell>
          <cell r="F314" t="str">
            <v>P-56</v>
          </cell>
          <cell r="G314">
            <v>221005</v>
          </cell>
        </row>
        <row r="315">
          <cell r="A315">
            <v>221011</v>
          </cell>
          <cell r="B315" t="str">
            <v>土間コンクリート</v>
          </cell>
          <cell r="C315" t="str">
            <v>18N/m㎡･人力打設</v>
          </cell>
          <cell r="D315" t="str">
            <v>m3</v>
          </cell>
          <cell r="E315">
            <v>16900</v>
          </cell>
          <cell r="F315" t="str">
            <v>P-56</v>
          </cell>
          <cell r="G315">
            <v>221011</v>
          </cell>
        </row>
        <row r="316">
          <cell r="A316">
            <v>221012</v>
          </cell>
          <cell r="B316" t="str">
            <v>土間コンクリート</v>
          </cell>
          <cell r="C316" t="str">
            <v>18N/m㎡･シュート打設</v>
          </cell>
          <cell r="D316" t="str">
            <v>m3</v>
          </cell>
          <cell r="E316">
            <v>15100</v>
          </cell>
          <cell r="F316" t="str">
            <v>P-56</v>
          </cell>
          <cell r="G316">
            <v>221012</v>
          </cell>
        </row>
        <row r="317">
          <cell r="A317">
            <v>221015</v>
          </cell>
          <cell r="B317" t="str">
            <v>土間コンクリート</v>
          </cell>
          <cell r="C317" t="str">
            <v>18N/m㎡･ポンプ打設</v>
          </cell>
          <cell r="D317" t="str">
            <v>m3</v>
          </cell>
          <cell r="E317">
            <v>13400</v>
          </cell>
          <cell r="F317" t="str">
            <v>P-56</v>
          </cell>
          <cell r="G317">
            <v>221015</v>
          </cell>
        </row>
        <row r="318">
          <cell r="A318">
            <v>221021</v>
          </cell>
          <cell r="B318" t="str">
            <v>く体コンクリート</v>
          </cell>
          <cell r="C318" t="str">
            <v>18N/m㎡･ポンプ打設･小型構造物</v>
          </cell>
          <cell r="D318" t="str">
            <v>m3</v>
          </cell>
          <cell r="E318">
            <v>15500</v>
          </cell>
          <cell r="F318" t="str">
            <v>P-56</v>
          </cell>
          <cell r="G318">
            <v>221021</v>
          </cell>
        </row>
        <row r="319">
          <cell r="A319">
            <v>221023</v>
          </cell>
          <cell r="B319" t="str">
            <v>く体コンクリート</v>
          </cell>
          <cell r="C319" t="str">
            <v>18N/m㎡･シュート打設･小型構造物</v>
          </cell>
          <cell r="D319" t="str">
            <v>m3</v>
          </cell>
          <cell r="E319">
            <v>18100</v>
          </cell>
          <cell r="F319" t="str">
            <v>P-56</v>
          </cell>
          <cell r="G319">
            <v>221023</v>
          </cell>
        </row>
        <row r="320">
          <cell r="A320">
            <v>221025</v>
          </cell>
          <cell r="B320" t="str">
            <v>く体コンクリート</v>
          </cell>
          <cell r="C320" t="str">
            <v>18N/m㎡･人力打設･小型構造物</v>
          </cell>
          <cell r="D320" t="str">
            <v>m3</v>
          </cell>
          <cell r="E320">
            <v>21100</v>
          </cell>
          <cell r="F320" t="str">
            <v>P-56</v>
          </cell>
          <cell r="G320">
            <v>221025</v>
          </cell>
        </row>
        <row r="321">
          <cell r="A321">
            <v>221031</v>
          </cell>
          <cell r="B321" t="str">
            <v>く体コンクリート</v>
          </cell>
          <cell r="C321" t="str">
            <v>21N/m㎡･　ポンプ打設･小型構造物</v>
          </cell>
          <cell r="D321" t="str">
            <v>m3</v>
          </cell>
          <cell r="E321">
            <v>15900</v>
          </cell>
          <cell r="F321" t="str">
            <v>P-56</v>
          </cell>
          <cell r="G321">
            <v>221031</v>
          </cell>
        </row>
        <row r="322">
          <cell r="A322">
            <v>221033</v>
          </cell>
          <cell r="B322" t="str">
            <v>く体コンクリート</v>
          </cell>
          <cell r="C322" t="str">
            <v>21N/m㎡･　シュート打設･小型構造物</v>
          </cell>
          <cell r="D322" t="str">
            <v>m3</v>
          </cell>
          <cell r="E322">
            <v>18500</v>
          </cell>
          <cell r="F322" t="str">
            <v>P-56</v>
          </cell>
          <cell r="G322">
            <v>221033</v>
          </cell>
        </row>
        <row r="323">
          <cell r="A323">
            <v>221035</v>
          </cell>
          <cell r="B323" t="str">
            <v>く体コンクリート</v>
          </cell>
          <cell r="C323" t="str">
            <v>21N/m㎡･人力打設･小型構造物</v>
          </cell>
          <cell r="D323" t="str">
            <v>m3</v>
          </cell>
          <cell r="E323">
            <v>21500</v>
          </cell>
          <cell r="F323" t="str">
            <v>P-56</v>
          </cell>
          <cell r="G323">
            <v>221035</v>
          </cell>
        </row>
        <row r="324">
          <cell r="A324">
            <v>221041</v>
          </cell>
          <cell r="B324" t="str">
            <v>く体コンクリート</v>
          </cell>
          <cell r="C324" t="str">
            <v>ポンプ打設･1日50ｍ3未満・(手間のみ)</v>
          </cell>
          <cell r="D324" t="str">
            <v>m3</v>
          </cell>
          <cell r="E324">
            <v>4320</v>
          </cell>
          <cell r="F324" t="str">
            <v>P-56</v>
          </cell>
          <cell r="G324">
            <v>221041</v>
          </cell>
        </row>
        <row r="325">
          <cell r="A325">
            <v>221042</v>
          </cell>
          <cell r="B325" t="str">
            <v>く体コンクリート</v>
          </cell>
          <cell r="C325" t="str">
            <v>ポンプ打設･1日50～100ｍ3未満・(手間のみ)</v>
          </cell>
          <cell r="D325" t="str">
            <v>m3</v>
          </cell>
          <cell r="E325">
            <v>3630</v>
          </cell>
          <cell r="F325" t="str">
            <v>P-56</v>
          </cell>
          <cell r="G325">
            <v>221042</v>
          </cell>
        </row>
        <row r="326">
          <cell r="A326">
            <v>221043</v>
          </cell>
          <cell r="B326" t="str">
            <v>く体コンクリート</v>
          </cell>
          <cell r="C326" t="str">
            <v>ポンプ打設･1日100～170ｍ3未満・(手間のみ)</v>
          </cell>
          <cell r="D326" t="str">
            <v>m3</v>
          </cell>
          <cell r="E326">
            <v>2700</v>
          </cell>
          <cell r="F326" t="str">
            <v>P-56</v>
          </cell>
          <cell r="G326">
            <v>221043</v>
          </cell>
        </row>
        <row r="327">
          <cell r="A327">
            <v>221044</v>
          </cell>
          <cell r="B327" t="str">
            <v>く体コンクリート</v>
          </cell>
          <cell r="C327" t="str">
            <v>ポンプ打設･1日170ｍ3以上(手間のみ)</v>
          </cell>
          <cell r="D327" t="str">
            <v>m3</v>
          </cell>
          <cell r="E327">
            <v>2470</v>
          </cell>
          <cell r="F327" t="str">
            <v>P-56</v>
          </cell>
          <cell r="G327">
            <v>221044</v>
          </cell>
        </row>
        <row r="328">
          <cell r="A328">
            <v>221061</v>
          </cell>
          <cell r="B328" t="str">
            <v>く体コンクリート</v>
          </cell>
          <cell r="C328" t="str">
            <v>18N/m㎡･ポンプ打設・1日50ｍ3未満</v>
          </cell>
          <cell r="D328" t="str">
            <v>m3</v>
          </cell>
          <cell r="E328">
            <v>15500</v>
          </cell>
          <cell r="F328" t="str">
            <v>P-56</v>
          </cell>
          <cell r="G328">
            <v>221061</v>
          </cell>
        </row>
        <row r="329">
          <cell r="A329">
            <v>221062</v>
          </cell>
          <cell r="B329" t="str">
            <v>く体コンクリート</v>
          </cell>
          <cell r="C329" t="str">
            <v>18N/m㎡･ポンプ打設・1日50～100ｍ3</v>
          </cell>
          <cell r="D329" t="str">
            <v>m3</v>
          </cell>
          <cell r="E329">
            <v>14800</v>
          </cell>
          <cell r="F329" t="str">
            <v>P-56</v>
          </cell>
          <cell r="G329">
            <v>221062</v>
          </cell>
        </row>
        <row r="330">
          <cell r="A330">
            <v>221063</v>
          </cell>
          <cell r="B330" t="str">
            <v>く体コンクリート</v>
          </cell>
          <cell r="C330" t="str">
            <v>18N/m㎡･ポンプ打設・1日100～170ｍ3</v>
          </cell>
          <cell r="D330" t="str">
            <v>m3</v>
          </cell>
          <cell r="E330">
            <v>13900</v>
          </cell>
          <cell r="F330" t="str">
            <v>P-56</v>
          </cell>
          <cell r="G330">
            <v>221063</v>
          </cell>
        </row>
        <row r="331">
          <cell r="A331">
            <v>221064</v>
          </cell>
          <cell r="B331" t="str">
            <v>く体コンクリート</v>
          </cell>
          <cell r="C331" t="str">
            <v>18N/m㎡･ポンプ打設・1日170ｍ3以上</v>
          </cell>
          <cell r="D331" t="str">
            <v>m3</v>
          </cell>
          <cell r="E331">
            <v>13600</v>
          </cell>
          <cell r="F331" t="str">
            <v>P-56</v>
          </cell>
          <cell r="G331">
            <v>221064</v>
          </cell>
        </row>
        <row r="332">
          <cell r="A332">
            <v>221071</v>
          </cell>
          <cell r="B332" t="str">
            <v>く体コンクリート</v>
          </cell>
          <cell r="C332" t="str">
            <v>21N/m㎡･ポンプ打設・1日50ｍ3未満</v>
          </cell>
          <cell r="D332" t="str">
            <v>m3</v>
          </cell>
          <cell r="E332">
            <v>15900</v>
          </cell>
          <cell r="F332" t="str">
            <v>P-56</v>
          </cell>
          <cell r="G332">
            <v>221071</v>
          </cell>
        </row>
        <row r="333">
          <cell r="A333">
            <v>221072</v>
          </cell>
          <cell r="B333" t="str">
            <v>く体コンクリート</v>
          </cell>
          <cell r="C333" t="str">
            <v>21N/m㎡･ポンプ打設・1日50～100ｍ3</v>
          </cell>
          <cell r="D333" t="str">
            <v>m3</v>
          </cell>
          <cell r="E333">
            <v>15200</v>
          </cell>
          <cell r="F333" t="str">
            <v>P-56</v>
          </cell>
          <cell r="G333">
            <v>221072</v>
          </cell>
        </row>
        <row r="334">
          <cell r="A334">
            <v>221073</v>
          </cell>
          <cell r="B334" t="str">
            <v>く体コンクリート</v>
          </cell>
          <cell r="C334" t="str">
            <v>21N/m㎡･ポンプ打設・1日100～170ｍ3</v>
          </cell>
          <cell r="D334" t="str">
            <v>m3</v>
          </cell>
          <cell r="E334">
            <v>14300</v>
          </cell>
          <cell r="F334" t="str">
            <v>P-56</v>
          </cell>
          <cell r="G334">
            <v>221073</v>
          </cell>
        </row>
        <row r="335">
          <cell r="A335">
            <v>221074</v>
          </cell>
          <cell r="B335" t="str">
            <v>く体コンクリート</v>
          </cell>
          <cell r="C335" t="str">
            <v>21N/m㎡･ポンプ打設・1日170ｍ3以上</v>
          </cell>
          <cell r="D335" t="str">
            <v>m3</v>
          </cell>
          <cell r="E335">
            <v>14000</v>
          </cell>
          <cell r="F335" t="str">
            <v>P-56</v>
          </cell>
          <cell r="G335">
            <v>221074</v>
          </cell>
        </row>
        <row r="336">
          <cell r="A336">
            <v>221101</v>
          </cell>
          <cell r="B336" t="str">
            <v>く体軽量コンクリート</v>
          </cell>
          <cell r="C336" t="str">
            <v>ポンプ打設･材工共</v>
          </cell>
          <cell r="D336" t="str">
            <v>m3</v>
          </cell>
          <cell r="E336">
            <v>25600</v>
          </cell>
          <cell r="F336" t="str">
            <v>P-56</v>
          </cell>
          <cell r="G336">
            <v>221101</v>
          </cell>
        </row>
        <row r="337">
          <cell r="A337">
            <v>221105</v>
          </cell>
          <cell r="B337" t="str">
            <v>く体軽量コンクリート</v>
          </cell>
          <cell r="C337" t="str">
            <v>人力打設･材工共</v>
          </cell>
          <cell r="D337" t="str">
            <v>m3</v>
          </cell>
          <cell r="E337">
            <v>31200</v>
          </cell>
          <cell r="F337" t="str">
            <v>P-56</v>
          </cell>
          <cell r="G337">
            <v>221105</v>
          </cell>
        </row>
        <row r="338">
          <cell r="A338">
            <v>221111</v>
          </cell>
          <cell r="B338" t="str">
            <v>軽量コンクリート</v>
          </cell>
          <cell r="C338" t="str">
            <v>厚さ4cm･人力打設･[防水層押さえにも適用]</v>
          </cell>
          <cell r="D338" t="str">
            <v>㎡</v>
          </cell>
          <cell r="E338">
            <v>1120</v>
          </cell>
          <cell r="F338" t="str">
            <v>P-56</v>
          </cell>
          <cell r="G338">
            <v>221111</v>
          </cell>
        </row>
        <row r="339">
          <cell r="A339">
            <v>221113</v>
          </cell>
          <cell r="B339" t="str">
            <v>軽量コンクリート</v>
          </cell>
          <cell r="C339" t="str">
            <v>厚さ5cm･人力打設･[防水層押さえにも適用]</v>
          </cell>
          <cell r="D339" t="str">
            <v>㎡</v>
          </cell>
          <cell r="E339">
            <v>1410</v>
          </cell>
          <cell r="F339" t="str">
            <v>P-56</v>
          </cell>
          <cell r="G339">
            <v>221113</v>
          </cell>
        </row>
        <row r="340">
          <cell r="A340">
            <v>221115</v>
          </cell>
          <cell r="B340" t="str">
            <v>軽量コンクリート</v>
          </cell>
          <cell r="C340" t="str">
            <v>厚さ6cm･人力打設･[防水層押さえにも適用]</v>
          </cell>
          <cell r="D340" t="str">
            <v>㎡</v>
          </cell>
          <cell r="E340">
            <v>1690</v>
          </cell>
          <cell r="F340" t="str">
            <v>P-56</v>
          </cell>
          <cell r="G340">
            <v>221115</v>
          </cell>
        </row>
        <row r="341">
          <cell r="A341">
            <v>221117</v>
          </cell>
          <cell r="B341" t="str">
            <v>軽量コンクリート</v>
          </cell>
          <cell r="C341" t="str">
            <v>厚さ7cm･人力打設･[防水層押さえにも適用]</v>
          </cell>
          <cell r="D341" t="str">
            <v>㎡</v>
          </cell>
          <cell r="E341">
            <v>1970</v>
          </cell>
          <cell r="F341" t="str">
            <v>P-56</v>
          </cell>
          <cell r="G341">
            <v>221117</v>
          </cell>
        </row>
        <row r="342">
          <cell r="A342">
            <v>221201</v>
          </cell>
          <cell r="B342" t="str">
            <v>コンクリート(現場練)</v>
          </cell>
          <cell r="C342" t="str">
            <v>1:2:4</v>
          </cell>
          <cell r="D342" t="str">
            <v>m3</v>
          </cell>
          <cell r="E342">
            <v>23800</v>
          </cell>
          <cell r="F342" t="str">
            <v>P-56</v>
          </cell>
          <cell r="G342">
            <v>221201</v>
          </cell>
        </row>
        <row r="343">
          <cell r="A343">
            <v>222001</v>
          </cell>
          <cell r="B343" t="str">
            <v>型枠</v>
          </cell>
          <cell r="C343" t="str">
            <v>非木造布基礎・地中梁</v>
          </cell>
          <cell r="D343" t="str">
            <v>㎡</v>
          </cell>
          <cell r="E343">
            <v>3910</v>
          </cell>
          <cell r="F343" t="str">
            <v>P-57</v>
          </cell>
          <cell r="G343">
            <v>222001</v>
          </cell>
        </row>
        <row r="344">
          <cell r="A344">
            <v>222011</v>
          </cell>
          <cell r="B344" t="str">
            <v>型枠</v>
          </cell>
          <cell r="C344" t="str">
            <v>非木造独立基礎</v>
          </cell>
          <cell r="D344" t="str">
            <v>㎡</v>
          </cell>
          <cell r="E344">
            <v>4370</v>
          </cell>
          <cell r="F344" t="str">
            <v>P-57</v>
          </cell>
          <cell r="G344">
            <v>222011</v>
          </cell>
        </row>
        <row r="345">
          <cell r="A345">
            <v>222021</v>
          </cell>
          <cell r="B345" t="str">
            <v>型枠</v>
          </cell>
          <cell r="C345" t="str">
            <v>く体・一般ラーメン構造・階高3ｍ～3.8ｍ程度</v>
          </cell>
          <cell r="D345" t="str">
            <v>㎡</v>
          </cell>
          <cell r="E345">
            <v>4610</v>
          </cell>
          <cell r="F345" t="str">
            <v>P-57</v>
          </cell>
          <cell r="G345">
            <v>222021</v>
          </cell>
        </row>
        <row r="346">
          <cell r="A346">
            <v>222025</v>
          </cell>
          <cell r="B346" t="str">
            <v>型枠</v>
          </cell>
          <cell r="C346" t="str">
            <v>く体・一般ラーメン構造打放し・階高3ｍ～3.8ｍ程度</v>
          </cell>
          <cell r="D346" t="str">
            <v>㎡</v>
          </cell>
          <cell r="E346">
            <v>5960</v>
          </cell>
          <cell r="F346" t="str">
            <v>P-57</v>
          </cell>
          <cell r="G346">
            <v>222025</v>
          </cell>
        </row>
        <row r="347">
          <cell r="A347">
            <v>222031</v>
          </cell>
          <cell r="B347" t="str">
            <v>型枠</v>
          </cell>
          <cell r="C347" t="str">
            <v>く体・壁構造・中層程度</v>
          </cell>
          <cell r="D347" t="str">
            <v>㎡</v>
          </cell>
          <cell r="E347">
            <v>4340</v>
          </cell>
          <cell r="F347" t="str">
            <v>P-57</v>
          </cell>
          <cell r="G347">
            <v>222031</v>
          </cell>
        </row>
        <row r="348">
          <cell r="A348">
            <v>222035</v>
          </cell>
          <cell r="B348" t="str">
            <v>型枠</v>
          </cell>
          <cell r="C348" t="str">
            <v>く体・壁構造・打放し・中層程度</v>
          </cell>
          <cell r="D348" t="str">
            <v>㎡</v>
          </cell>
          <cell r="E348">
            <v>5720</v>
          </cell>
          <cell r="F348" t="str">
            <v>P-57</v>
          </cell>
          <cell r="G348">
            <v>222035</v>
          </cell>
        </row>
        <row r="349">
          <cell r="A349">
            <v>222041</v>
          </cell>
          <cell r="B349" t="str">
            <v>型枠</v>
          </cell>
          <cell r="C349" t="str">
            <v>ブロック造がりょう</v>
          </cell>
          <cell r="D349" t="str">
            <v>㎡</v>
          </cell>
          <cell r="E349">
            <v>4850</v>
          </cell>
          <cell r="F349" t="str">
            <v>P-57</v>
          </cell>
          <cell r="G349">
            <v>222041</v>
          </cell>
        </row>
        <row r="350">
          <cell r="A350">
            <v>222051</v>
          </cell>
          <cell r="B350" t="str">
            <v>型枠</v>
          </cell>
          <cell r="C350" t="str">
            <v>木造建物・工作物簡易型枠</v>
          </cell>
          <cell r="D350" t="str">
            <v>㎡</v>
          </cell>
          <cell r="E350">
            <v>2830</v>
          </cell>
          <cell r="F350" t="str">
            <v>P-57</v>
          </cell>
          <cell r="G350">
            <v>222051</v>
          </cell>
        </row>
        <row r="351">
          <cell r="A351">
            <v>223001</v>
          </cell>
          <cell r="B351" t="str">
            <v>鉄筋・加工組立手間</v>
          </cell>
          <cell r="C351" t="str">
            <v>ラーメン構造・継手重ね</v>
          </cell>
          <cell r="D351" t="str">
            <v>t</v>
          </cell>
          <cell r="E351">
            <v>53300</v>
          </cell>
          <cell r="F351" t="str">
            <v>P-58</v>
          </cell>
          <cell r="G351">
            <v>223001</v>
          </cell>
        </row>
        <row r="352">
          <cell r="A352">
            <v>223005</v>
          </cell>
          <cell r="B352" t="str">
            <v>鉄筋・加工組立手間</v>
          </cell>
          <cell r="C352" t="str">
            <v>壁式構造・継手重ね</v>
          </cell>
          <cell r="D352" t="str">
            <v>t</v>
          </cell>
          <cell r="E352">
            <v>62000</v>
          </cell>
          <cell r="F352" t="str">
            <v>P-58</v>
          </cell>
          <cell r="G352">
            <v>223005</v>
          </cell>
        </row>
        <row r="353">
          <cell r="A353">
            <v>223007</v>
          </cell>
          <cell r="B353" t="str">
            <v>鉄筋・加工組立手間</v>
          </cell>
          <cell r="C353" t="str">
            <v>S造・木造基礎・継手重ね</v>
          </cell>
          <cell r="D353" t="str">
            <v>t</v>
          </cell>
          <cell r="E353">
            <v>42900</v>
          </cell>
          <cell r="F353" t="str">
            <v>P-58</v>
          </cell>
          <cell r="G353">
            <v>223007</v>
          </cell>
        </row>
        <row r="354">
          <cell r="A354">
            <v>223101</v>
          </cell>
          <cell r="B354" t="str">
            <v>鉄筋・加工組立</v>
          </cell>
          <cell r="C354" t="str">
            <v>ラーメン構造・5ｔ未満・材工共</v>
          </cell>
          <cell r="D354" t="str">
            <v>t</v>
          </cell>
          <cell r="E354">
            <v>94000</v>
          </cell>
          <cell r="F354" t="str">
            <v>P-58</v>
          </cell>
          <cell r="G354">
            <v>223101</v>
          </cell>
        </row>
        <row r="355">
          <cell r="A355">
            <v>223111</v>
          </cell>
          <cell r="B355" t="str">
            <v>鉄筋・加工組立</v>
          </cell>
          <cell r="C355" t="str">
            <v>ラーメン構造・5ｔ以上～50ｔ未満・材工共</v>
          </cell>
          <cell r="D355" t="str">
            <v>t</v>
          </cell>
          <cell r="E355">
            <v>92000</v>
          </cell>
          <cell r="F355" t="str">
            <v>P-58</v>
          </cell>
          <cell r="G355">
            <v>223111</v>
          </cell>
        </row>
        <row r="356">
          <cell r="A356">
            <v>223121</v>
          </cell>
          <cell r="B356" t="str">
            <v>鉄筋・加工組立</v>
          </cell>
          <cell r="C356" t="str">
            <v>ラーメン構造・50ｔ以上・材工共</v>
          </cell>
          <cell r="D356" t="str">
            <v>t</v>
          </cell>
          <cell r="E356">
            <v>92000</v>
          </cell>
          <cell r="F356" t="str">
            <v>P-58</v>
          </cell>
          <cell r="G356">
            <v>223121</v>
          </cell>
        </row>
        <row r="357">
          <cell r="A357">
            <v>223131</v>
          </cell>
          <cell r="B357" t="str">
            <v>鉄筋・加工組立</v>
          </cell>
          <cell r="C357" t="str">
            <v>壁式構造・5ｔ未満・材工共</v>
          </cell>
          <cell r="D357" t="str">
            <v>t</v>
          </cell>
          <cell r="E357">
            <v>103100</v>
          </cell>
          <cell r="F357" t="str">
            <v>P-58</v>
          </cell>
          <cell r="G357">
            <v>223131</v>
          </cell>
        </row>
        <row r="358">
          <cell r="A358">
            <v>223141</v>
          </cell>
          <cell r="B358" t="str">
            <v>鉄筋・加工組立</v>
          </cell>
          <cell r="C358" t="str">
            <v>壁式構造・5ｔ以上～50ｔ未満・材工共</v>
          </cell>
          <cell r="D358" t="str">
            <v>t</v>
          </cell>
          <cell r="E358">
            <v>101100</v>
          </cell>
          <cell r="F358" t="str">
            <v>P-58</v>
          </cell>
          <cell r="G358">
            <v>223141</v>
          </cell>
        </row>
        <row r="359">
          <cell r="A359">
            <v>223151</v>
          </cell>
          <cell r="B359" t="str">
            <v>鉄筋・加工組立</v>
          </cell>
          <cell r="C359" t="str">
            <v>壁式構造・50ｔ以上・材工共</v>
          </cell>
          <cell r="D359" t="str">
            <v>t</v>
          </cell>
          <cell r="E359">
            <v>101100</v>
          </cell>
          <cell r="F359" t="str">
            <v>P-58</v>
          </cell>
          <cell r="G359">
            <v>223151</v>
          </cell>
        </row>
        <row r="360">
          <cell r="A360">
            <v>223161</v>
          </cell>
          <cell r="B360" t="str">
            <v>鉄筋・加工組立</v>
          </cell>
          <cell r="C360" t="str">
            <v>簡易・5ｔ未満</v>
          </cell>
          <cell r="D360" t="str">
            <v>kg</v>
          </cell>
          <cell r="E360">
            <v>83</v>
          </cell>
          <cell r="F360" t="str">
            <v>P-58</v>
          </cell>
          <cell r="G360">
            <v>223161</v>
          </cell>
        </row>
        <row r="361">
          <cell r="A361">
            <v>223171</v>
          </cell>
          <cell r="B361" t="str">
            <v>鉄筋・加工組立</v>
          </cell>
          <cell r="C361" t="str">
            <v>S造・木造基礎・5t未満・材工共</v>
          </cell>
          <cell r="D361" t="str">
            <v>t</v>
          </cell>
          <cell r="E361">
            <v>84400</v>
          </cell>
          <cell r="F361" t="str">
            <v>P-58</v>
          </cell>
          <cell r="G361">
            <v>223171</v>
          </cell>
        </row>
        <row r="362">
          <cell r="A362">
            <v>223175</v>
          </cell>
          <cell r="B362" t="str">
            <v>鉄筋・加工組立</v>
          </cell>
          <cell r="C362" t="str">
            <v>S造基礎・5t以上～50ｔ未満・材工共</v>
          </cell>
          <cell r="D362" t="str">
            <v>t</v>
          </cell>
          <cell r="E362">
            <v>82000</v>
          </cell>
          <cell r="F362" t="str">
            <v>P-58</v>
          </cell>
          <cell r="G362">
            <v>223175</v>
          </cell>
        </row>
        <row r="363">
          <cell r="A363">
            <v>223201</v>
          </cell>
          <cell r="B363" t="str">
            <v>溶接金網敷き</v>
          </cell>
          <cell r="C363" t="str">
            <v>3.2×100×100 スペーサー共</v>
          </cell>
          <cell r="D363" t="str">
            <v>㎡</v>
          </cell>
          <cell r="E363">
            <v>610</v>
          </cell>
          <cell r="F363" t="str">
            <v>P-58</v>
          </cell>
          <cell r="G363">
            <v>223201</v>
          </cell>
        </row>
        <row r="364">
          <cell r="A364">
            <v>223202</v>
          </cell>
          <cell r="B364" t="str">
            <v>溶接金網敷き</v>
          </cell>
          <cell r="C364" t="str">
            <v>5.0×100×100 スペーサー共</v>
          </cell>
          <cell r="D364" t="str">
            <v>㎡</v>
          </cell>
          <cell r="E364">
            <v>780</v>
          </cell>
          <cell r="F364" t="str">
            <v>P-58</v>
          </cell>
          <cell r="G364">
            <v>223202</v>
          </cell>
        </row>
        <row r="365">
          <cell r="A365">
            <v>223203</v>
          </cell>
          <cell r="B365" t="str">
            <v>溶接金網敷き</v>
          </cell>
          <cell r="C365" t="str">
            <v>6.0×100×100 スペーサー共</v>
          </cell>
          <cell r="D365" t="str">
            <v>㎡</v>
          </cell>
          <cell r="E365">
            <v>870</v>
          </cell>
          <cell r="F365" t="str">
            <v>P-58</v>
          </cell>
          <cell r="G365">
            <v>223203</v>
          </cell>
        </row>
        <row r="366">
          <cell r="A366">
            <v>225001</v>
          </cell>
          <cell r="B366" t="str">
            <v>鋼材費・[材料費のみ]</v>
          </cell>
          <cell r="C366" t="str">
            <v>肉厚9mm以上・(ビルドH主体)・10ｔ未満</v>
          </cell>
          <cell r="D366" t="str">
            <v>t</v>
          </cell>
          <cell r="E366">
            <v>63100</v>
          </cell>
          <cell r="F366" t="str">
            <v>P-59</v>
          </cell>
          <cell r="G366">
            <v>225001</v>
          </cell>
        </row>
        <row r="367">
          <cell r="A367">
            <v>225005</v>
          </cell>
          <cell r="B367" t="str">
            <v>鋼材費・[材料費のみ]</v>
          </cell>
          <cell r="C367" t="str">
            <v>肉厚9mm以上・(ビルドH主体)・10ｔ以上50ｔ未満</v>
          </cell>
          <cell r="D367" t="str">
            <v>t</v>
          </cell>
          <cell r="E367">
            <v>61400</v>
          </cell>
          <cell r="F367" t="str">
            <v>P-59</v>
          </cell>
          <cell r="G367">
            <v>225005</v>
          </cell>
        </row>
        <row r="368">
          <cell r="A368">
            <v>225007</v>
          </cell>
          <cell r="B368" t="str">
            <v>鋼材費・[材料費のみ]</v>
          </cell>
          <cell r="C368" t="str">
            <v>肉厚9mm以上・(ビルドH主体)・50ｔ以上</v>
          </cell>
          <cell r="D368" t="str">
            <v>t</v>
          </cell>
          <cell r="E368">
            <v>61000</v>
          </cell>
          <cell r="F368" t="str">
            <v>P-59</v>
          </cell>
          <cell r="G368">
            <v>225007</v>
          </cell>
        </row>
        <row r="369">
          <cell r="A369">
            <v>225051</v>
          </cell>
          <cell r="B369" t="str">
            <v>鋼材費・[材料費のみ]</v>
          </cell>
          <cell r="C369" t="str">
            <v>肉厚9mm以上・(H形鋼主体)・10ｔ未満</v>
          </cell>
          <cell r="D369" t="str">
            <v>t</v>
          </cell>
          <cell r="E369">
            <v>54700</v>
          </cell>
          <cell r="F369" t="str">
            <v>P-59</v>
          </cell>
          <cell r="G369">
            <v>225051</v>
          </cell>
        </row>
        <row r="370">
          <cell r="A370">
            <v>225055</v>
          </cell>
          <cell r="B370" t="str">
            <v>鋼材費・[材料費のみ]</v>
          </cell>
          <cell r="C370" t="str">
            <v>肉厚9mm以上・(H形鋼主体)・10ｔ以上50ｔ未満</v>
          </cell>
          <cell r="D370" t="str">
            <v>t</v>
          </cell>
          <cell r="E370">
            <v>52300</v>
          </cell>
          <cell r="F370" t="str">
            <v>P-59</v>
          </cell>
          <cell r="G370">
            <v>225055</v>
          </cell>
        </row>
        <row r="371">
          <cell r="A371">
            <v>225057</v>
          </cell>
          <cell r="B371" t="str">
            <v>鋼材費・[材料費のみ]</v>
          </cell>
          <cell r="C371" t="str">
            <v>肉厚9mm以上・(H形鋼主体)・50ｔ以上</v>
          </cell>
          <cell r="D371" t="str">
            <v>t</v>
          </cell>
          <cell r="E371">
            <v>51800</v>
          </cell>
          <cell r="F371" t="str">
            <v>P-59</v>
          </cell>
          <cell r="G371">
            <v>225057</v>
          </cell>
        </row>
        <row r="372">
          <cell r="A372">
            <v>225101</v>
          </cell>
          <cell r="B372" t="str">
            <v>鋼材費・[材料費のみ]</v>
          </cell>
          <cell r="C372" t="str">
            <v>肉厚4mm以上・9mm未満・10ｔ未満</v>
          </cell>
          <cell r="D372" t="str">
            <v>t</v>
          </cell>
          <cell r="E372">
            <v>51600</v>
          </cell>
          <cell r="F372" t="str">
            <v>P-59</v>
          </cell>
          <cell r="G372">
            <v>225101</v>
          </cell>
        </row>
        <row r="373">
          <cell r="A373">
            <v>225105</v>
          </cell>
          <cell r="B373" t="str">
            <v>鋼材費・[材料費のみ]</v>
          </cell>
          <cell r="C373" t="str">
            <v>肉厚4mm以上・9mm未満・10ｔ以上50ｔ未満</v>
          </cell>
          <cell r="D373" t="str">
            <v>t</v>
          </cell>
          <cell r="E373">
            <v>48700</v>
          </cell>
          <cell r="F373" t="str">
            <v>P-59</v>
          </cell>
          <cell r="G373">
            <v>225105</v>
          </cell>
        </row>
        <row r="374">
          <cell r="A374">
            <v>225107</v>
          </cell>
          <cell r="B374" t="str">
            <v>鋼材費・[材料費のみ]</v>
          </cell>
          <cell r="C374" t="str">
            <v>肉厚4mm以上・9mm未満・50ｔ以上</v>
          </cell>
          <cell r="D374" t="str">
            <v>t</v>
          </cell>
          <cell r="E374">
            <v>48400</v>
          </cell>
          <cell r="F374" t="str">
            <v>P-59</v>
          </cell>
          <cell r="G374">
            <v>225107</v>
          </cell>
        </row>
        <row r="375">
          <cell r="A375">
            <v>225151</v>
          </cell>
          <cell r="B375" t="str">
            <v>鋼材費・[材料費のみ]</v>
          </cell>
          <cell r="C375" t="str">
            <v>肉厚4mm未満(軽量鉄骨)・10ｔ未満</v>
          </cell>
          <cell r="D375" t="str">
            <v>t</v>
          </cell>
          <cell r="E375">
            <v>58000</v>
          </cell>
          <cell r="F375" t="str">
            <v>P-59</v>
          </cell>
          <cell r="G375">
            <v>225151</v>
          </cell>
        </row>
        <row r="376">
          <cell r="A376">
            <v>225155</v>
          </cell>
          <cell r="B376" t="str">
            <v>鋼材費・[材料費のみ]</v>
          </cell>
          <cell r="C376" t="str">
            <v>肉厚4mm未満(軽量鉄骨)・10ｔ以上50ｔ未満</v>
          </cell>
          <cell r="D376" t="str">
            <v>t</v>
          </cell>
          <cell r="E376">
            <v>55500</v>
          </cell>
          <cell r="F376" t="str">
            <v>P-59</v>
          </cell>
          <cell r="G376">
            <v>225155</v>
          </cell>
        </row>
        <row r="377">
          <cell r="A377">
            <v>225157</v>
          </cell>
          <cell r="B377" t="str">
            <v>鋼材費・[材料費のみ]</v>
          </cell>
          <cell r="C377" t="str">
            <v>肉厚4mm未満(軽量鉄骨)・50ｔ以上</v>
          </cell>
          <cell r="D377" t="str">
            <v>t</v>
          </cell>
          <cell r="E377">
            <v>54900</v>
          </cell>
          <cell r="F377" t="str">
            <v>P-59</v>
          </cell>
          <cell r="G377">
            <v>225157</v>
          </cell>
        </row>
        <row r="378">
          <cell r="A378">
            <v>225401</v>
          </cell>
          <cell r="B378" t="str">
            <v>工場加工・組立</v>
          </cell>
          <cell r="C378" t="str">
            <v>肉厚9mm以上・(ビルドH主体)・10ｔ未満</v>
          </cell>
          <cell r="D378" t="str">
            <v>t</v>
          </cell>
          <cell r="E378">
            <v>271000</v>
          </cell>
          <cell r="F378" t="str">
            <v>P-59</v>
          </cell>
          <cell r="G378">
            <v>225401</v>
          </cell>
        </row>
        <row r="379">
          <cell r="A379">
            <v>225405</v>
          </cell>
          <cell r="B379" t="str">
            <v>工場加工・組立</v>
          </cell>
          <cell r="C379" t="str">
            <v>肉厚9mm以上・(ビルドH主体)・10ｔ以上50ｔ未満</v>
          </cell>
          <cell r="D379" t="str">
            <v>t</v>
          </cell>
          <cell r="E379">
            <v>262300</v>
          </cell>
          <cell r="F379" t="str">
            <v>P-59</v>
          </cell>
          <cell r="G379">
            <v>225405</v>
          </cell>
        </row>
        <row r="380">
          <cell r="A380">
            <v>225407</v>
          </cell>
          <cell r="B380" t="str">
            <v>工場加工・組立</v>
          </cell>
          <cell r="C380" t="str">
            <v>肉厚9mm以上・(ビルドH主体)・50ｔ以上</v>
          </cell>
          <cell r="D380" t="str">
            <v>t</v>
          </cell>
          <cell r="E380">
            <v>246600</v>
          </cell>
          <cell r="F380" t="str">
            <v>P-59</v>
          </cell>
          <cell r="G380">
            <v>225407</v>
          </cell>
        </row>
        <row r="381">
          <cell r="A381">
            <v>225411</v>
          </cell>
          <cell r="B381" t="str">
            <v>工場加工・組立</v>
          </cell>
          <cell r="C381" t="str">
            <v>肉厚9mm以上・(H形鋼主体)・10ｔ未満</v>
          </cell>
          <cell r="D381" t="str">
            <v>t</v>
          </cell>
          <cell r="E381">
            <v>157000</v>
          </cell>
          <cell r="F381" t="str">
            <v>P-59</v>
          </cell>
          <cell r="G381">
            <v>225411</v>
          </cell>
        </row>
        <row r="382">
          <cell r="A382">
            <v>225415</v>
          </cell>
          <cell r="B382" t="str">
            <v>工場加工・組立</v>
          </cell>
          <cell r="C382" t="str">
            <v>肉厚9mm以上・(H形鋼主体)・10ｔ以上50ｔ未満</v>
          </cell>
          <cell r="D382" t="str">
            <v>t</v>
          </cell>
          <cell r="E382">
            <v>153300</v>
          </cell>
          <cell r="F382" t="str">
            <v>P-59</v>
          </cell>
          <cell r="G382">
            <v>225415</v>
          </cell>
        </row>
        <row r="383">
          <cell r="A383">
            <v>225417</v>
          </cell>
          <cell r="B383" t="str">
            <v>工場加工・組立</v>
          </cell>
          <cell r="C383" t="str">
            <v>肉厚9mm以上・(H形鋼主体)・50ｔ以上</v>
          </cell>
          <cell r="D383" t="str">
            <v>t</v>
          </cell>
          <cell r="E383">
            <v>143300</v>
          </cell>
          <cell r="F383" t="str">
            <v>P-59</v>
          </cell>
          <cell r="G383">
            <v>225417</v>
          </cell>
        </row>
        <row r="384">
          <cell r="A384">
            <v>225421</v>
          </cell>
          <cell r="B384" t="str">
            <v>工場加工・組立</v>
          </cell>
          <cell r="C384" t="str">
            <v>肉厚4mm以上・9mm未満・10ｔ未満</v>
          </cell>
          <cell r="D384" t="str">
            <v>t</v>
          </cell>
          <cell r="E384">
            <v>163400</v>
          </cell>
          <cell r="F384" t="str">
            <v>P-59</v>
          </cell>
          <cell r="G384">
            <v>225421</v>
          </cell>
        </row>
        <row r="385">
          <cell r="A385">
            <v>225425</v>
          </cell>
          <cell r="B385" t="str">
            <v>工場加工・組立</v>
          </cell>
          <cell r="C385" t="str">
            <v>肉厚4mm以上・9mm未満・10ｔ以上50ｔ未満</v>
          </cell>
          <cell r="D385" t="str">
            <v>t</v>
          </cell>
          <cell r="E385">
            <v>159700</v>
          </cell>
          <cell r="F385" t="str">
            <v>P-59</v>
          </cell>
          <cell r="G385">
            <v>225425</v>
          </cell>
        </row>
        <row r="386">
          <cell r="A386">
            <v>225427</v>
          </cell>
          <cell r="B386" t="str">
            <v>工場加工・組立</v>
          </cell>
          <cell r="C386" t="str">
            <v>肉厚4mm以上・9mm未満・50ｔ以上</v>
          </cell>
          <cell r="D386" t="str">
            <v>t</v>
          </cell>
          <cell r="E386">
            <v>148900</v>
          </cell>
          <cell r="F386" t="str">
            <v>P-59</v>
          </cell>
          <cell r="G386">
            <v>225427</v>
          </cell>
        </row>
        <row r="387">
          <cell r="A387">
            <v>225451</v>
          </cell>
          <cell r="B387" t="str">
            <v>工場加工・組立</v>
          </cell>
          <cell r="C387" t="str">
            <v>肉厚4mm未満(軽量鉄骨)・10ｔ未満</v>
          </cell>
          <cell r="D387" t="str">
            <v>t</v>
          </cell>
          <cell r="E387">
            <v>202600</v>
          </cell>
          <cell r="F387" t="str">
            <v>P-59</v>
          </cell>
          <cell r="G387">
            <v>225451</v>
          </cell>
        </row>
        <row r="388">
          <cell r="A388">
            <v>225455</v>
          </cell>
          <cell r="B388" t="str">
            <v>工場加工・組立</v>
          </cell>
          <cell r="C388" t="str">
            <v>肉厚4mm未満(軽量鉄骨)・10ｔ以上50ｔ未満</v>
          </cell>
          <cell r="D388" t="str">
            <v>t</v>
          </cell>
          <cell r="E388">
            <v>197600</v>
          </cell>
          <cell r="F388" t="str">
            <v>P-59</v>
          </cell>
          <cell r="G388">
            <v>225455</v>
          </cell>
        </row>
        <row r="389">
          <cell r="A389">
            <v>225457</v>
          </cell>
          <cell r="B389" t="str">
            <v>工場加工・組立</v>
          </cell>
          <cell r="C389" t="str">
            <v>肉厚4mm未満(軽量鉄骨)・50ｔ以上</v>
          </cell>
          <cell r="D389" t="str">
            <v>t</v>
          </cell>
          <cell r="E389">
            <v>185700</v>
          </cell>
          <cell r="F389" t="str">
            <v>P-59</v>
          </cell>
          <cell r="G389">
            <v>225457</v>
          </cell>
        </row>
        <row r="390">
          <cell r="A390">
            <v>225501</v>
          </cell>
          <cell r="B390" t="str">
            <v>現場建方</v>
          </cell>
          <cell r="C390" t="str">
            <v>肉厚9mm以上・(ビルドH主体)・10ｔ未満</v>
          </cell>
          <cell r="D390" t="str">
            <v>t</v>
          </cell>
          <cell r="E390">
            <v>39800</v>
          </cell>
          <cell r="F390" t="str">
            <v>P-59</v>
          </cell>
          <cell r="G390">
            <v>225501</v>
          </cell>
        </row>
        <row r="391">
          <cell r="A391">
            <v>225505</v>
          </cell>
          <cell r="B391" t="str">
            <v>現場建方</v>
          </cell>
          <cell r="C391" t="str">
            <v>肉厚9mm以上・(ビルドH主体)・10ｔ以上50ｔ未満</v>
          </cell>
          <cell r="D391" t="str">
            <v>t</v>
          </cell>
          <cell r="E391">
            <v>38900</v>
          </cell>
          <cell r="F391" t="str">
            <v>P-59</v>
          </cell>
          <cell r="G391">
            <v>225505</v>
          </cell>
        </row>
        <row r="392">
          <cell r="A392">
            <v>225507</v>
          </cell>
          <cell r="B392" t="str">
            <v>現場建方</v>
          </cell>
          <cell r="C392" t="str">
            <v>肉厚9mm以上・(ビルドH主体)・50ｔ以上</v>
          </cell>
          <cell r="D392" t="str">
            <v>t</v>
          </cell>
          <cell r="E392">
            <v>37300</v>
          </cell>
          <cell r="F392" t="str">
            <v>P-59</v>
          </cell>
          <cell r="G392">
            <v>225507</v>
          </cell>
        </row>
        <row r="393">
          <cell r="A393">
            <v>225511</v>
          </cell>
          <cell r="B393" t="str">
            <v>現場建方</v>
          </cell>
          <cell r="C393" t="str">
            <v>肉厚9mm以上・(H形鋼主体)・10ｔ未満</v>
          </cell>
          <cell r="D393" t="str">
            <v>t</v>
          </cell>
          <cell r="E393">
            <v>39800</v>
          </cell>
          <cell r="F393" t="str">
            <v>P-59</v>
          </cell>
          <cell r="G393">
            <v>225511</v>
          </cell>
        </row>
        <row r="394">
          <cell r="A394">
            <v>225515</v>
          </cell>
          <cell r="B394" t="str">
            <v>現場建方</v>
          </cell>
          <cell r="C394" t="str">
            <v>肉厚9mm以上・(H形鋼主体)・10ｔ以上50ｔ未満</v>
          </cell>
          <cell r="D394" t="str">
            <v>t</v>
          </cell>
          <cell r="E394">
            <v>38900</v>
          </cell>
          <cell r="F394" t="str">
            <v>P-59</v>
          </cell>
          <cell r="G394">
            <v>225515</v>
          </cell>
        </row>
        <row r="395">
          <cell r="A395">
            <v>225517</v>
          </cell>
          <cell r="B395" t="str">
            <v>現場建方</v>
          </cell>
          <cell r="C395" t="str">
            <v>肉厚9mm以上・(H形鋼主体)・50ｔ以上</v>
          </cell>
          <cell r="D395" t="str">
            <v>t</v>
          </cell>
          <cell r="E395">
            <v>37300</v>
          </cell>
          <cell r="F395" t="str">
            <v>P-59</v>
          </cell>
          <cell r="G395">
            <v>225517</v>
          </cell>
        </row>
        <row r="396">
          <cell r="A396">
            <v>225521</v>
          </cell>
          <cell r="B396" t="str">
            <v>現場建方</v>
          </cell>
          <cell r="C396" t="str">
            <v>肉厚4mm以上・9mm未満・10ｔ未満</v>
          </cell>
          <cell r="D396" t="str">
            <v>t</v>
          </cell>
          <cell r="E396">
            <v>41800</v>
          </cell>
          <cell r="F396" t="str">
            <v>P-59</v>
          </cell>
          <cell r="G396">
            <v>225521</v>
          </cell>
        </row>
        <row r="397">
          <cell r="A397">
            <v>225525</v>
          </cell>
          <cell r="B397" t="str">
            <v>現場建方</v>
          </cell>
          <cell r="C397" t="str">
            <v>肉厚4mm以上・9mm未満・10ｔ以上50ｔ未満</v>
          </cell>
          <cell r="D397" t="str">
            <v>t</v>
          </cell>
          <cell r="E397">
            <v>40500</v>
          </cell>
          <cell r="F397" t="str">
            <v>P-59</v>
          </cell>
          <cell r="G397">
            <v>225525</v>
          </cell>
        </row>
        <row r="398">
          <cell r="A398">
            <v>225527</v>
          </cell>
          <cell r="B398" t="str">
            <v>現場建方</v>
          </cell>
          <cell r="C398" t="str">
            <v>肉厚4mm以上・9mm未満・50ｔ以上</v>
          </cell>
          <cell r="D398" t="str">
            <v>t</v>
          </cell>
          <cell r="E398">
            <v>38900</v>
          </cell>
          <cell r="F398" t="str">
            <v>P-59</v>
          </cell>
          <cell r="G398">
            <v>225527</v>
          </cell>
        </row>
        <row r="399">
          <cell r="A399">
            <v>225551</v>
          </cell>
          <cell r="B399" t="str">
            <v>現場建方</v>
          </cell>
          <cell r="C399" t="str">
            <v>肉厚4mm未満(軽量鉄骨)・10ｔ未満</v>
          </cell>
          <cell r="D399" t="str">
            <v>t</v>
          </cell>
          <cell r="E399">
            <v>44900</v>
          </cell>
          <cell r="F399" t="str">
            <v>P-59</v>
          </cell>
          <cell r="G399">
            <v>225551</v>
          </cell>
        </row>
        <row r="400">
          <cell r="A400">
            <v>225555</v>
          </cell>
          <cell r="B400" t="str">
            <v>現場建方</v>
          </cell>
          <cell r="C400" t="str">
            <v>肉厚4mm未満(軽量鉄骨)・10ｔ以上50ｔ未満</v>
          </cell>
          <cell r="D400" t="str">
            <v>t</v>
          </cell>
          <cell r="E400">
            <v>43900</v>
          </cell>
          <cell r="F400" t="str">
            <v>P-59</v>
          </cell>
          <cell r="G400">
            <v>225555</v>
          </cell>
        </row>
        <row r="401">
          <cell r="A401">
            <v>225557</v>
          </cell>
          <cell r="B401" t="str">
            <v>現場建方</v>
          </cell>
          <cell r="C401" t="str">
            <v>肉厚4mm未満(軽量鉄骨)・50ｔ以上</v>
          </cell>
          <cell r="D401" t="str">
            <v>t</v>
          </cell>
          <cell r="E401">
            <v>42000</v>
          </cell>
          <cell r="F401" t="str">
            <v>P-59</v>
          </cell>
          <cell r="G401">
            <v>225557</v>
          </cell>
        </row>
        <row r="402">
          <cell r="A402">
            <v>225581</v>
          </cell>
          <cell r="B402" t="str">
            <v>鉄筋加工・組立・建方</v>
          </cell>
          <cell r="C402" t="str">
            <v>kg</v>
          </cell>
          <cell r="D402">
            <v>240</v>
          </cell>
          <cell r="E402" t="str">
            <v>P-59</v>
          </cell>
          <cell r="F402">
            <v>225581</v>
          </cell>
          <cell r="G402">
            <v>225581</v>
          </cell>
        </row>
        <row r="403">
          <cell r="A403">
            <v>225601</v>
          </cell>
          <cell r="B403" t="str">
            <v>ベースモルタル</v>
          </cell>
          <cell r="C403" t="str">
            <v>30cm角</v>
          </cell>
          <cell r="D403" t="str">
            <v>ヶ所</v>
          </cell>
          <cell r="E403">
            <v>2050</v>
          </cell>
          <cell r="F403" t="str">
            <v>P-59</v>
          </cell>
          <cell r="G403">
            <v>225601</v>
          </cell>
        </row>
        <row r="404">
          <cell r="A404">
            <v>225605</v>
          </cell>
          <cell r="B404" t="str">
            <v>ベースモルタル</v>
          </cell>
          <cell r="C404" t="str">
            <v>40cm角</v>
          </cell>
          <cell r="D404" t="str">
            <v>ヶ所</v>
          </cell>
          <cell r="E404">
            <v>2310</v>
          </cell>
          <cell r="F404" t="str">
            <v>P-59</v>
          </cell>
          <cell r="G404">
            <v>225605</v>
          </cell>
        </row>
        <row r="405">
          <cell r="A405">
            <v>225611</v>
          </cell>
          <cell r="B405" t="str">
            <v>ベースモルタル</v>
          </cell>
          <cell r="C405" t="str">
            <v>50cm角</v>
          </cell>
          <cell r="D405" t="str">
            <v>ヶ所</v>
          </cell>
          <cell r="E405">
            <v>2590</v>
          </cell>
          <cell r="F405" t="str">
            <v>P-59</v>
          </cell>
          <cell r="G405">
            <v>225611</v>
          </cell>
        </row>
        <row r="406">
          <cell r="A406">
            <v>225615</v>
          </cell>
          <cell r="B406" t="str">
            <v>ベースモルタル</v>
          </cell>
          <cell r="C406" t="str">
            <v>60cm角</v>
          </cell>
          <cell r="D406" t="str">
            <v>ヶ所</v>
          </cell>
          <cell r="E406">
            <v>2890</v>
          </cell>
          <cell r="F406" t="str">
            <v>P-59</v>
          </cell>
          <cell r="G406">
            <v>225615</v>
          </cell>
        </row>
        <row r="407">
          <cell r="A407">
            <v>225621</v>
          </cell>
          <cell r="B407" t="str">
            <v>ベースモルタル</v>
          </cell>
          <cell r="C407" t="str">
            <v>70cm角</v>
          </cell>
          <cell r="D407" t="str">
            <v>ヶ所</v>
          </cell>
          <cell r="E407">
            <v>3200</v>
          </cell>
          <cell r="F407" t="str">
            <v>P-59</v>
          </cell>
          <cell r="G407">
            <v>225621</v>
          </cell>
        </row>
        <row r="408">
          <cell r="A408">
            <v>225650</v>
          </cell>
          <cell r="B408" t="str">
            <v>アンカーボルト埋込</v>
          </cell>
          <cell r="C408" t="str">
            <v>径13mm×長300mm</v>
          </cell>
          <cell r="D408" t="str">
            <v>本</v>
          </cell>
          <cell r="E408">
            <v>1850</v>
          </cell>
          <cell r="F408" t="str">
            <v>P-59</v>
          </cell>
          <cell r="G408">
            <v>225650</v>
          </cell>
        </row>
        <row r="409">
          <cell r="A409">
            <v>225653</v>
          </cell>
          <cell r="B409" t="str">
            <v>アンカーボルト埋込</v>
          </cell>
          <cell r="C409" t="str">
            <v>径16mm×長300mm</v>
          </cell>
          <cell r="D409" t="str">
            <v>本</v>
          </cell>
          <cell r="E409">
            <v>2780</v>
          </cell>
          <cell r="F409" t="str">
            <v>P-59</v>
          </cell>
          <cell r="G409">
            <v>225653</v>
          </cell>
        </row>
        <row r="410">
          <cell r="A410">
            <v>225655</v>
          </cell>
          <cell r="B410" t="str">
            <v>アンカーボルト埋込</v>
          </cell>
          <cell r="C410" t="str">
            <v>径19mm×長400mm</v>
          </cell>
          <cell r="D410" t="str">
            <v>本</v>
          </cell>
          <cell r="E410">
            <v>2830</v>
          </cell>
          <cell r="F410" t="str">
            <v>P-59</v>
          </cell>
          <cell r="G410">
            <v>225655</v>
          </cell>
        </row>
        <row r="411">
          <cell r="A411">
            <v>225657</v>
          </cell>
          <cell r="B411" t="str">
            <v>アンカーボルト埋込</v>
          </cell>
          <cell r="C411" t="str">
            <v>径25mm×長400mm</v>
          </cell>
          <cell r="D411" t="str">
            <v>本</v>
          </cell>
          <cell r="E411">
            <v>5400</v>
          </cell>
          <cell r="F411" t="str">
            <v>P-59</v>
          </cell>
          <cell r="G411">
            <v>225657</v>
          </cell>
        </row>
        <row r="412">
          <cell r="A412">
            <v>225811</v>
          </cell>
          <cell r="B412" t="str">
            <v>耐火被覆</v>
          </cell>
          <cell r="C412" t="str">
            <v>吹付ロックウール(乾式)柱･梁･1時間耐火</v>
          </cell>
          <cell r="D412" t="str">
            <v>㎡</v>
          </cell>
          <cell r="E412">
            <v>1100</v>
          </cell>
          <cell r="F412" t="str">
            <v>P-59</v>
          </cell>
          <cell r="G412">
            <v>225811</v>
          </cell>
        </row>
        <row r="413">
          <cell r="A413">
            <v>225815</v>
          </cell>
          <cell r="B413" t="str">
            <v>耐火被覆</v>
          </cell>
          <cell r="C413" t="str">
            <v>吹付ロックウール(乾式)柱･梁･2時間耐火</v>
          </cell>
          <cell r="D413" t="str">
            <v>㎡</v>
          </cell>
          <cell r="E413">
            <v>1700</v>
          </cell>
          <cell r="F413" t="str">
            <v>P-59</v>
          </cell>
          <cell r="G413">
            <v>225815</v>
          </cell>
        </row>
        <row r="414">
          <cell r="A414">
            <v>225821</v>
          </cell>
          <cell r="B414" t="str">
            <v>耐火被覆</v>
          </cell>
          <cell r="C414" t="str">
            <v>吹付ロックウール(乾式)柱･梁･30分耐火</v>
          </cell>
          <cell r="D414" t="str">
            <v>㎡</v>
          </cell>
          <cell r="E414">
            <v>870</v>
          </cell>
          <cell r="F414" t="str">
            <v>P-60</v>
          </cell>
          <cell r="G414">
            <v>225821</v>
          </cell>
        </row>
        <row r="415">
          <cell r="A415">
            <v>225825</v>
          </cell>
          <cell r="B415" t="str">
            <v>耐火被覆</v>
          </cell>
          <cell r="C415" t="str">
            <v>吹付ロックウール(乾式)非耐力壁･1時間耐火</v>
          </cell>
          <cell r="D415" t="str">
            <v>㎡</v>
          </cell>
          <cell r="E415">
            <v>1000</v>
          </cell>
          <cell r="F415" t="str">
            <v>P-60</v>
          </cell>
          <cell r="G415">
            <v>225825</v>
          </cell>
        </row>
        <row r="416">
          <cell r="A416">
            <v>225831</v>
          </cell>
          <cell r="B416" t="str">
            <v>耐火被覆</v>
          </cell>
          <cell r="C416" t="str">
            <v>吹付ロックウール(乾式)床･天井･1時間耐火</v>
          </cell>
          <cell r="D416" t="str">
            <v>㎡</v>
          </cell>
          <cell r="E416">
            <v>730</v>
          </cell>
          <cell r="F416" t="str">
            <v>P-60</v>
          </cell>
          <cell r="G416">
            <v>225831</v>
          </cell>
        </row>
        <row r="417">
          <cell r="A417">
            <v>225835</v>
          </cell>
          <cell r="B417" t="str">
            <v>耐火被覆</v>
          </cell>
          <cell r="C417" t="str">
            <v>吹付ロックウール(乾式)床･天井･2時間耐火</v>
          </cell>
          <cell r="D417" t="str">
            <v>㎡</v>
          </cell>
          <cell r="E417">
            <v>820</v>
          </cell>
          <cell r="F417" t="str">
            <v>P-60</v>
          </cell>
          <cell r="G417">
            <v>225835</v>
          </cell>
        </row>
        <row r="418">
          <cell r="A418">
            <v>225841</v>
          </cell>
          <cell r="B418" t="str">
            <v>耐火被覆</v>
          </cell>
          <cell r="C418" t="str">
            <v>吹付ロックウール(乾式)屋根･30分耐火</v>
          </cell>
          <cell r="D418" t="str">
            <v>㎡</v>
          </cell>
          <cell r="E418">
            <v>780</v>
          </cell>
          <cell r="F418" t="str">
            <v>P-60</v>
          </cell>
          <cell r="G418">
            <v>225841</v>
          </cell>
        </row>
        <row r="419">
          <cell r="A419">
            <v>225851</v>
          </cell>
          <cell r="B419" t="str">
            <v>耐火被覆</v>
          </cell>
          <cell r="C419" t="str">
            <v>吹付ロックウール(湿式)柱･1時間耐火</v>
          </cell>
          <cell r="D419" t="str">
            <v>㎡</v>
          </cell>
          <cell r="E419">
            <v>2470</v>
          </cell>
          <cell r="F419" t="str">
            <v>P-60</v>
          </cell>
          <cell r="G419">
            <v>225851</v>
          </cell>
        </row>
        <row r="420">
          <cell r="A420">
            <v>225855</v>
          </cell>
          <cell r="B420" t="str">
            <v>耐火被覆</v>
          </cell>
          <cell r="C420" t="str">
            <v>吹付ロックウール(湿式)柱･2時間耐火</v>
          </cell>
          <cell r="D420" t="str">
            <v>㎡</v>
          </cell>
          <cell r="E420">
            <v>2950</v>
          </cell>
          <cell r="F420" t="str">
            <v>P-60</v>
          </cell>
          <cell r="G420">
            <v>225855</v>
          </cell>
        </row>
        <row r="421">
          <cell r="A421">
            <v>225861</v>
          </cell>
          <cell r="B421" t="str">
            <v>耐火被覆</v>
          </cell>
          <cell r="C421" t="str">
            <v>吹付ロックウール(湿式)梁･1時間耐火</v>
          </cell>
          <cell r="D421" t="str">
            <v>㎡</v>
          </cell>
          <cell r="E421">
            <v>2370</v>
          </cell>
          <cell r="F421" t="str">
            <v>P-60</v>
          </cell>
          <cell r="G421">
            <v>225861</v>
          </cell>
        </row>
        <row r="422">
          <cell r="A422">
            <v>225865</v>
          </cell>
          <cell r="B422" t="str">
            <v>耐火被覆</v>
          </cell>
          <cell r="C422" t="str">
            <v>吹付ロックウール(湿式)梁･2時間耐火</v>
          </cell>
          <cell r="D422" t="str">
            <v>㎡</v>
          </cell>
          <cell r="E422">
            <v>2860</v>
          </cell>
          <cell r="F422" t="str">
            <v>P-60</v>
          </cell>
          <cell r="G422">
            <v>225865</v>
          </cell>
        </row>
        <row r="423">
          <cell r="A423">
            <v>225901</v>
          </cell>
          <cell r="B423" t="str">
            <v>耐火被覆</v>
          </cell>
          <cell r="C423" t="str">
            <v>石綿けい酸カルシウム板(仕上用)柱・1時間耐火</v>
          </cell>
          <cell r="D423" t="str">
            <v>㎡</v>
          </cell>
          <cell r="E423">
            <v>5330</v>
          </cell>
          <cell r="F423" t="str">
            <v>P-60</v>
          </cell>
          <cell r="G423">
            <v>225901</v>
          </cell>
        </row>
        <row r="424">
          <cell r="A424">
            <v>225905</v>
          </cell>
          <cell r="B424" t="str">
            <v>耐火被覆</v>
          </cell>
          <cell r="C424" t="str">
            <v>石綿けい酸カルシウム板(仕上用)柱・2時間耐火</v>
          </cell>
          <cell r="D424" t="str">
            <v>㎡</v>
          </cell>
          <cell r="E424">
            <v>7080</v>
          </cell>
          <cell r="F424" t="str">
            <v>P-60</v>
          </cell>
          <cell r="G424">
            <v>225905</v>
          </cell>
        </row>
        <row r="425">
          <cell r="A425">
            <v>225911</v>
          </cell>
          <cell r="B425" t="str">
            <v>耐火被覆</v>
          </cell>
          <cell r="C425" t="str">
            <v>石綿けい酸カルシウム板(仕上用)梁・1時間耐火</v>
          </cell>
          <cell r="D425" t="str">
            <v>㎡</v>
          </cell>
          <cell r="E425">
            <v>5380</v>
          </cell>
          <cell r="F425" t="str">
            <v>P-60</v>
          </cell>
          <cell r="G425">
            <v>225911</v>
          </cell>
        </row>
        <row r="426">
          <cell r="A426">
            <v>225915</v>
          </cell>
          <cell r="B426" t="str">
            <v>耐火被覆</v>
          </cell>
          <cell r="C426" t="str">
            <v>石綿けい酸カルシウム板(仕上用)梁・2時間耐火</v>
          </cell>
          <cell r="D426" t="str">
            <v>㎡</v>
          </cell>
          <cell r="E426">
            <v>6540</v>
          </cell>
          <cell r="F426" t="str">
            <v>P-60</v>
          </cell>
          <cell r="G426">
            <v>225915</v>
          </cell>
        </row>
        <row r="427">
          <cell r="A427">
            <v>225921</v>
          </cell>
          <cell r="B427" t="str">
            <v>耐火被覆</v>
          </cell>
          <cell r="C427" t="str">
            <v>石綿けい酸カルシウム板(一般用)柱・1時間耐火</v>
          </cell>
          <cell r="D427" t="str">
            <v>㎡</v>
          </cell>
          <cell r="E427">
            <v>3970</v>
          </cell>
          <cell r="F427" t="str">
            <v>P-60</v>
          </cell>
          <cell r="G427">
            <v>225921</v>
          </cell>
        </row>
        <row r="428">
          <cell r="A428">
            <v>225925</v>
          </cell>
          <cell r="B428" t="str">
            <v>耐火被覆</v>
          </cell>
          <cell r="C428" t="str">
            <v>石綿けい酸カルシウム板(一般用)柱・2時間耐火</v>
          </cell>
          <cell r="D428" t="str">
            <v>㎡</v>
          </cell>
          <cell r="E428">
            <v>4940</v>
          </cell>
          <cell r="F428" t="str">
            <v>P-60</v>
          </cell>
          <cell r="G428">
            <v>225925</v>
          </cell>
        </row>
        <row r="429">
          <cell r="A429">
            <v>225931</v>
          </cell>
          <cell r="B429" t="str">
            <v>耐火被覆</v>
          </cell>
          <cell r="C429" t="str">
            <v>石綿けい酸カルシウム板(一般用)梁・1時間耐火</v>
          </cell>
          <cell r="D429" t="str">
            <v>㎡</v>
          </cell>
          <cell r="E429">
            <v>4020</v>
          </cell>
          <cell r="F429" t="str">
            <v>P-60</v>
          </cell>
          <cell r="G429">
            <v>225931</v>
          </cell>
        </row>
        <row r="430">
          <cell r="A430">
            <v>225935</v>
          </cell>
          <cell r="B430" t="str">
            <v>耐火被覆</v>
          </cell>
          <cell r="C430" t="str">
            <v>石綿けい酸カルシウム板(一般用)梁・2時間耐火</v>
          </cell>
          <cell r="D430" t="str">
            <v>㎡</v>
          </cell>
          <cell r="E430">
            <v>4650</v>
          </cell>
          <cell r="F430" t="str">
            <v>P-60</v>
          </cell>
          <cell r="G430">
            <v>225935</v>
          </cell>
        </row>
        <row r="431">
          <cell r="A431">
            <v>228001</v>
          </cell>
          <cell r="B431" t="str">
            <v>屋根・ALC板張</v>
          </cell>
          <cell r="C431" t="str">
            <v>厚75mm・材工共</v>
          </cell>
          <cell r="D431" t="str">
            <v>㎡</v>
          </cell>
          <cell r="E431">
            <v>5510</v>
          </cell>
          <cell r="F431" t="str">
            <v>P-61</v>
          </cell>
          <cell r="G431">
            <v>228001</v>
          </cell>
        </row>
        <row r="432">
          <cell r="A432">
            <v>228002</v>
          </cell>
          <cell r="B432" t="str">
            <v>屋根・ALC板張</v>
          </cell>
          <cell r="C432" t="str">
            <v>厚100mm・材工共</v>
          </cell>
          <cell r="D432" t="str">
            <v>㎡</v>
          </cell>
          <cell r="E432">
            <v>6390</v>
          </cell>
          <cell r="F432" t="str">
            <v>P-61</v>
          </cell>
          <cell r="G432">
            <v>228002</v>
          </cell>
        </row>
        <row r="433">
          <cell r="A433">
            <v>228003</v>
          </cell>
          <cell r="B433" t="str">
            <v>屋根・ALC板張</v>
          </cell>
          <cell r="C433" t="str">
            <v>厚120mm・材工共</v>
          </cell>
          <cell r="D433" t="str">
            <v>㎡</v>
          </cell>
          <cell r="E433">
            <v>7790</v>
          </cell>
          <cell r="F433" t="str">
            <v>P-61</v>
          </cell>
          <cell r="G433">
            <v>228003</v>
          </cell>
        </row>
        <row r="434">
          <cell r="A434">
            <v>228004</v>
          </cell>
          <cell r="B434" t="str">
            <v>屋根・ALC板張</v>
          </cell>
          <cell r="C434" t="str">
            <v>厚150mm・材工共</v>
          </cell>
          <cell r="D434" t="str">
            <v>㎡</v>
          </cell>
          <cell r="E434">
            <v>9150</v>
          </cell>
          <cell r="F434" t="str">
            <v>P-61</v>
          </cell>
          <cell r="G434">
            <v>228004</v>
          </cell>
        </row>
        <row r="435">
          <cell r="A435">
            <v>228011</v>
          </cell>
          <cell r="B435" t="str">
            <v>床・ALC板張</v>
          </cell>
          <cell r="C435" t="str">
            <v>厚100mm・材工共</v>
          </cell>
          <cell r="D435" t="str">
            <v>㎡</v>
          </cell>
          <cell r="E435">
            <v>6430</v>
          </cell>
          <cell r="F435" t="str">
            <v>P-61</v>
          </cell>
          <cell r="G435">
            <v>228011</v>
          </cell>
        </row>
        <row r="436">
          <cell r="A436">
            <v>228012</v>
          </cell>
          <cell r="B436" t="str">
            <v>床・ALC板張</v>
          </cell>
          <cell r="C436" t="str">
            <v>厚120mm・材工共</v>
          </cell>
          <cell r="D436" t="str">
            <v>㎡</v>
          </cell>
          <cell r="E436">
            <v>7860</v>
          </cell>
          <cell r="F436" t="str">
            <v>P-61</v>
          </cell>
          <cell r="G436">
            <v>228012</v>
          </cell>
        </row>
        <row r="437">
          <cell r="A437">
            <v>228013</v>
          </cell>
          <cell r="B437" t="str">
            <v>床・ALC板張</v>
          </cell>
          <cell r="C437" t="str">
            <v>厚150mm・材工共</v>
          </cell>
          <cell r="D437" t="str">
            <v>㎡</v>
          </cell>
          <cell r="E437">
            <v>9330</v>
          </cell>
          <cell r="F437" t="str">
            <v>P-61</v>
          </cell>
          <cell r="G437">
            <v>228013</v>
          </cell>
        </row>
        <row r="438">
          <cell r="A438">
            <v>228021</v>
          </cell>
          <cell r="B438" t="str">
            <v>壁・ALC板張</v>
          </cell>
          <cell r="C438" t="str">
            <v>厚75mm(80)・材工共</v>
          </cell>
          <cell r="D438" t="str">
            <v>㎡</v>
          </cell>
          <cell r="E438">
            <v>6870</v>
          </cell>
          <cell r="F438" t="str">
            <v>P-61</v>
          </cell>
          <cell r="G438">
            <v>228021</v>
          </cell>
        </row>
        <row r="439">
          <cell r="A439">
            <v>228022</v>
          </cell>
          <cell r="B439" t="str">
            <v>壁・ALC板張</v>
          </cell>
          <cell r="C439" t="str">
            <v>厚100mm・材工共</v>
          </cell>
          <cell r="D439" t="str">
            <v>㎡</v>
          </cell>
          <cell r="E439">
            <v>8010</v>
          </cell>
          <cell r="F439" t="str">
            <v>P-61</v>
          </cell>
          <cell r="G439">
            <v>228022</v>
          </cell>
        </row>
        <row r="440">
          <cell r="A440">
            <v>228023</v>
          </cell>
          <cell r="B440" t="str">
            <v>壁・ALC板張</v>
          </cell>
          <cell r="C440" t="str">
            <v>厚120mm・材工共</v>
          </cell>
          <cell r="D440" t="str">
            <v>㎡</v>
          </cell>
          <cell r="E440">
            <v>9370</v>
          </cell>
          <cell r="F440" t="str">
            <v>P-61</v>
          </cell>
          <cell r="G440">
            <v>228023</v>
          </cell>
        </row>
        <row r="441">
          <cell r="A441">
            <v>228024</v>
          </cell>
          <cell r="B441" t="str">
            <v>壁・ALC板張</v>
          </cell>
          <cell r="C441" t="str">
            <v>厚150mm・材工共</v>
          </cell>
          <cell r="D441" t="str">
            <v>㎡</v>
          </cell>
          <cell r="E441">
            <v>10900</v>
          </cell>
          <cell r="F441" t="str">
            <v>P-61</v>
          </cell>
          <cell r="G441">
            <v>228024</v>
          </cell>
        </row>
        <row r="442">
          <cell r="A442">
            <v>228031</v>
          </cell>
          <cell r="B442" t="str">
            <v>壁・ALC板張</v>
          </cell>
          <cell r="C442" t="str">
            <v>幅広・厚125mm・幅150cm～180cm・材工共</v>
          </cell>
          <cell r="D442" t="str">
            <v>㎡</v>
          </cell>
          <cell r="E442">
            <v>21900</v>
          </cell>
          <cell r="F442" t="str">
            <v>P-61</v>
          </cell>
          <cell r="G442">
            <v>228031</v>
          </cell>
        </row>
        <row r="443">
          <cell r="A443">
            <v>228041</v>
          </cell>
          <cell r="B443" t="str">
            <v>壁・ALC板張</v>
          </cell>
          <cell r="C443" t="str">
            <v>開口部付・厚125mm・幅120cm～180cm・材工共</v>
          </cell>
          <cell r="D443" t="str">
            <v>㎡</v>
          </cell>
          <cell r="E443">
            <v>43300</v>
          </cell>
          <cell r="F443" t="str">
            <v>P-61</v>
          </cell>
          <cell r="G443">
            <v>228041</v>
          </cell>
        </row>
        <row r="444">
          <cell r="A444">
            <v>228101</v>
          </cell>
          <cell r="B444" t="str">
            <v>床・穴あきPC板張</v>
          </cell>
          <cell r="C444" t="str">
            <v>厚100mm・材工共</v>
          </cell>
          <cell r="D444" t="str">
            <v>㎡</v>
          </cell>
          <cell r="E444">
            <v>10800</v>
          </cell>
          <cell r="F444" t="str">
            <v>P-61</v>
          </cell>
          <cell r="G444">
            <v>228101</v>
          </cell>
        </row>
        <row r="445">
          <cell r="A445">
            <v>228102</v>
          </cell>
          <cell r="B445" t="str">
            <v>床・穴あきPC板張</v>
          </cell>
          <cell r="C445" t="str">
            <v>厚120mm・材工共</v>
          </cell>
          <cell r="D445" t="str">
            <v>㎡</v>
          </cell>
          <cell r="E445">
            <v>11600</v>
          </cell>
          <cell r="F445" t="str">
            <v>P-61</v>
          </cell>
          <cell r="G445">
            <v>228102</v>
          </cell>
        </row>
        <row r="446">
          <cell r="A446">
            <v>228103</v>
          </cell>
          <cell r="B446" t="str">
            <v>床・穴あきPC板張</v>
          </cell>
          <cell r="C446" t="str">
            <v>厚150mm・材工共</v>
          </cell>
          <cell r="D446" t="str">
            <v>㎡</v>
          </cell>
          <cell r="E446">
            <v>12600</v>
          </cell>
          <cell r="F446" t="str">
            <v>P-61</v>
          </cell>
          <cell r="G446">
            <v>228103</v>
          </cell>
        </row>
        <row r="447">
          <cell r="A447">
            <v>228111</v>
          </cell>
          <cell r="B447" t="str">
            <v>壁・穴あきPC板張</v>
          </cell>
          <cell r="C447" t="str">
            <v>厚100mm・材工共</v>
          </cell>
          <cell r="D447" t="str">
            <v>㎡</v>
          </cell>
          <cell r="E447">
            <v>12700</v>
          </cell>
          <cell r="F447" t="str">
            <v>P-61</v>
          </cell>
          <cell r="G447">
            <v>228111</v>
          </cell>
        </row>
        <row r="448">
          <cell r="A448">
            <v>228112</v>
          </cell>
          <cell r="B448" t="str">
            <v>壁・穴あきPC板張</v>
          </cell>
          <cell r="C448" t="str">
            <v>厚120mm・材工共</v>
          </cell>
          <cell r="D448" t="str">
            <v>㎡</v>
          </cell>
          <cell r="E448">
            <v>13700</v>
          </cell>
          <cell r="F448" t="str">
            <v>P-61</v>
          </cell>
          <cell r="G448">
            <v>228112</v>
          </cell>
        </row>
        <row r="449">
          <cell r="A449">
            <v>228113</v>
          </cell>
          <cell r="B449" t="str">
            <v>壁・穴あきPC板張</v>
          </cell>
          <cell r="C449" t="str">
            <v>厚150mm・材工共</v>
          </cell>
          <cell r="D449" t="str">
            <v>㎡</v>
          </cell>
          <cell r="E449">
            <v>15000</v>
          </cell>
          <cell r="F449" t="str">
            <v>P-61</v>
          </cell>
          <cell r="G449">
            <v>228113</v>
          </cell>
        </row>
        <row r="450">
          <cell r="A450">
            <v>228141</v>
          </cell>
          <cell r="B450" t="str">
            <v>壁・押出成型セメント板張</v>
          </cell>
          <cell r="C450" t="str">
            <v>厚35mm・材工共</v>
          </cell>
          <cell r="D450" t="str">
            <v>㎡</v>
          </cell>
          <cell r="E450">
            <v>8000</v>
          </cell>
          <cell r="F450" t="str">
            <v>P-61</v>
          </cell>
          <cell r="G450">
            <v>228141</v>
          </cell>
        </row>
        <row r="451">
          <cell r="A451">
            <v>228142</v>
          </cell>
          <cell r="B451" t="str">
            <v>壁・押出成型セメント板張</v>
          </cell>
          <cell r="C451" t="str">
            <v>厚50mm・材工共</v>
          </cell>
          <cell r="D451" t="str">
            <v>㎡</v>
          </cell>
          <cell r="E451">
            <v>9190</v>
          </cell>
          <cell r="F451" t="str">
            <v>P-61</v>
          </cell>
          <cell r="G451">
            <v>228142</v>
          </cell>
        </row>
        <row r="452">
          <cell r="A452">
            <v>228143</v>
          </cell>
          <cell r="B452" t="str">
            <v>壁・押出成型セメント板張</v>
          </cell>
          <cell r="C452" t="str">
            <v>厚60mm・材工共</v>
          </cell>
          <cell r="D452" t="str">
            <v>㎡</v>
          </cell>
          <cell r="E452">
            <v>9660</v>
          </cell>
          <cell r="F452" t="str">
            <v>P-61</v>
          </cell>
          <cell r="G452">
            <v>228143</v>
          </cell>
        </row>
        <row r="453">
          <cell r="A453">
            <v>228144</v>
          </cell>
          <cell r="B453" t="str">
            <v>壁・押出成型セメント板張</v>
          </cell>
          <cell r="C453" t="str">
            <v>厚70mm・材工共</v>
          </cell>
          <cell r="D453" t="str">
            <v>㎡</v>
          </cell>
          <cell r="E453">
            <v>11300</v>
          </cell>
          <cell r="F453" t="str">
            <v>P-61</v>
          </cell>
          <cell r="G453">
            <v>228144</v>
          </cell>
        </row>
        <row r="454">
          <cell r="A454">
            <v>228201</v>
          </cell>
          <cell r="B454" t="str">
            <v>コンクリートブロック積</v>
          </cell>
          <cell r="C454" t="str">
            <v>A種・厚100mm・化粧目地無</v>
          </cell>
          <cell r="D454" t="str">
            <v>㎡</v>
          </cell>
          <cell r="E454">
            <v>5220</v>
          </cell>
          <cell r="F454" t="str">
            <v>P-61</v>
          </cell>
          <cell r="G454">
            <v>228201</v>
          </cell>
        </row>
        <row r="455">
          <cell r="A455">
            <v>228202</v>
          </cell>
          <cell r="B455" t="str">
            <v>コンクリートブロック積</v>
          </cell>
          <cell r="C455" t="str">
            <v>A種・厚100mm・両面化粧目地</v>
          </cell>
          <cell r="D455" t="str">
            <v>㎡</v>
          </cell>
          <cell r="E455">
            <v>6320</v>
          </cell>
          <cell r="F455" t="str">
            <v>P-61</v>
          </cell>
          <cell r="G455">
            <v>228202</v>
          </cell>
        </row>
        <row r="456">
          <cell r="A456">
            <v>228203</v>
          </cell>
          <cell r="B456" t="str">
            <v>コンクリートブロック積</v>
          </cell>
          <cell r="C456" t="str">
            <v>A種・厚100mm・片面化粧目地</v>
          </cell>
          <cell r="D456" t="str">
            <v>㎡</v>
          </cell>
          <cell r="E456">
            <v>5770</v>
          </cell>
          <cell r="F456" t="str">
            <v>P-61</v>
          </cell>
          <cell r="G456">
            <v>228203</v>
          </cell>
        </row>
        <row r="457">
          <cell r="A457">
            <v>228211</v>
          </cell>
          <cell r="B457" t="str">
            <v>コンクリートブロック積</v>
          </cell>
          <cell r="C457" t="str">
            <v>A種・厚120mm・化粧目地無</v>
          </cell>
          <cell r="D457" t="str">
            <v>㎡</v>
          </cell>
          <cell r="E457">
            <v>5750</v>
          </cell>
          <cell r="F457" t="str">
            <v>P-61</v>
          </cell>
          <cell r="G457">
            <v>228211</v>
          </cell>
        </row>
        <row r="458">
          <cell r="A458">
            <v>228212</v>
          </cell>
          <cell r="B458" t="str">
            <v>コンクリートブロック積</v>
          </cell>
          <cell r="C458" t="str">
            <v>A種・厚120mm・両面化粧目地</v>
          </cell>
          <cell r="D458" t="str">
            <v>㎡</v>
          </cell>
          <cell r="E458">
            <v>6850</v>
          </cell>
          <cell r="F458" t="str">
            <v>P-61</v>
          </cell>
          <cell r="G458">
            <v>228212</v>
          </cell>
        </row>
        <row r="459">
          <cell r="A459">
            <v>228213</v>
          </cell>
          <cell r="B459" t="str">
            <v>コンクリートブロック積</v>
          </cell>
          <cell r="C459" t="str">
            <v>A種・厚120mm・片面化粧目地</v>
          </cell>
          <cell r="D459" t="str">
            <v>㎡</v>
          </cell>
          <cell r="E459">
            <v>6300</v>
          </cell>
          <cell r="F459" t="str">
            <v>P-61</v>
          </cell>
          <cell r="G459">
            <v>228213</v>
          </cell>
        </row>
        <row r="460">
          <cell r="A460">
            <v>228221</v>
          </cell>
          <cell r="B460" t="str">
            <v>コンクリートブロック積</v>
          </cell>
          <cell r="C460" t="str">
            <v>A種・厚150mm・化粧目地無</v>
          </cell>
          <cell r="D460" t="str">
            <v>㎡</v>
          </cell>
          <cell r="E460">
            <v>6390</v>
          </cell>
          <cell r="F460" t="str">
            <v>P-61</v>
          </cell>
          <cell r="G460">
            <v>228221</v>
          </cell>
        </row>
        <row r="461">
          <cell r="A461">
            <v>228222</v>
          </cell>
          <cell r="B461" t="str">
            <v>コンクリートブロック積</v>
          </cell>
          <cell r="C461" t="str">
            <v>A種・厚150mm・両面化粧目地</v>
          </cell>
          <cell r="D461" t="str">
            <v>㎡</v>
          </cell>
          <cell r="E461">
            <v>7490</v>
          </cell>
          <cell r="F461" t="str">
            <v>P-61</v>
          </cell>
          <cell r="G461">
            <v>228222</v>
          </cell>
        </row>
        <row r="462">
          <cell r="A462">
            <v>228223</v>
          </cell>
          <cell r="B462" t="str">
            <v>コンクリートブロック積</v>
          </cell>
          <cell r="C462" t="str">
            <v>A種・厚150mm・片面化粧目地</v>
          </cell>
          <cell r="D462" t="str">
            <v>㎡</v>
          </cell>
          <cell r="E462">
            <v>6940</v>
          </cell>
          <cell r="F462" t="str">
            <v>P-61</v>
          </cell>
          <cell r="G462">
            <v>228223</v>
          </cell>
        </row>
        <row r="463">
          <cell r="A463">
            <v>228231</v>
          </cell>
          <cell r="B463" t="str">
            <v>コンクリートブロック積</v>
          </cell>
          <cell r="C463" t="str">
            <v>A種・厚190mm・化粧目地無</v>
          </cell>
          <cell r="D463" t="str">
            <v>㎡</v>
          </cell>
          <cell r="E463">
            <v>8180</v>
          </cell>
          <cell r="F463" t="str">
            <v>P-61</v>
          </cell>
          <cell r="G463">
            <v>228231</v>
          </cell>
        </row>
        <row r="464">
          <cell r="A464">
            <v>228232</v>
          </cell>
          <cell r="B464" t="str">
            <v>コンクリートブロック積</v>
          </cell>
          <cell r="C464" t="str">
            <v>A種・厚190mm・両面化粧目地</v>
          </cell>
          <cell r="D464" t="str">
            <v>㎡</v>
          </cell>
          <cell r="E464">
            <v>9290</v>
          </cell>
          <cell r="F464" t="str">
            <v>P-61</v>
          </cell>
          <cell r="G464">
            <v>228232</v>
          </cell>
        </row>
        <row r="465">
          <cell r="A465">
            <v>228233</v>
          </cell>
          <cell r="B465" t="str">
            <v>コンクリートブロック積</v>
          </cell>
          <cell r="C465" t="str">
            <v>A種・厚190mm・片面化粧目地</v>
          </cell>
          <cell r="D465" t="str">
            <v>㎡</v>
          </cell>
          <cell r="E465">
            <v>8730</v>
          </cell>
          <cell r="F465" t="str">
            <v>P-61</v>
          </cell>
          <cell r="G465">
            <v>228233</v>
          </cell>
        </row>
        <row r="466">
          <cell r="A466">
            <v>228301</v>
          </cell>
          <cell r="B466" t="str">
            <v>コンクリートブロック積</v>
          </cell>
          <cell r="C466" t="str">
            <v>B種・厚100mm・化粧目地無</v>
          </cell>
          <cell r="D466" t="str">
            <v>㎡</v>
          </cell>
          <cell r="E466">
            <v>5440</v>
          </cell>
          <cell r="F466" t="str">
            <v>P-61</v>
          </cell>
          <cell r="G466">
            <v>228301</v>
          </cell>
        </row>
        <row r="467">
          <cell r="A467">
            <v>228302</v>
          </cell>
          <cell r="B467" t="str">
            <v>コンクリートブロック積</v>
          </cell>
          <cell r="C467" t="str">
            <v>B種・厚100mm・両面化粧目地</v>
          </cell>
          <cell r="D467" t="str">
            <v>㎡</v>
          </cell>
          <cell r="E467">
            <v>6540</v>
          </cell>
          <cell r="F467" t="str">
            <v>P-61</v>
          </cell>
          <cell r="G467">
            <v>228302</v>
          </cell>
        </row>
        <row r="468">
          <cell r="A468">
            <v>228303</v>
          </cell>
          <cell r="B468" t="str">
            <v>コンクリートブロック積</v>
          </cell>
          <cell r="C468" t="str">
            <v>B種・厚100mm・片面化粧目地</v>
          </cell>
          <cell r="D468" t="str">
            <v>㎡</v>
          </cell>
          <cell r="E468">
            <v>5990</v>
          </cell>
          <cell r="F468" t="str">
            <v>P-61</v>
          </cell>
          <cell r="G468">
            <v>228303</v>
          </cell>
        </row>
        <row r="469">
          <cell r="A469">
            <v>228311</v>
          </cell>
          <cell r="B469" t="str">
            <v>コンクリートブロック積</v>
          </cell>
          <cell r="C469" t="str">
            <v>B種・厚120mm・化粧目地無</v>
          </cell>
          <cell r="D469" t="str">
            <v>㎡</v>
          </cell>
          <cell r="E469">
            <v>5970</v>
          </cell>
          <cell r="F469" t="str">
            <v>P-61</v>
          </cell>
          <cell r="G469">
            <v>228311</v>
          </cell>
        </row>
        <row r="470">
          <cell r="A470">
            <v>228312</v>
          </cell>
          <cell r="B470" t="str">
            <v>コンクリートブロック積</v>
          </cell>
          <cell r="C470" t="str">
            <v>B種・厚120mm・両面化粧目地</v>
          </cell>
          <cell r="D470" t="str">
            <v>㎡</v>
          </cell>
          <cell r="E470">
            <v>7070</v>
          </cell>
          <cell r="F470" t="str">
            <v>P-61</v>
          </cell>
          <cell r="G470">
            <v>228312</v>
          </cell>
        </row>
        <row r="471">
          <cell r="A471">
            <v>228313</v>
          </cell>
          <cell r="B471" t="str">
            <v>コンクリートブロック積</v>
          </cell>
          <cell r="C471" t="str">
            <v>B種・厚120mm・片面化粧目地</v>
          </cell>
          <cell r="D471" t="str">
            <v>㎡</v>
          </cell>
          <cell r="E471">
            <v>6520</v>
          </cell>
          <cell r="F471" t="str">
            <v>P-61</v>
          </cell>
          <cell r="G471">
            <v>228313</v>
          </cell>
        </row>
        <row r="472">
          <cell r="A472">
            <v>228321</v>
          </cell>
          <cell r="B472" t="str">
            <v>コンクリートブロック積</v>
          </cell>
          <cell r="C472" t="str">
            <v>B種・厚150mm・化粧目地無</v>
          </cell>
          <cell r="D472" t="str">
            <v>㎡</v>
          </cell>
          <cell r="E472">
            <v>6770</v>
          </cell>
          <cell r="F472" t="str">
            <v>P-61</v>
          </cell>
          <cell r="G472">
            <v>228321</v>
          </cell>
        </row>
        <row r="473">
          <cell r="A473">
            <v>228322</v>
          </cell>
          <cell r="B473" t="str">
            <v>コンクリートブロック積</v>
          </cell>
          <cell r="C473" t="str">
            <v>B種・厚150mm・両面化粧目地</v>
          </cell>
          <cell r="D473" t="str">
            <v>㎡</v>
          </cell>
          <cell r="E473">
            <v>7880</v>
          </cell>
          <cell r="F473" t="str">
            <v>P-61</v>
          </cell>
          <cell r="G473">
            <v>228322</v>
          </cell>
        </row>
        <row r="474">
          <cell r="A474">
            <v>228323</v>
          </cell>
          <cell r="B474" t="str">
            <v>コンクリートブロック積</v>
          </cell>
          <cell r="C474" t="str">
            <v>B種・厚150mm・片面化粧目地</v>
          </cell>
          <cell r="D474" t="str">
            <v>㎡</v>
          </cell>
          <cell r="E474">
            <v>7320</v>
          </cell>
          <cell r="F474" t="str">
            <v>P-61</v>
          </cell>
          <cell r="G474">
            <v>228323</v>
          </cell>
        </row>
        <row r="475">
          <cell r="A475">
            <v>228331</v>
          </cell>
          <cell r="B475" t="str">
            <v>コンクリートブロック積</v>
          </cell>
          <cell r="C475" t="str">
            <v>B種・厚190mm・化粧目地無</v>
          </cell>
          <cell r="D475" t="str">
            <v>㎡</v>
          </cell>
          <cell r="E475">
            <v>8400</v>
          </cell>
          <cell r="F475" t="str">
            <v>P-61</v>
          </cell>
          <cell r="G475">
            <v>228331</v>
          </cell>
        </row>
        <row r="476">
          <cell r="A476">
            <v>228332</v>
          </cell>
          <cell r="B476" t="str">
            <v>コンクリートブロック積</v>
          </cell>
          <cell r="C476" t="str">
            <v>B種・厚190mm・両面化粧目地</v>
          </cell>
          <cell r="D476" t="str">
            <v>㎡</v>
          </cell>
          <cell r="E476">
            <v>9510</v>
          </cell>
          <cell r="F476" t="str">
            <v>P-61</v>
          </cell>
          <cell r="G476">
            <v>228332</v>
          </cell>
        </row>
        <row r="477">
          <cell r="A477">
            <v>228333</v>
          </cell>
          <cell r="B477" t="str">
            <v>コンクリートブロック積</v>
          </cell>
          <cell r="C477" t="str">
            <v>B種・厚190mm・片面化粧目地</v>
          </cell>
          <cell r="D477" t="str">
            <v>㎡</v>
          </cell>
          <cell r="E477">
            <v>8950</v>
          </cell>
          <cell r="F477" t="str">
            <v>P-61</v>
          </cell>
          <cell r="G477">
            <v>228333</v>
          </cell>
        </row>
        <row r="478">
          <cell r="A478">
            <v>228401</v>
          </cell>
          <cell r="B478" t="str">
            <v>コンクリートブロック積</v>
          </cell>
          <cell r="C478" t="str">
            <v>C種・厚100m・化粧目地無</v>
          </cell>
          <cell r="D478" t="str">
            <v>㎡</v>
          </cell>
          <cell r="E478">
            <v>5600</v>
          </cell>
          <cell r="F478" t="str">
            <v>P-61</v>
          </cell>
          <cell r="G478">
            <v>228401</v>
          </cell>
        </row>
        <row r="479">
          <cell r="A479">
            <v>228402</v>
          </cell>
          <cell r="B479" t="str">
            <v>コンクリートブロック積</v>
          </cell>
          <cell r="C479" t="str">
            <v>C種・厚100mm・両面化粧目地</v>
          </cell>
          <cell r="D479" t="str">
            <v>㎡</v>
          </cell>
          <cell r="E479">
            <v>6710</v>
          </cell>
          <cell r="F479" t="str">
            <v>P-62</v>
          </cell>
          <cell r="G479">
            <v>228402</v>
          </cell>
        </row>
        <row r="480">
          <cell r="A480">
            <v>228403</v>
          </cell>
          <cell r="B480" t="str">
            <v>コンクリートブロック積</v>
          </cell>
          <cell r="C480" t="str">
            <v>C種・厚100mm・片面化粧目地</v>
          </cell>
          <cell r="D480" t="str">
            <v>㎡</v>
          </cell>
          <cell r="E480">
            <v>6150</v>
          </cell>
          <cell r="F480" t="str">
            <v>P-62</v>
          </cell>
          <cell r="G480">
            <v>228403</v>
          </cell>
        </row>
        <row r="481">
          <cell r="A481">
            <v>228411</v>
          </cell>
          <cell r="B481" t="str">
            <v>コンクリートブロック積</v>
          </cell>
          <cell r="C481" t="str">
            <v>C種・厚120mm・化粧目地無</v>
          </cell>
          <cell r="D481" t="str">
            <v>㎡</v>
          </cell>
          <cell r="E481">
            <v>6130</v>
          </cell>
          <cell r="F481" t="str">
            <v>P-62</v>
          </cell>
          <cell r="G481">
            <v>228411</v>
          </cell>
        </row>
        <row r="482">
          <cell r="A482">
            <v>228412</v>
          </cell>
          <cell r="B482" t="str">
            <v>コンクリートブロック積</v>
          </cell>
          <cell r="C482" t="str">
            <v>C種・厚120mm・両面化粧目地</v>
          </cell>
          <cell r="D482" t="str">
            <v>㎡</v>
          </cell>
          <cell r="E482">
            <v>7230</v>
          </cell>
          <cell r="F482" t="str">
            <v>P-62</v>
          </cell>
          <cell r="G482">
            <v>228412</v>
          </cell>
        </row>
        <row r="483">
          <cell r="A483">
            <v>228413</v>
          </cell>
          <cell r="B483" t="str">
            <v>コンクリートブロック積</v>
          </cell>
          <cell r="C483" t="str">
            <v>C種・厚120mm・片面化粧目地</v>
          </cell>
          <cell r="D483" t="str">
            <v>㎡</v>
          </cell>
          <cell r="E483">
            <v>6680</v>
          </cell>
          <cell r="F483" t="str">
            <v>P-62</v>
          </cell>
          <cell r="G483">
            <v>228413</v>
          </cell>
        </row>
        <row r="484">
          <cell r="A484">
            <v>228421</v>
          </cell>
          <cell r="B484" t="str">
            <v>コンクリートブロック積</v>
          </cell>
          <cell r="C484" t="str">
            <v>C種・厚150mm・化粧目地無</v>
          </cell>
          <cell r="D484" t="str">
            <v>㎡</v>
          </cell>
          <cell r="E484">
            <v>6770</v>
          </cell>
          <cell r="F484" t="str">
            <v>P-62</v>
          </cell>
          <cell r="G484">
            <v>228421</v>
          </cell>
        </row>
        <row r="485">
          <cell r="A485">
            <v>228422</v>
          </cell>
          <cell r="B485" t="str">
            <v>コンクリートブロック積</v>
          </cell>
          <cell r="C485" t="str">
            <v>C種・厚150mm・両面化粧目地</v>
          </cell>
          <cell r="D485" t="str">
            <v>㎡</v>
          </cell>
          <cell r="E485">
            <v>7880</v>
          </cell>
          <cell r="F485" t="str">
            <v>P-62</v>
          </cell>
          <cell r="G485">
            <v>228422</v>
          </cell>
        </row>
        <row r="486">
          <cell r="A486">
            <v>228423</v>
          </cell>
          <cell r="B486" t="str">
            <v>コンクリートブロック積</v>
          </cell>
          <cell r="C486" t="str">
            <v>C種・厚150mm・片面化粧目地</v>
          </cell>
          <cell r="D486" t="str">
            <v>㎡</v>
          </cell>
          <cell r="E486">
            <v>7320</v>
          </cell>
          <cell r="F486" t="str">
            <v>P-62</v>
          </cell>
          <cell r="G486">
            <v>228423</v>
          </cell>
        </row>
        <row r="487">
          <cell r="A487">
            <v>228431</v>
          </cell>
          <cell r="B487" t="str">
            <v>コンクリートブロック積</v>
          </cell>
          <cell r="C487" t="str">
            <v>C種・厚190mm・化粧目地無</v>
          </cell>
          <cell r="D487" t="str">
            <v>㎡</v>
          </cell>
          <cell r="E487">
            <v>8570</v>
          </cell>
          <cell r="F487" t="str">
            <v>P-62</v>
          </cell>
          <cell r="G487">
            <v>228431</v>
          </cell>
        </row>
        <row r="488">
          <cell r="A488">
            <v>228432</v>
          </cell>
          <cell r="B488" t="str">
            <v>コンクリートブロック積</v>
          </cell>
          <cell r="C488" t="str">
            <v>C種・厚190mm・両面化粧目地</v>
          </cell>
          <cell r="D488" t="str">
            <v>㎡</v>
          </cell>
          <cell r="E488">
            <v>9670</v>
          </cell>
          <cell r="F488" t="str">
            <v>P-62</v>
          </cell>
          <cell r="G488">
            <v>228432</v>
          </cell>
        </row>
        <row r="489">
          <cell r="A489">
            <v>228433</v>
          </cell>
          <cell r="B489" t="str">
            <v>コンクリートブロック積</v>
          </cell>
          <cell r="C489" t="str">
            <v>C種・厚190mm・片面化粧目地</v>
          </cell>
          <cell r="D489" t="str">
            <v>㎡</v>
          </cell>
          <cell r="E489">
            <v>9120</v>
          </cell>
          <cell r="F489" t="str">
            <v>P-62</v>
          </cell>
          <cell r="G489">
            <v>228433</v>
          </cell>
        </row>
        <row r="490">
          <cell r="A490">
            <v>228501</v>
          </cell>
          <cell r="B490" t="str">
            <v>コンクリートブロック積</v>
          </cell>
          <cell r="C490" t="str">
            <v>防水・厚100mm・化粧目地無</v>
          </cell>
          <cell r="D490" t="str">
            <v>㎡</v>
          </cell>
          <cell r="E490">
            <v>6910</v>
          </cell>
          <cell r="F490" t="str">
            <v>P-62</v>
          </cell>
          <cell r="G490">
            <v>228501</v>
          </cell>
        </row>
        <row r="491">
          <cell r="A491">
            <v>228502</v>
          </cell>
          <cell r="B491" t="str">
            <v>コンクリートブロック積</v>
          </cell>
          <cell r="C491" t="str">
            <v>防水・厚100mm・両面化粧目地</v>
          </cell>
          <cell r="D491" t="str">
            <v>㎡</v>
          </cell>
          <cell r="E491">
            <v>8020</v>
          </cell>
          <cell r="F491" t="str">
            <v>P-62</v>
          </cell>
          <cell r="G491">
            <v>228502</v>
          </cell>
        </row>
        <row r="492">
          <cell r="A492">
            <v>228503</v>
          </cell>
          <cell r="B492" t="str">
            <v>コンクリートブロック積</v>
          </cell>
          <cell r="C492" t="str">
            <v>防水・厚100mm・片面化粧目地</v>
          </cell>
          <cell r="D492" t="str">
            <v>㎡</v>
          </cell>
          <cell r="E492">
            <v>7460</v>
          </cell>
          <cell r="F492" t="str">
            <v>P-62</v>
          </cell>
          <cell r="G492">
            <v>228503</v>
          </cell>
        </row>
        <row r="493">
          <cell r="A493">
            <v>228511</v>
          </cell>
          <cell r="B493" t="str">
            <v>コンクリートブロック積</v>
          </cell>
          <cell r="C493" t="str">
            <v>防水・厚120mm・化粧目地無</v>
          </cell>
          <cell r="D493" t="str">
            <v>㎡</v>
          </cell>
          <cell r="E493">
            <v>7590</v>
          </cell>
          <cell r="F493" t="str">
            <v>P-62</v>
          </cell>
          <cell r="G493">
            <v>228511</v>
          </cell>
        </row>
        <row r="494">
          <cell r="A494">
            <v>228512</v>
          </cell>
          <cell r="B494" t="str">
            <v>コンクリートブロック積</v>
          </cell>
          <cell r="C494" t="str">
            <v>防水・厚120mm・両面化粧目地</v>
          </cell>
          <cell r="D494" t="str">
            <v>㎡</v>
          </cell>
          <cell r="E494">
            <v>8690</v>
          </cell>
          <cell r="F494" t="str">
            <v>P-62</v>
          </cell>
          <cell r="G494">
            <v>228512</v>
          </cell>
        </row>
        <row r="495">
          <cell r="A495">
            <v>228513</v>
          </cell>
          <cell r="B495" t="str">
            <v>コンクリートブロック積</v>
          </cell>
          <cell r="C495" t="str">
            <v>防水・厚120mm・片面化粧目地</v>
          </cell>
          <cell r="D495" t="str">
            <v>㎡</v>
          </cell>
          <cell r="E495">
            <v>8140</v>
          </cell>
          <cell r="F495" t="str">
            <v>P-62</v>
          </cell>
          <cell r="G495">
            <v>228513</v>
          </cell>
        </row>
        <row r="496">
          <cell r="A496">
            <v>228521</v>
          </cell>
          <cell r="B496" t="str">
            <v>コンクリートブロック積</v>
          </cell>
          <cell r="C496" t="str">
            <v>防水・厚150mm・化粧目地無</v>
          </cell>
          <cell r="D496" t="str">
            <v>㎡</v>
          </cell>
          <cell r="E496">
            <v>7940</v>
          </cell>
          <cell r="F496" t="str">
            <v>P-62</v>
          </cell>
          <cell r="G496">
            <v>228521</v>
          </cell>
        </row>
        <row r="497">
          <cell r="A497">
            <v>228522</v>
          </cell>
          <cell r="B497" t="str">
            <v>コンクリートブロック積</v>
          </cell>
          <cell r="C497" t="str">
            <v>防水・厚150mm・両面化粧目地</v>
          </cell>
          <cell r="D497" t="str">
            <v>㎡</v>
          </cell>
          <cell r="E497">
            <v>9040</v>
          </cell>
          <cell r="F497" t="str">
            <v>P-62</v>
          </cell>
          <cell r="G497">
            <v>228522</v>
          </cell>
        </row>
        <row r="498">
          <cell r="A498">
            <v>228523</v>
          </cell>
          <cell r="B498" t="str">
            <v>コンクリートブロック積</v>
          </cell>
          <cell r="C498" t="str">
            <v>防水・厚150mm・片面化粧目地</v>
          </cell>
          <cell r="D498" t="str">
            <v>㎡</v>
          </cell>
          <cell r="E498">
            <v>8490</v>
          </cell>
          <cell r="F498" t="str">
            <v>P-62</v>
          </cell>
          <cell r="G498">
            <v>228523</v>
          </cell>
        </row>
        <row r="499">
          <cell r="A499">
            <v>228531</v>
          </cell>
          <cell r="B499" t="str">
            <v>コンクリートブロック積</v>
          </cell>
          <cell r="C499" t="str">
            <v>防水・厚190mm・化粧目地無</v>
          </cell>
          <cell r="D499" t="str">
            <v>㎡</v>
          </cell>
          <cell r="E499">
            <v>9730</v>
          </cell>
          <cell r="F499" t="str">
            <v>P-62</v>
          </cell>
          <cell r="G499">
            <v>228531</v>
          </cell>
        </row>
        <row r="500">
          <cell r="A500">
            <v>228532</v>
          </cell>
          <cell r="B500" t="str">
            <v>コンクリートブロック積</v>
          </cell>
          <cell r="C500" t="str">
            <v>防水・厚190mm・両面化粧目地</v>
          </cell>
          <cell r="D500" t="str">
            <v>㎡</v>
          </cell>
          <cell r="E500">
            <v>10800</v>
          </cell>
          <cell r="F500" t="str">
            <v>P-62</v>
          </cell>
          <cell r="G500">
            <v>228532</v>
          </cell>
        </row>
        <row r="501">
          <cell r="A501">
            <v>228533</v>
          </cell>
          <cell r="B501" t="str">
            <v>コンクリートブロック積</v>
          </cell>
          <cell r="C501" t="str">
            <v>防水・厚190mm・片面化粧目地</v>
          </cell>
          <cell r="D501" t="str">
            <v>㎡</v>
          </cell>
          <cell r="E501">
            <v>10200</v>
          </cell>
          <cell r="F501" t="str">
            <v>P-62</v>
          </cell>
          <cell r="G501">
            <v>228533</v>
          </cell>
        </row>
        <row r="502">
          <cell r="A502">
            <v>228601</v>
          </cell>
          <cell r="B502" t="str">
            <v>れんが積[自立壁]</v>
          </cell>
          <cell r="C502" t="str">
            <v>普通れんが・半枚積み・化粧目地無</v>
          </cell>
          <cell r="D502" t="str">
            <v>㎡</v>
          </cell>
          <cell r="E502">
            <v>13000</v>
          </cell>
          <cell r="F502" t="str">
            <v>P-62</v>
          </cell>
          <cell r="G502">
            <v>228601</v>
          </cell>
        </row>
        <row r="503">
          <cell r="A503">
            <v>228602</v>
          </cell>
          <cell r="B503" t="str">
            <v>れんが積[自立壁]</v>
          </cell>
          <cell r="C503" t="str">
            <v>普通れんが・半枚積み・両面化粧目地</v>
          </cell>
          <cell r="D503" t="str">
            <v>㎡</v>
          </cell>
          <cell r="E503">
            <v>19200</v>
          </cell>
          <cell r="F503" t="str">
            <v>P-62</v>
          </cell>
          <cell r="G503">
            <v>228602</v>
          </cell>
        </row>
        <row r="504">
          <cell r="A504">
            <v>228603</v>
          </cell>
          <cell r="B504" t="str">
            <v>れんが積[自立壁]</v>
          </cell>
          <cell r="C504" t="str">
            <v>普通れんが・半枚積み・片面化粧目地</v>
          </cell>
          <cell r="D504" t="str">
            <v>㎡</v>
          </cell>
          <cell r="E504">
            <v>16100</v>
          </cell>
          <cell r="F504" t="str">
            <v>P-62</v>
          </cell>
          <cell r="G504">
            <v>228603</v>
          </cell>
        </row>
        <row r="505">
          <cell r="A505">
            <v>228611</v>
          </cell>
          <cell r="B505" t="str">
            <v>れんが積[自立壁]</v>
          </cell>
          <cell r="C505" t="str">
            <v>普通れんが・1枚積み・化粧目地無</v>
          </cell>
          <cell r="D505" t="str">
            <v>㎡</v>
          </cell>
          <cell r="E505">
            <v>24900</v>
          </cell>
          <cell r="F505" t="str">
            <v>P-62</v>
          </cell>
          <cell r="G505">
            <v>228611</v>
          </cell>
        </row>
        <row r="506">
          <cell r="A506">
            <v>228612</v>
          </cell>
          <cell r="B506" t="str">
            <v>れんが積[自立壁]</v>
          </cell>
          <cell r="C506" t="str">
            <v>普通れんが・1枚積み・両面化粧目地</v>
          </cell>
          <cell r="D506" t="str">
            <v>㎡</v>
          </cell>
          <cell r="E506">
            <v>31100</v>
          </cell>
          <cell r="F506" t="str">
            <v>P-62</v>
          </cell>
          <cell r="G506">
            <v>228612</v>
          </cell>
        </row>
        <row r="507">
          <cell r="A507">
            <v>228613</v>
          </cell>
          <cell r="B507" t="str">
            <v>れんが積[自立壁]</v>
          </cell>
          <cell r="C507" t="str">
            <v>普通れんが・1枚積み・片面化粧目地</v>
          </cell>
          <cell r="D507" t="str">
            <v>㎡</v>
          </cell>
          <cell r="E507">
            <v>28000</v>
          </cell>
          <cell r="F507" t="str">
            <v>P-62</v>
          </cell>
          <cell r="G507">
            <v>228613</v>
          </cell>
        </row>
        <row r="508">
          <cell r="A508">
            <v>228621</v>
          </cell>
          <cell r="B508" t="str">
            <v>れんが積[自立壁]</v>
          </cell>
          <cell r="C508" t="str">
            <v>普通れんが・1枚半積み・化粧目地無</v>
          </cell>
          <cell r="D508" t="str">
            <v>㎡</v>
          </cell>
          <cell r="E508">
            <v>38400</v>
          </cell>
          <cell r="F508" t="str">
            <v>P-62</v>
          </cell>
          <cell r="G508">
            <v>228621</v>
          </cell>
        </row>
        <row r="509">
          <cell r="A509">
            <v>228622</v>
          </cell>
          <cell r="B509" t="str">
            <v>れんが積[自立壁]</v>
          </cell>
          <cell r="C509" t="str">
            <v>普通れんが・1枚半積み・両面化粧目地</v>
          </cell>
          <cell r="D509" t="str">
            <v>㎡</v>
          </cell>
          <cell r="E509">
            <v>44500</v>
          </cell>
          <cell r="F509" t="str">
            <v>P-62</v>
          </cell>
          <cell r="G509">
            <v>228622</v>
          </cell>
        </row>
        <row r="510">
          <cell r="A510">
            <v>228623</v>
          </cell>
          <cell r="B510" t="str">
            <v>れんが積[自立壁]</v>
          </cell>
          <cell r="C510" t="str">
            <v>普通れんが・1枚半積み・片面化粧目地</v>
          </cell>
          <cell r="D510" t="str">
            <v>㎡</v>
          </cell>
          <cell r="E510">
            <v>41500</v>
          </cell>
          <cell r="F510" t="str">
            <v>P-62</v>
          </cell>
          <cell r="G510">
            <v>228623</v>
          </cell>
        </row>
        <row r="511">
          <cell r="A511">
            <v>228701</v>
          </cell>
          <cell r="B511" t="str">
            <v>れんが積[自立壁]</v>
          </cell>
          <cell r="C511" t="str">
            <v>焼過れんが・半枚積み・化粧目地無</v>
          </cell>
          <cell r="D511" t="str">
            <v>㎡</v>
          </cell>
          <cell r="E511">
            <v>13700</v>
          </cell>
          <cell r="F511" t="str">
            <v>P-62</v>
          </cell>
          <cell r="G511">
            <v>228701</v>
          </cell>
        </row>
        <row r="512">
          <cell r="A512">
            <v>228702</v>
          </cell>
          <cell r="B512" t="str">
            <v>れんが積[自立壁]</v>
          </cell>
          <cell r="C512" t="str">
            <v>焼過れんが・半枚積み・両面化粧目地</v>
          </cell>
          <cell r="D512" t="str">
            <v>㎡</v>
          </cell>
          <cell r="E512">
            <v>19900</v>
          </cell>
          <cell r="F512" t="str">
            <v>P-62</v>
          </cell>
          <cell r="G512">
            <v>228702</v>
          </cell>
        </row>
        <row r="513">
          <cell r="A513">
            <v>228703</v>
          </cell>
          <cell r="B513" t="str">
            <v>れんが積[自立壁]</v>
          </cell>
          <cell r="C513" t="str">
            <v>焼過れんが・半枚積み・片面化粧目地</v>
          </cell>
          <cell r="D513" t="str">
            <v>㎡</v>
          </cell>
          <cell r="E513">
            <v>16800</v>
          </cell>
          <cell r="F513" t="str">
            <v>P-62</v>
          </cell>
          <cell r="G513">
            <v>228703</v>
          </cell>
        </row>
        <row r="514">
          <cell r="A514">
            <v>228711</v>
          </cell>
          <cell r="B514" t="str">
            <v>れんが積[自立壁]</v>
          </cell>
          <cell r="C514" t="str">
            <v>焼過れんが・1枚積み・化粧目地無</v>
          </cell>
          <cell r="D514" t="str">
            <v>㎡</v>
          </cell>
          <cell r="E514">
            <v>26500</v>
          </cell>
          <cell r="F514" t="str">
            <v>P-62</v>
          </cell>
          <cell r="G514">
            <v>228711</v>
          </cell>
        </row>
        <row r="515">
          <cell r="A515">
            <v>228712</v>
          </cell>
          <cell r="B515" t="str">
            <v>れんが積[自立壁]</v>
          </cell>
          <cell r="C515" t="str">
            <v>焼過れんが・1枚積み・両面化粧目地</v>
          </cell>
          <cell r="D515" t="str">
            <v>㎡</v>
          </cell>
          <cell r="E515">
            <v>32600</v>
          </cell>
          <cell r="F515" t="str">
            <v>P-62</v>
          </cell>
          <cell r="G515">
            <v>228712</v>
          </cell>
        </row>
        <row r="516">
          <cell r="A516">
            <v>228713</v>
          </cell>
          <cell r="B516" t="str">
            <v>れんが積[自立壁]</v>
          </cell>
          <cell r="C516" t="str">
            <v>焼過れんが・1枚積み・片面化粧目地</v>
          </cell>
          <cell r="D516" t="str">
            <v>㎡</v>
          </cell>
          <cell r="E516">
            <v>29600</v>
          </cell>
          <cell r="F516" t="str">
            <v>P-62</v>
          </cell>
          <cell r="G516">
            <v>228713</v>
          </cell>
        </row>
        <row r="517">
          <cell r="A517">
            <v>228721</v>
          </cell>
          <cell r="B517" t="str">
            <v>れんが積[自立壁]</v>
          </cell>
          <cell r="C517" t="str">
            <v>焼過れんが・1枚半積み・化粧目地無</v>
          </cell>
          <cell r="D517" t="str">
            <v>㎡</v>
          </cell>
          <cell r="E517">
            <v>40700</v>
          </cell>
          <cell r="F517" t="str">
            <v>P-62</v>
          </cell>
          <cell r="G517">
            <v>228721</v>
          </cell>
        </row>
        <row r="518">
          <cell r="A518">
            <v>228722</v>
          </cell>
          <cell r="B518" t="str">
            <v>れんが積[自立壁]</v>
          </cell>
          <cell r="C518" t="str">
            <v>焼過れんが・1枚半積み・両面化粧目地</v>
          </cell>
          <cell r="D518" t="str">
            <v>㎡</v>
          </cell>
          <cell r="E518">
            <v>46800</v>
          </cell>
          <cell r="F518" t="str">
            <v>P-62</v>
          </cell>
          <cell r="G518">
            <v>228722</v>
          </cell>
        </row>
        <row r="519">
          <cell r="A519">
            <v>228723</v>
          </cell>
          <cell r="B519" t="str">
            <v>れんが積[自立壁]</v>
          </cell>
          <cell r="C519" t="str">
            <v>焼過れんが・1枚半積み・片面化粧目地</v>
          </cell>
          <cell r="D519" t="str">
            <v>㎡</v>
          </cell>
          <cell r="E519">
            <v>43800</v>
          </cell>
          <cell r="F519" t="str">
            <v>P-62</v>
          </cell>
          <cell r="G519">
            <v>228723</v>
          </cell>
        </row>
        <row r="520">
          <cell r="A520">
            <v>228731</v>
          </cell>
          <cell r="B520" t="str">
            <v>れんが積[く体張付]</v>
          </cell>
          <cell r="C520" t="str">
            <v>普通れんが・半枚積み・化粧目地無</v>
          </cell>
          <cell r="D520" t="str">
            <v>㎡</v>
          </cell>
          <cell r="E520">
            <v>13000</v>
          </cell>
          <cell r="F520" t="str">
            <v>P-62</v>
          </cell>
          <cell r="G520">
            <v>228731</v>
          </cell>
        </row>
        <row r="521">
          <cell r="A521">
            <v>228732</v>
          </cell>
          <cell r="B521" t="str">
            <v>れんが積[く体張付]</v>
          </cell>
          <cell r="C521" t="str">
            <v>普通れんが・半枚積み・片面化粧目地</v>
          </cell>
          <cell r="D521" t="str">
            <v>㎡</v>
          </cell>
          <cell r="E521">
            <v>16100</v>
          </cell>
          <cell r="F521" t="str">
            <v>P-62</v>
          </cell>
          <cell r="G521">
            <v>228732</v>
          </cell>
        </row>
        <row r="522">
          <cell r="A522">
            <v>228741</v>
          </cell>
          <cell r="B522" t="str">
            <v>れんが積[く体張付]</v>
          </cell>
          <cell r="C522" t="str">
            <v>普通れんが・1枚積み・化粧目地無</v>
          </cell>
          <cell r="D522" t="str">
            <v>㎡</v>
          </cell>
          <cell r="E522">
            <v>24900</v>
          </cell>
          <cell r="F522" t="str">
            <v>P-62</v>
          </cell>
          <cell r="G522">
            <v>228741</v>
          </cell>
        </row>
        <row r="523">
          <cell r="A523">
            <v>228742</v>
          </cell>
          <cell r="B523" t="str">
            <v>れんが積[く体張付]</v>
          </cell>
          <cell r="C523" t="str">
            <v>普通れんが・1枚積み・片面化粧目地</v>
          </cell>
          <cell r="D523" t="str">
            <v>㎡</v>
          </cell>
          <cell r="E523">
            <v>28000</v>
          </cell>
          <cell r="F523" t="str">
            <v>P-62</v>
          </cell>
          <cell r="G523">
            <v>228742</v>
          </cell>
        </row>
        <row r="524">
          <cell r="A524">
            <v>228751</v>
          </cell>
          <cell r="B524" t="str">
            <v>れんが積[く体張付]</v>
          </cell>
          <cell r="C524" t="str">
            <v>焼過れんが・半枚積み・化粧目地無</v>
          </cell>
          <cell r="D524" t="str">
            <v>㎡</v>
          </cell>
          <cell r="E524">
            <v>13700</v>
          </cell>
          <cell r="F524" t="str">
            <v>P-62</v>
          </cell>
          <cell r="G524">
            <v>228751</v>
          </cell>
        </row>
        <row r="525">
          <cell r="A525">
            <v>228752</v>
          </cell>
          <cell r="B525" t="str">
            <v>れんが積[く体張付]</v>
          </cell>
          <cell r="C525" t="str">
            <v>焼過れんが・半枚積み・片面化粧目地</v>
          </cell>
          <cell r="D525" t="str">
            <v>㎡</v>
          </cell>
          <cell r="E525">
            <v>16800</v>
          </cell>
          <cell r="F525" t="str">
            <v>P-62</v>
          </cell>
          <cell r="G525">
            <v>228752</v>
          </cell>
        </row>
        <row r="526">
          <cell r="A526">
            <v>228761</v>
          </cell>
          <cell r="B526" t="str">
            <v>れんが積[く体張付]</v>
          </cell>
          <cell r="C526" t="str">
            <v>焼過れんが・1枚積み・化粧目地無</v>
          </cell>
          <cell r="D526" t="str">
            <v>㎡</v>
          </cell>
          <cell r="E526">
            <v>26500</v>
          </cell>
          <cell r="F526" t="str">
            <v>P-62</v>
          </cell>
          <cell r="G526">
            <v>228761</v>
          </cell>
        </row>
        <row r="527">
          <cell r="A527">
            <v>228762</v>
          </cell>
          <cell r="B527" t="str">
            <v>れんが積[く体張付]</v>
          </cell>
          <cell r="C527" t="str">
            <v>焼過れんが・1枚積み・片面化粧目地</v>
          </cell>
          <cell r="D527" t="str">
            <v>㎡</v>
          </cell>
          <cell r="E527">
            <v>29600</v>
          </cell>
          <cell r="F527" t="str">
            <v>P-63</v>
          </cell>
          <cell r="G527">
            <v>228762</v>
          </cell>
        </row>
        <row r="528">
          <cell r="A528">
            <v>228801</v>
          </cell>
          <cell r="B528" t="str">
            <v>床下換気孔ブロック</v>
          </cell>
          <cell r="C528" t="str">
            <v>普及タイプ</v>
          </cell>
          <cell r="D528" t="str">
            <v>ヶ所</v>
          </cell>
          <cell r="E528">
            <v>540</v>
          </cell>
          <cell r="F528" t="str">
            <v>P-63</v>
          </cell>
          <cell r="G528">
            <v>228801</v>
          </cell>
        </row>
        <row r="529">
          <cell r="A529">
            <v>228811</v>
          </cell>
          <cell r="B529" t="str">
            <v>花形ブロック積</v>
          </cell>
          <cell r="C529" t="str">
            <v>100×190×190・角型1/2直角型</v>
          </cell>
          <cell r="D529" t="str">
            <v>㎡</v>
          </cell>
          <cell r="E529">
            <v>12300</v>
          </cell>
          <cell r="F529" t="str">
            <v>P-63</v>
          </cell>
          <cell r="G529">
            <v>228811</v>
          </cell>
        </row>
        <row r="530">
          <cell r="A530">
            <v>228815</v>
          </cell>
          <cell r="B530" t="str">
            <v>花形ブロック積</v>
          </cell>
          <cell r="C530" t="str">
            <v>100×190×390・角型(Aタイプ)</v>
          </cell>
          <cell r="D530" t="str">
            <v>㎡</v>
          </cell>
          <cell r="E530">
            <v>9230</v>
          </cell>
          <cell r="F530" t="str">
            <v>P-63</v>
          </cell>
          <cell r="G530">
            <v>228815</v>
          </cell>
        </row>
        <row r="531">
          <cell r="A531">
            <v>228821</v>
          </cell>
          <cell r="B531" t="str">
            <v>ブロック敷(断熱用)</v>
          </cell>
          <cell r="C531" t="str">
            <v>断熱ブロック</v>
          </cell>
          <cell r="D531" t="str">
            <v>㎡</v>
          </cell>
          <cell r="E531">
            <v>5370</v>
          </cell>
          <cell r="F531" t="str">
            <v>P-63</v>
          </cell>
          <cell r="G531">
            <v>228821</v>
          </cell>
        </row>
        <row r="532">
          <cell r="A532">
            <v>231001</v>
          </cell>
          <cell r="B532" t="str">
            <v>木材費</v>
          </cell>
          <cell r="C532" t="str">
            <v>特１等級</v>
          </cell>
          <cell r="D532" t="str">
            <v>m3</v>
          </cell>
          <cell r="E532">
            <v>171200</v>
          </cell>
          <cell r="F532" t="str">
            <v>P-64</v>
          </cell>
          <cell r="G532">
            <v>231001</v>
          </cell>
        </row>
        <row r="533">
          <cell r="A533">
            <v>231011</v>
          </cell>
          <cell r="B533" t="str">
            <v>木材費</v>
          </cell>
          <cell r="C533" t="str">
            <v>１等級・［A］</v>
          </cell>
          <cell r="D533" t="str">
            <v>m3</v>
          </cell>
          <cell r="E533">
            <v>145800</v>
          </cell>
          <cell r="F533" t="str">
            <v>P-64</v>
          </cell>
          <cell r="G533">
            <v>231011</v>
          </cell>
        </row>
        <row r="534">
          <cell r="A534">
            <v>231014</v>
          </cell>
          <cell r="B534" t="str">
            <v>木材費</v>
          </cell>
          <cell r="C534" t="str">
            <v>１等級・［B］</v>
          </cell>
          <cell r="D534" t="str">
            <v>m3</v>
          </cell>
          <cell r="E534">
            <v>138000</v>
          </cell>
          <cell r="F534" t="str">
            <v>P-64</v>
          </cell>
          <cell r="G534">
            <v>231014</v>
          </cell>
        </row>
        <row r="535">
          <cell r="A535">
            <v>231017</v>
          </cell>
          <cell r="B535" t="str">
            <v>木材費</v>
          </cell>
          <cell r="C535" t="str">
            <v>１等級・［C］</v>
          </cell>
          <cell r="D535" t="str">
            <v>m3</v>
          </cell>
          <cell r="E535">
            <v>132800</v>
          </cell>
          <cell r="F535" t="str">
            <v>P-64</v>
          </cell>
          <cell r="G535">
            <v>231017</v>
          </cell>
        </row>
        <row r="536">
          <cell r="A536">
            <v>231021</v>
          </cell>
          <cell r="B536" t="str">
            <v>木材費</v>
          </cell>
          <cell r="C536" t="str">
            <v>２等級・［A］</v>
          </cell>
          <cell r="D536" t="str">
            <v>m3</v>
          </cell>
          <cell r="E536">
            <v>84600</v>
          </cell>
          <cell r="F536" t="str">
            <v>P-64</v>
          </cell>
          <cell r="G536">
            <v>231021</v>
          </cell>
        </row>
        <row r="537">
          <cell r="A537">
            <v>231024</v>
          </cell>
          <cell r="B537" t="str">
            <v>木材費</v>
          </cell>
          <cell r="C537" t="str">
            <v>２等級・［B］</v>
          </cell>
          <cell r="D537" t="str">
            <v>m3</v>
          </cell>
          <cell r="E537">
            <v>78700</v>
          </cell>
          <cell r="F537" t="str">
            <v>P-64</v>
          </cell>
          <cell r="G537">
            <v>231024</v>
          </cell>
        </row>
        <row r="538">
          <cell r="A538">
            <v>231027</v>
          </cell>
          <cell r="B538" t="str">
            <v>木材費</v>
          </cell>
          <cell r="C538" t="str">
            <v>２等級・［C］</v>
          </cell>
          <cell r="D538" t="str">
            <v>m3</v>
          </cell>
          <cell r="E538">
            <v>74900</v>
          </cell>
          <cell r="F538" t="str">
            <v>P-64</v>
          </cell>
          <cell r="G538">
            <v>231027</v>
          </cell>
        </row>
        <row r="539">
          <cell r="A539">
            <v>231031</v>
          </cell>
          <cell r="B539" t="str">
            <v>木材費</v>
          </cell>
          <cell r="C539" t="str">
            <v>３等級・［A］</v>
          </cell>
          <cell r="D539" t="str">
            <v>m3</v>
          </cell>
          <cell r="E539">
            <v>63300</v>
          </cell>
          <cell r="F539" t="str">
            <v>P-64</v>
          </cell>
          <cell r="G539">
            <v>231031</v>
          </cell>
        </row>
        <row r="540">
          <cell r="A540">
            <v>231034</v>
          </cell>
          <cell r="B540" t="str">
            <v>木材費</v>
          </cell>
          <cell r="C540" t="str">
            <v>３等級・［B］</v>
          </cell>
          <cell r="D540" t="str">
            <v>m3</v>
          </cell>
          <cell r="E540">
            <v>61500</v>
          </cell>
          <cell r="F540" t="str">
            <v>P-64</v>
          </cell>
          <cell r="G540">
            <v>231034</v>
          </cell>
        </row>
        <row r="541">
          <cell r="A541">
            <v>231037</v>
          </cell>
          <cell r="B541" t="str">
            <v>木材費</v>
          </cell>
          <cell r="C541" t="str">
            <v>３等級・［C］</v>
          </cell>
          <cell r="D541" t="str">
            <v>m3</v>
          </cell>
          <cell r="E541">
            <v>60300</v>
          </cell>
          <cell r="F541" t="str">
            <v>P-64</v>
          </cell>
          <cell r="G541">
            <v>231037</v>
          </cell>
        </row>
        <row r="542">
          <cell r="A542">
            <v>231041</v>
          </cell>
          <cell r="B542" t="str">
            <v>木材費</v>
          </cell>
          <cell r="C542" t="str">
            <v>４等級・［A］</v>
          </cell>
          <cell r="D542" t="str">
            <v>m3</v>
          </cell>
          <cell r="E542">
            <v>57900</v>
          </cell>
          <cell r="F542" t="str">
            <v>P-64</v>
          </cell>
          <cell r="G542">
            <v>231041</v>
          </cell>
        </row>
        <row r="543">
          <cell r="A543">
            <v>231044</v>
          </cell>
          <cell r="B543" t="str">
            <v>木材費</v>
          </cell>
          <cell r="C543" t="str">
            <v>４等級・［B］</v>
          </cell>
          <cell r="D543" t="str">
            <v>m3</v>
          </cell>
          <cell r="E543">
            <v>57000</v>
          </cell>
          <cell r="F543" t="str">
            <v>P-64</v>
          </cell>
          <cell r="G543">
            <v>231044</v>
          </cell>
        </row>
        <row r="544">
          <cell r="A544">
            <v>231047</v>
          </cell>
          <cell r="B544" t="str">
            <v>木材費</v>
          </cell>
          <cell r="C544" t="str">
            <v>４等級・［C］</v>
          </cell>
          <cell r="D544" t="str">
            <v>m3</v>
          </cell>
          <cell r="E544">
            <v>56400</v>
          </cell>
          <cell r="F544" t="str">
            <v>P-64</v>
          </cell>
          <cell r="G544">
            <v>231047</v>
          </cell>
        </row>
        <row r="545">
          <cell r="A545">
            <v>231051</v>
          </cell>
          <cell r="B545" t="str">
            <v>木材費</v>
          </cell>
          <cell r="C545" t="str">
            <v>５等級</v>
          </cell>
          <cell r="D545" t="str">
            <v>m3</v>
          </cell>
          <cell r="E545">
            <v>51100</v>
          </cell>
          <cell r="F545" t="str">
            <v>P-64</v>
          </cell>
          <cell r="G545">
            <v>231051</v>
          </cell>
        </row>
        <row r="546">
          <cell r="A546">
            <v>235001</v>
          </cell>
          <cell r="B546" t="str">
            <v>労務費</v>
          </cell>
          <cell r="C546" t="str">
            <v>専用・共同住宅［Ⅰ］</v>
          </cell>
          <cell r="D546" t="str">
            <v>延㎡</v>
          </cell>
          <cell r="E546">
            <v>49000</v>
          </cell>
          <cell r="F546" t="str">
            <v>P-65</v>
          </cell>
          <cell r="G546">
            <v>235001</v>
          </cell>
        </row>
        <row r="547">
          <cell r="A547">
            <v>235002</v>
          </cell>
          <cell r="B547" t="str">
            <v>労務費</v>
          </cell>
          <cell r="C547" t="str">
            <v>専用・共同住宅［Ⅱ］</v>
          </cell>
          <cell r="D547" t="str">
            <v>延㎡</v>
          </cell>
          <cell r="E547">
            <v>44100</v>
          </cell>
          <cell r="F547" t="str">
            <v>P-65</v>
          </cell>
          <cell r="G547">
            <v>235002</v>
          </cell>
        </row>
        <row r="548">
          <cell r="A548">
            <v>235003</v>
          </cell>
          <cell r="B548" t="str">
            <v>労務費</v>
          </cell>
          <cell r="C548" t="str">
            <v>専用・共同住宅［Ⅲ］</v>
          </cell>
          <cell r="D548" t="str">
            <v>延㎡</v>
          </cell>
          <cell r="E548">
            <v>36600</v>
          </cell>
          <cell r="F548" t="str">
            <v>P-65</v>
          </cell>
          <cell r="G548">
            <v>235003</v>
          </cell>
        </row>
        <row r="549">
          <cell r="A549">
            <v>235004</v>
          </cell>
          <cell r="B549" t="str">
            <v>労務費</v>
          </cell>
          <cell r="C549" t="str">
            <v>専用・共同住宅［Ⅳ］</v>
          </cell>
          <cell r="D549" t="str">
            <v>延㎡</v>
          </cell>
          <cell r="E549">
            <v>31700</v>
          </cell>
          <cell r="F549" t="str">
            <v>P-65</v>
          </cell>
          <cell r="G549">
            <v>235004</v>
          </cell>
        </row>
        <row r="550">
          <cell r="A550">
            <v>235005</v>
          </cell>
          <cell r="B550" t="str">
            <v>労務費</v>
          </cell>
          <cell r="C550" t="str">
            <v>専用・共同住宅［Ⅴ］</v>
          </cell>
          <cell r="D550" t="str">
            <v>延㎡</v>
          </cell>
          <cell r="E550">
            <v>26800</v>
          </cell>
          <cell r="F550" t="str">
            <v>P-65</v>
          </cell>
          <cell r="G550">
            <v>235005</v>
          </cell>
        </row>
        <row r="551">
          <cell r="A551">
            <v>235011</v>
          </cell>
          <cell r="B551" t="str">
            <v>労務費</v>
          </cell>
          <cell r="C551" t="str">
            <v>店舗・事務所［Ⅰ］</v>
          </cell>
          <cell r="D551" t="str">
            <v>延㎡</v>
          </cell>
          <cell r="E551">
            <v>41600</v>
          </cell>
          <cell r="F551" t="str">
            <v>P-65</v>
          </cell>
          <cell r="G551">
            <v>235011</v>
          </cell>
        </row>
        <row r="552">
          <cell r="A552">
            <v>235012</v>
          </cell>
          <cell r="B552" t="str">
            <v>労務費</v>
          </cell>
          <cell r="C552" t="str">
            <v>店舗・事務所［Ⅱ］</v>
          </cell>
          <cell r="D552" t="str">
            <v>延㎡</v>
          </cell>
          <cell r="E552">
            <v>36600</v>
          </cell>
          <cell r="F552" t="str">
            <v>P-65</v>
          </cell>
          <cell r="G552">
            <v>235012</v>
          </cell>
        </row>
        <row r="553">
          <cell r="A553">
            <v>235013</v>
          </cell>
          <cell r="B553" t="str">
            <v>労務費</v>
          </cell>
          <cell r="C553" t="str">
            <v>店舗・事務所［Ⅲ］</v>
          </cell>
          <cell r="D553" t="str">
            <v>延㎡</v>
          </cell>
          <cell r="E553">
            <v>29400</v>
          </cell>
          <cell r="F553" t="str">
            <v>P-65</v>
          </cell>
          <cell r="G553">
            <v>235013</v>
          </cell>
        </row>
        <row r="554">
          <cell r="A554">
            <v>235014</v>
          </cell>
          <cell r="B554" t="str">
            <v>労務費</v>
          </cell>
          <cell r="C554" t="str">
            <v>店舗・事務所［Ⅳ］</v>
          </cell>
          <cell r="D554" t="str">
            <v>延㎡</v>
          </cell>
          <cell r="E554">
            <v>24500</v>
          </cell>
          <cell r="F554" t="str">
            <v>P-65</v>
          </cell>
          <cell r="G554">
            <v>235014</v>
          </cell>
        </row>
        <row r="555">
          <cell r="A555">
            <v>235015</v>
          </cell>
          <cell r="B555" t="str">
            <v>労務費</v>
          </cell>
          <cell r="C555" t="str">
            <v>店舗・事務所［Ⅴ］</v>
          </cell>
          <cell r="D555" t="str">
            <v>延㎡</v>
          </cell>
          <cell r="E555">
            <v>19600</v>
          </cell>
          <cell r="F555" t="str">
            <v>P-65</v>
          </cell>
          <cell r="G555">
            <v>235015</v>
          </cell>
        </row>
        <row r="556">
          <cell r="A556">
            <v>235021</v>
          </cell>
          <cell r="B556" t="str">
            <v>労務費</v>
          </cell>
          <cell r="C556" t="str">
            <v>工場・倉庫［Ⅰ］</v>
          </cell>
          <cell r="D556" t="str">
            <v>延㎡</v>
          </cell>
          <cell r="E556">
            <v>29400</v>
          </cell>
          <cell r="F556" t="str">
            <v>P-65</v>
          </cell>
          <cell r="G556">
            <v>235021</v>
          </cell>
        </row>
        <row r="557">
          <cell r="A557">
            <v>235022</v>
          </cell>
          <cell r="B557" t="str">
            <v>労務費</v>
          </cell>
          <cell r="C557" t="str">
            <v>工場・倉庫［Ⅱ］</v>
          </cell>
          <cell r="D557" t="str">
            <v>延㎡</v>
          </cell>
          <cell r="E557">
            <v>24500</v>
          </cell>
          <cell r="F557" t="str">
            <v>P-65</v>
          </cell>
          <cell r="G557">
            <v>235022</v>
          </cell>
        </row>
        <row r="558">
          <cell r="A558">
            <v>235023</v>
          </cell>
          <cell r="B558" t="str">
            <v>労務費</v>
          </cell>
          <cell r="C558" t="str">
            <v>工場・倉庫［Ⅲ］</v>
          </cell>
          <cell r="D558" t="str">
            <v>延㎡</v>
          </cell>
          <cell r="E558">
            <v>19600</v>
          </cell>
          <cell r="F558" t="str">
            <v>P-65</v>
          </cell>
          <cell r="G558">
            <v>235023</v>
          </cell>
        </row>
        <row r="559">
          <cell r="A559">
            <v>235024</v>
          </cell>
          <cell r="B559" t="str">
            <v>労務費</v>
          </cell>
          <cell r="C559" t="str">
            <v>工場・倉庫［Ⅳ］</v>
          </cell>
          <cell r="D559" t="str">
            <v>延㎡</v>
          </cell>
          <cell r="E559">
            <v>14700</v>
          </cell>
          <cell r="F559" t="str">
            <v>P-65</v>
          </cell>
          <cell r="G559">
            <v>235024</v>
          </cell>
        </row>
        <row r="560">
          <cell r="A560">
            <v>235025</v>
          </cell>
          <cell r="B560" t="str">
            <v>労務費</v>
          </cell>
          <cell r="C560" t="str">
            <v>工場・倉庫［Ⅴ］</v>
          </cell>
          <cell r="D560" t="str">
            <v>延㎡</v>
          </cell>
          <cell r="E560">
            <v>9810</v>
          </cell>
          <cell r="F560" t="str">
            <v>P-65</v>
          </cell>
          <cell r="G560">
            <v>235025</v>
          </cell>
        </row>
        <row r="561">
          <cell r="A561">
            <v>241004</v>
          </cell>
          <cell r="B561" t="str">
            <v>日本瓦葺</v>
          </cell>
          <cell r="C561" t="str">
            <v>いぶし瓦・野地板を除く下地共</v>
          </cell>
          <cell r="D561" t="str">
            <v>㎡</v>
          </cell>
          <cell r="E561">
            <v>7400</v>
          </cell>
          <cell r="F561" t="str">
            <v>P-66</v>
          </cell>
          <cell r="G561">
            <v>241004</v>
          </cell>
        </row>
        <row r="562">
          <cell r="A562">
            <v>241005</v>
          </cell>
          <cell r="B562" t="str">
            <v>日本瓦葺</v>
          </cell>
          <cell r="C562" t="str">
            <v>いぶし瓦・野地板ラワン共</v>
          </cell>
          <cell r="D562" t="str">
            <v>㎡</v>
          </cell>
          <cell r="E562">
            <v>9110</v>
          </cell>
          <cell r="F562" t="str">
            <v>P-66</v>
          </cell>
          <cell r="G562">
            <v>241005</v>
          </cell>
        </row>
        <row r="563">
          <cell r="A563">
            <v>241006</v>
          </cell>
          <cell r="B563" t="str">
            <v>日本瓦葺</v>
          </cell>
          <cell r="C563" t="str">
            <v>いぶし瓦・小屋組野地ラワン共</v>
          </cell>
          <cell r="D563" t="str">
            <v>㎡</v>
          </cell>
          <cell r="E563">
            <v>15700</v>
          </cell>
          <cell r="F563" t="str">
            <v>P-66</v>
          </cell>
          <cell r="G563">
            <v>241006</v>
          </cell>
        </row>
        <row r="564">
          <cell r="A564">
            <v>241014</v>
          </cell>
          <cell r="B564" t="str">
            <v>日本瓦葺</v>
          </cell>
          <cell r="C564" t="str">
            <v>ゆう薬瓦・特注色・野地板を除く下地共</v>
          </cell>
          <cell r="D564" t="str">
            <v>㎡</v>
          </cell>
          <cell r="E564">
            <v>6960</v>
          </cell>
          <cell r="F564" t="str">
            <v>P-66</v>
          </cell>
          <cell r="G564">
            <v>241014</v>
          </cell>
        </row>
        <row r="565">
          <cell r="A565">
            <v>241015</v>
          </cell>
          <cell r="B565" t="str">
            <v>日本瓦葺</v>
          </cell>
          <cell r="C565" t="str">
            <v>ゆう薬瓦・特注色・野地板ラワン共</v>
          </cell>
          <cell r="D565" t="str">
            <v>㎡</v>
          </cell>
          <cell r="E565">
            <v>8670</v>
          </cell>
          <cell r="F565" t="str">
            <v>P-66</v>
          </cell>
          <cell r="G565">
            <v>241015</v>
          </cell>
        </row>
        <row r="566">
          <cell r="A566">
            <v>241016</v>
          </cell>
          <cell r="B566" t="str">
            <v>日本瓦葺</v>
          </cell>
          <cell r="C566" t="str">
            <v>ゆう薬瓦・特注色・小屋組野地ラワン共</v>
          </cell>
          <cell r="D566" t="str">
            <v>㎡</v>
          </cell>
          <cell r="E566">
            <v>15300</v>
          </cell>
          <cell r="F566" t="str">
            <v>P-66</v>
          </cell>
          <cell r="G566">
            <v>241016</v>
          </cell>
        </row>
        <row r="567">
          <cell r="A567">
            <v>241024</v>
          </cell>
          <cell r="B567" t="str">
            <v>日本瓦葺</v>
          </cell>
          <cell r="C567" t="str">
            <v>ゆう薬瓦・標準色・野地板を除く下地共</v>
          </cell>
          <cell r="D567" t="str">
            <v>㎡</v>
          </cell>
          <cell r="E567">
            <v>6710</v>
          </cell>
          <cell r="F567" t="str">
            <v>P-66</v>
          </cell>
          <cell r="G567">
            <v>241024</v>
          </cell>
        </row>
        <row r="568">
          <cell r="A568">
            <v>241025</v>
          </cell>
          <cell r="B568" t="str">
            <v>日本瓦葺</v>
          </cell>
          <cell r="C568" t="str">
            <v>ゆう薬瓦・標準色・野地板ラワン共</v>
          </cell>
          <cell r="D568" t="str">
            <v>㎡</v>
          </cell>
          <cell r="E568">
            <v>8420</v>
          </cell>
          <cell r="F568" t="str">
            <v>P-66</v>
          </cell>
          <cell r="G568">
            <v>241025</v>
          </cell>
        </row>
        <row r="569">
          <cell r="A569">
            <v>241026</v>
          </cell>
          <cell r="B569" t="str">
            <v>日本瓦葺</v>
          </cell>
          <cell r="C569" t="str">
            <v>ゆう薬瓦・標準色・小屋組野地ラワン共</v>
          </cell>
          <cell r="D569" t="str">
            <v>㎡</v>
          </cell>
          <cell r="E569">
            <v>15000</v>
          </cell>
          <cell r="F569" t="str">
            <v>P-66</v>
          </cell>
          <cell r="G569">
            <v>241026</v>
          </cell>
        </row>
        <row r="570">
          <cell r="A570">
            <v>241034</v>
          </cell>
          <cell r="B570" t="str">
            <v>日本瓦葺</v>
          </cell>
          <cell r="C570" t="str">
            <v>ゆう薬瓦・標準色・野地板を除く下地共</v>
          </cell>
          <cell r="D570" t="str">
            <v>㎡</v>
          </cell>
          <cell r="E570">
            <v>6710</v>
          </cell>
          <cell r="F570" t="str">
            <v>P-66</v>
          </cell>
          <cell r="G570">
            <v>241034</v>
          </cell>
        </row>
        <row r="571">
          <cell r="A571">
            <v>241035</v>
          </cell>
          <cell r="B571" t="str">
            <v>日本瓦葺</v>
          </cell>
          <cell r="C571" t="str">
            <v>ゆう薬瓦・標準色・野地板ラワン共</v>
          </cell>
          <cell r="D571" t="str">
            <v>㎡</v>
          </cell>
          <cell r="E571">
            <v>8420</v>
          </cell>
          <cell r="F571" t="str">
            <v>P-66</v>
          </cell>
          <cell r="G571">
            <v>241035</v>
          </cell>
        </row>
        <row r="572">
          <cell r="A572">
            <v>241036</v>
          </cell>
          <cell r="B572" t="str">
            <v>日本瓦葺</v>
          </cell>
          <cell r="C572" t="str">
            <v>ゆう薬瓦・標準色・小屋組野地ラワン共</v>
          </cell>
          <cell r="D572" t="str">
            <v>㎡</v>
          </cell>
          <cell r="E572">
            <v>15000</v>
          </cell>
          <cell r="F572" t="str">
            <v>P-66</v>
          </cell>
          <cell r="G572">
            <v>241036</v>
          </cell>
        </row>
        <row r="573">
          <cell r="A573">
            <v>241044</v>
          </cell>
          <cell r="B573" t="str">
            <v>洋瓦葺</v>
          </cell>
          <cell r="C573" t="str">
            <v>S形瓦・標準色・野地板を除く下地共</v>
          </cell>
          <cell r="D573" t="str">
            <v>㎡</v>
          </cell>
          <cell r="E573">
            <v>6960</v>
          </cell>
          <cell r="F573" t="str">
            <v>P-66</v>
          </cell>
          <cell r="G573">
            <v>241044</v>
          </cell>
        </row>
        <row r="574">
          <cell r="A574">
            <v>241045</v>
          </cell>
          <cell r="B574" t="str">
            <v>洋瓦葺</v>
          </cell>
          <cell r="C574" t="str">
            <v>S形瓦・標準色・野地板ラワン共</v>
          </cell>
          <cell r="D574" t="str">
            <v>㎡</v>
          </cell>
          <cell r="E574">
            <v>8670</v>
          </cell>
          <cell r="F574" t="str">
            <v>P-66</v>
          </cell>
          <cell r="G574">
            <v>241045</v>
          </cell>
        </row>
        <row r="575">
          <cell r="A575">
            <v>241046</v>
          </cell>
          <cell r="B575" t="str">
            <v>洋瓦葺</v>
          </cell>
          <cell r="C575" t="str">
            <v>S形瓦・標準色・小屋組野地ラワン共</v>
          </cell>
          <cell r="D575" t="str">
            <v>㎡</v>
          </cell>
          <cell r="E575">
            <v>15300</v>
          </cell>
          <cell r="F575" t="str">
            <v>P-66</v>
          </cell>
          <cell r="G575">
            <v>241046</v>
          </cell>
        </row>
        <row r="576">
          <cell r="A576">
            <v>241051</v>
          </cell>
          <cell r="B576" t="str">
            <v>厚形スレート瓦葺</v>
          </cell>
          <cell r="C576" t="str">
            <v>和形・野地板を除く下地共</v>
          </cell>
          <cell r="D576" t="str">
            <v>㎡</v>
          </cell>
          <cell r="E576">
            <v>3840</v>
          </cell>
          <cell r="F576" t="str">
            <v>P-66</v>
          </cell>
          <cell r="G576">
            <v>241051</v>
          </cell>
        </row>
        <row r="577">
          <cell r="A577">
            <v>241052</v>
          </cell>
          <cell r="B577" t="str">
            <v>厚形スレート瓦葺</v>
          </cell>
          <cell r="C577" t="str">
            <v>和形・野地板ラワン共</v>
          </cell>
          <cell r="D577" t="str">
            <v>㎡</v>
          </cell>
          <cell r="E577">
            <v>5550</v>
          </cell>
          <cell r="F577" t="str">
            <v>P-66</v>
          </cell>
          <cell r="G577">
            <v>241052</v>
          </cell>
        </row>
        <row r="578">
          <cell r="A578">
            <v>241053</v>
          </cell>
          <cell r="B578" t="str">
            <v>厚形スレート瓦葺</v>
          </cell>
          <cell r="C578" t="str">
            <v>和形・小屋組野地ラワン共</v>
          </cell>
          <cell r="D578" t="str">
            <v>㎡</v>
          </cell>
          <cell r="E578">
            <v>12200</v>
          </cell>
          <cell r="F578" t="str">
            <v>P-66</v>
          </cell>
          <cell r="G578">
            <v>241053</v>
          </cell>
        </row>
        <row r="579">
          <cell r="A579">
            <v>241054</v>
          </cell>
          <cell r="B579" t="str">
            <v>厚形スレート瓦葺</v>
          </cell>
          <cell r="C579" t="str">
            <v>平形・野地板を除く下地共</v>
          </cell>
          <cell r="D579" t="str">
            <v>㎡</v>
          </cell>
          <cell r="E579">
            <v>4000</v>
          </cell>
          <cell r="F579" t="str">
            <v>P-66</v>
          </cell>
          <cell r="G579">
            <v>241054</v>
          </cell>
        </row>
        <row r="580">
          <cell r="A580">
            <v>251055</v>
          </cell>
          <cell r="B580" t="str">
            <v>厚形スレート瓦葺</v>
          </cell>
          <cell r="C580" t="str">
            <v>平形・野地板ラワン共</v>
          </cell>
          <cell r="D580" t="str">
            <v>㎡</v>
          </cell>
          <cell r="E580">
            <v>5710</v>
          </cell>
          <cell r="F580" t="str">
            <v>P-66</v>
          </cell>
          <cell r="G580">
            <v>251055</v>
          </cell>
        </row>
        <row r="581">
          <cell r="A581">
            <v>241056</v>
          </cell>
          <cell r="B581" t="str">
            <v>厚形スレート瓦葺</v>
          </cell>
          <cell r="C581" t="str">
            <v>平形・小屋組野地ラワン共</v>
          </cell>
          <cell r="D581" t="str">
            <v>㎡</v>
          </cell>
          <cell r="E581">
            <v>12300</v>
          </cell>
          <cell r="F581" t="str">
            <v>P-66</v>
          </cell>
          <cell r="G581">
            <v>241056</v>
          </cell>
        </row>
        <row r="582">
          <cell r="A582">
            <v>241057</v>
          </cell>
          <cell r="B582" t="str">
            <v>厚形スレート瓦葺</v>
          </cell>
          <cell r="C582" t="str">
            <v>S形・野地板を除く下地共</v>
          </cell>
          <cell r="D582" t="str">
            <v>㎡</v>
          </cell>
          <cell r="E582">
            <v>4150</v>
          </cell>
          <cell r="F582" t="str">
            <v>P-66</v>
          </cell>
          <cell r="G582">
            <v>241057</v>
          </cell>
        </row>
        <row r="583">
          <cell r="A583">
            <v>241058</v>
          </cell>
          <cell r="B583" t="str">
            <v>厚形スレート瓦葺</v>
          </cell>
          <cell r="C583" t="str">
            <v>S形・野地板ラワン共</v>
          </cell>
          <cell r="D583" t="str">
            <v>㎡</v>
          </cell>
          <cell r="E583">
            <v>5860</v>
          </cell>
          <cell r="F583" t="str">
            <v>P-66</v>
          </cell>
          <cell r="G583">
            <v>241058</v>
          </cell>
        </row>
        <row r="584">
          <cell r="A584">
            <v>281059</v>
          </cell>
          <cell r="B584" t="str">
            <v>厚形スレート瓦葺</v>
          </cell>
          <cell r="C584" t="str">
            <v>S形・小屋組野地ラワン共</v>
          </cell>
          <cell r="D584" t="str">
            <v>㎡</v>
          </cell>
          <cell r="E584">
            <v>12500</v>
          </cell>
          <cell r="F584" t="str">
            <v>P-66</v>
          </cell>
          <cell r="G584">
            <v>281059</v>
          </cell>
        </row>
        <row r="585">
          <cell r="A585">
            <v>241061</v>
          </cell>
          <cell r="B585" t="str">
            <v>コロニアル葺</v>
          </cell>
          <cell r="C585" t="str">
            <v>910mm×182mm・野地板を除く下地共</v>
          </cell>
          <cell r="D585" t="str">
            <v>㎡</v>
          </cell>
          <cell r="E585">
            <v>4280</v>
          </cell>
          <cell r="F585" t="str">
            <v>P-66</v>
          </cell>
          <cell r="G585">
            <v>241061</v>
          </cell>
        </row>
        <row r="586">
          <cell r="A586">
            <v>241062</v>
          </cell>
          <cell r="B586" t="str">
            <v>コロニアル葺</v>
          </cell>
          <cell r="C586" t="str">
            <v>910mm×182mm・野地板ラワン共</v>
          </cell>
          <cell r="D586" t="str">
            <v>㎡</v>
          </cell>
          <cell r="E586">
            <v>5990</v>
          </cell>
          <cell r="F586" t="str">
            <v>P-66</v>
          </cell>
          <cell r="G586">
            <v>241062</v>
          </cell>
        </row>
        <row r="587">
          <cell r="A587">
            <v>241063</v>
          </cell>
          <cell r="B587" t="str">
            <v>コロニアル葺</v>
          </cell>
          <cell r="C587" t="str">
            <v>910mm×182mm・小屋組野地ラワン共</v>
          </cell>
          <cell r="D587" t="str">
            <v>㎡</v>
          </cell>
          <cell r="E587">
            <v>12600</v>
          </cell>
          <cell r="F587" t="str">
            <v>P-66</v>
          </cell>
          <cell r="G587">
            <v>241063</v>
          </cell>
        </row>
        <row r="588">
          <cell r="A588">
            <v>241065</v>
          </cell>
          <cell r="B588" t="str">
            <v>コロニアル葺</v>
          </cell>
          <cell r="C588" t="str">
            <v>600mm×182mm・野地板を除く下地共</v>
          </cell>
          <cell r="D588" t="str">
            <v>㎡</v>
          </cell>
          <cell r="E588">
            <v>6080</v>
          </cell>
          <cell r="F588" t="str">
            <v>P-66</v>
          </cell>
          <cell r="G588">
            <v>241065</v>
          </cell>
        </row>
        <row r="589">
          <cell r="A589">
            <v>241066</v>
          </cell>
          <cell r="B589" t="str">
            <v>コロニアル葺</v>
          </cell>
          <cell r="C589" t="str">
            <v>600mm×182mm・野地板ラワン共</v>
          </cell>
          <cell r="D589" t="str">
            <v>㎡</v>
          </cell>
          <cell r="E589">
            <v>7790</v>
          </cell>
          <cell r="F589" t="str">
            <v>P-66</v>
          </cell>
          <cell r="G589">
            <v>241066</v>
          </cell>
        </row>
        <row r="590">
          <cell r="A590">
            <v>241067</v>
          </cell>
          <cell r="B590" t="str">
            <v>コロニアル葺</v>
          </cell>
          <cell r="C590" t="str">
            <v>600mm×182mm・小屋組野地ラワン共</v>
          </cell>
          <cell r="D590" t="str">
            <v>㎡</v>
          </cell>
          <cell r="E590">
            <v>14400</v>
          </cell>
          <cell r="F590" t="str">
            <v>P-66</v>
          </cell>
          <cell r="G590">
            <v>241067</v>
          </cell>
        </row>
        <row r="591">
          <cell r="A591">
            <v>241071</v>
          </cell>
          <cell r="B591" t="str">
            <v>カラー鉄板瓦棒葺</v>
          </cell>
          <cell r="C591" t="str">
            <v>厚0.35mm・野地板を除く下地共</v>
          </cell>
          <cell r="D591" t="str">
            <v>㎡</v>
          </cell>
          <cell r="E591">
            <v>3500</v>
          </cell>
          <cell r="F591" t="str">
            <v>P-66</v>
          </cell>
          <cell r="G591">
            <v>241071</v>
          </cell>
        </row>
        <row r="592">
          <cell r="A592">
            <v>241072</v>
          </cell>
          <cell r="B592" t="str">
            <v>カラー鉄板瓦棒葺</v>
          </cell>
          <cell r="C592" t="str">
            <v>厚0.35mm・野地板ラワン共</v>
          </cell>
          <cell r="D592" t="str">
            <v>㎡</v>
          </cell>
          <cell r="E592">
            <v>5210</v>
          </cell>
          <cell r="F592" t="str">
            <v>P-66</v>
          </cell>
          <cell r="G592">
            <v>241072</v>
          </cell>
        </row>
        <row r="593">
          <cell r="A593">
            <v>241073</v>
          </cell>
          <cell r="B593" t="str">
            <v>カラー鉄板瓦棒葺</v>
          </cell>
          <cell r="C593" t="str">
            <v>厚0.35mm・小屋組野地ラワン共</v>
          </cell>
          <cell r="D593" t="str">
            <v>㎡</v>
          </cell>
          <cell r="E593">
            <v>11800</v>
          </cell>
          <cell r="F593" t="str">
            <v>P-66</v>
          </cell>
          <cell r="G593">
            <v>241073</v>
          </cell>
        </row>
        <row r="594">
          <cell r="A594">
            <v>241075</v>
          </cell>
          <cell r="B594" t="str">
            <v>カラー鉄板瓦棒葺</v>
          </cell>
          <cell r="C594" t="str">
            <v>厚0.4mm・野地板を除く下地共</v>
          </cell>
          <cell r="D594" t="str">
            <v>㎡</v>
          </cell>
          <cell r="E594">
            <v>3500</v>
          </cell>
          <cell r="F594" t="str">
            <v>P-66</v>
          </cell>
          <cell r="G594">
            <v>241075</v>
          </cell>
        </row>
        <row r="595">
          <cell r="A595">
            <v>241076</v>
          </cell>
          <cell r="B595" t="str">
            <v>カラー鉄板瓦棒葺</v>
          </cell>
          <cell r="C595" t="str">
            <v>厚0.4mm・野地板ラワン共</v>
          </cell>
          <cell r="D595" t="str">
            <v>㎡</v>
          </cell>
          <cell r="E595">
            <v>5210</v>
          </cell>
          <cell r="F595" t="str">
            <v>P-66</v>
          </cell>
          <cell r="G595">
            <v>241076</v>
          </cell>
        </row>
        <row r="596">
          <cell r="A596">
            <v>241077</v>
          </cell>
          <cell r="B596" t="str">
            <v>カラー鉄板瓦棒葺</v>
          </cell>
          <cell r="C596" t="str">
            <v>厚0.4mm・小屋組野地ラワン共</v>
          </cell>
          <cell r="D596" t="str">
            <v>㎡</v>
          </cell>
          <cell r="E596">
            <v>11800</v>
          </cell>
          <cell r="F596" t="str">
            <v>P-66</v>
          </cell>
          <cell r="G596">
            <v>241077</v>
          </cell>
        </row>
        <row r="597">
          <cell r="A597">
            <v>241081</v>
          </cell>
          <cell r="B597" t="str">
            <v>カラー鉄板平板葺</v>
          </cell>
          <cell r="C597" t="str">
            <v>厚0.4mm・四つ切り･野地板を除く下地共</v>
          </cell>
          <cell r="D597" t="str">
            <v>㎡</v>
          </cell>
          <cell r="E597">
            <v>3250</v>
          </cell>
          <cell r="F597" t="str">
            <v>P-66</v>
          </cell>
          <cell r="G597">
            <v>241081</v>
          </cell>
        </row>
        <row r="598">
          <cell r="A598">
            <v>241082</v>
          </cell>
          <cell r="B598" t="str">
            <v>カラー鉄板平板葺</v>
          </cell>
          <cell r="C598" t="str">
            <v>厚0.4mm・四つ切り･野地板ラワン共</v>
          </cell>
          <cell r="D598" t="str">
            <v>㎡</v>
          </cell>
          <cell r="E598">
            <v>4960</v>
          </cell>
          <cell r="F598" t="str">
            <v>P-66</v>
          </cell>
          <cell r="G598">
            <v>241082</v>
          </cell>
        </row>
        <row r="599">
          <cell r="A599">
            <v>241083</v>
          </cell>
          <cell r="B599" t="str">
            <v>カラー鉄板平板葺</v>
          </cell>
          <cell r="C599" t="str">
            <v>厚0.4mm・四つ切り･小屋組野地ラワン共</v>
          </cell>
          <cell r="D599" t="str">
            <v>㎡</v>
          </cell>
          <cell r="E599">
            <v>11600</v>
          </cell>
          <cell r="F599" t="str">
            <v>P-66</v>
          </cell>
          <cell r="G599">
            <v>241083</v>
          </cell>
        </row>
        <row r="600">
          <cell r="A600">
            <v>241085</v>
          </cell>
          <cell r="B600" t="str">
            <v>カラー鉄板平板葺</v>
          </cell>
          <cell r="C600" t="str">
            <v>厚0.5mm・四つ切り･野地板を除く下地共</v>
          </cell>
          <cell r="D600" t="str">
            <v>㎡</v>
          </cell>
          <cell r="E600">
            <v>3500</v>
          </cell>
          <cell r="F600" t="str">
            <v>P-66</v>
          </cell>
          <cell r="G600">
            <v>241085</v>
          </cell>
        </row>
        <row r="601">
          <cell r="A601">
            <v>241086</v>
          </cell>
          <cell r="B601" t="str">
            <v>カラー鉄板平板葺</v>
          </cell>
          <cell r="C601" t="str">
            <v>厚0.5mm・四つ切り･野地板ラワン共</v>
          </cell>
          <cell r="D601" t="str">
            <v>㎡</v>
          </cell>
          <cell r="E601">
            <v>5210</v>
          </cell>
          <cell r="F601" t="str">
            <v>P-66</v>
          </cell>
          <cell r="G601">
            <v>241086</v>
          </cell>
        </row>
        <row r="602">
          <cell r="A602">
            <v>241087</v>
          </cell>
          <cell r="B602" t="str">
            <v>カラー鉄板平板葺</v>
          </cell>
          <cell r="C602" t="str">
            <v>厚0.5mm・四つ切り･小屋組野地ラワン共</v>
          </cell>
          <cell r="D602" t="str">
            <v>㎡</v>
          </cell>
          <cell r="E602">
            <v>11800</v>
          </cell>
          <cell r="F602" t="str">
            <v>P-66</v>
          </cell>
          <cell r="G602">
            <v>241087</v>
          </cell>
        </row>
        <row r="603">
          <cell r="A603">
            <v>241091</v>
          </cell>
          <cell r="B603" t="str">
            <v>長尺カラー鉄板葺</v>
          </cell>
          <cell r="C603" t="str">
            <v>厚0.35mm・野地板を除く下地共</v>
          </cell>
          <cell r="D603" t="str">
            <v>㎡</v>
          </cell>
          <cell r="E603">
            <v>2960</v>
          </cell>
          <cell r="F603" t="str">
            <v>P-66</v>
          </cell>
          <cell r="G603">
            <v>241091</v>
          </cell>
        </row>
        <row r="604">
          <cell r="A604">
            <v>241092</v>
          </cell>
          <cell r="B604" t="str">
            <v>長尺カラー鉄板葺</v>
          </cell>
          <cell r="C604" t="str">
            <v>厚0.35mm・野地板ラワン共</v>
          </cell>
          <cell r="D604" t="str">
            <v>㎡</v>
          </cell>
          <cell r="E604">
            <v>4670</v>
          </cell>
          <cell r="F604" t="str">
            <v>P-66</v>
          </cell>
          <cell r="G604">
            <v>241092</v>
          </cell>
        </row>
        <row r="605">
          <cell r="A605">
            <v>241093</v>
          </cell>
          <cell r="B605" t="str">
            <v>長尺カラー鉄板葺</v>
          </cell>
          <cell r="C605" t="str">
            <v>厚0.35mm・小屋組野地ラワン共</v>
          </cell>
          <cell r="D605" t="str">
            <v>㎡</v>
          </cell>
          <cell r="E605">
            <v>11300</v>
          </cell>
          <cell r="F605" t="str">
            <v>P-66</v>
          </cell>
          <cell r="G605">
            <v>241093</v>
          </cell>
        </row>
        <row r="606">
          <cell r="A606">
            <v>241094</v>
          </cell>
          <cell r="B606" t="str">
            <v>長尺カラー鉄板葺</v>
          </cell>
          <cell r="C606" t="str">
            <v>厚0.4mm・野地板を除く下地共</v>
          </cell>
          <cell r="D606" t="str">
            <v>㎡</v>
          </cell>
          <cell r="E606">
            <v>3020</v>
          </cell>
          <cell r="F606" t="str">
            <v>P-66</v>
          </cell>
          <cell r="G606">
            <v>241094</v>
          </cell>
        </row>
        <row r="607">
          <cell r="A607">
            <v>241095</v>
          </cell>
          <cell r="B607" t="str">
            <v>長尺カラー鉄板葺</v>
          </cell>
          <cell r="C607" t="str">
            <v>厚0.4mm・野地板ラワン共</v>
          </cell>
          <cell r="D607" t="str">
            <v>㎡</v>
          </cell>
          <cell r="E607">
            <v>4730</v>
          </cell>
          <cell r="F607" t="str">
            <v>P-66</v>
          </cell>
          <cell r="G607">
            <v>241095</v>
          </cell>
        </row>
        <row r="608">
          <cell r="A608">
            <v>241096</v>
          </cell>
          <cell r="B608" t="str">
            <v>長尺カラー鉄板葺</v>
          </cell>
          <cell r="C608" t="str">
            <v>厚0.4mm・小屋組野地ラワン共</v>
          </cell>
          <cell r="D608" t="str">
            <v>㎡</v>
          </cell>
          <cell r="E608">
            <v>11300</v>
          </cell>
          <cell r="F608" t="str">
            <v>P-66</v>
          </cell>
          <cell r="G608">
            <v>241096</v>
          </cell>
        </row>
        <row r="609">
          <cell r="A609">
            <v>241097</v>
          </cell>
          <cell r="B609" t="str">
            <v>長尺カラー鉄板葺</v>
          </cell>
          <cell r="C609" t="str">
            <v>厚0.5mm・野地板を除く下地共</v>
          </cell>
          <cell r="D609" t="str">
            <v>㎡</v>
          </cell>
          <cell r="E609">
            <v>3150</v>
          </cell>
          <cell r="F609" t="str">
            <v>P-67</v>
          </cell>
          <cell r="G609">
            <v>241097</v>
          </cell>
        </row>
        <row r="610">
          <cell r="A610">
            <v>241098</v>
          </cell>
          <cell r="B610" t="str">
            <v>長尺カラー鉄板葺</v>
          </cell>
          <cell r="C610" t="str">
            <v>厚0.5mm・野地板ラワン共</v>
          </cell>
          <cell r="D610" t="str">
            <v>㎡</v>
          </cell>
          <cell r="E610">
            <v>4860</v>
          </cell>
          <cell r="F610" t="str">
            <v>P-67</v>
          </cell>
          <cell r="G610">
            <v>241098</v>
          </cell>
        </row>
        <row r="611">
          <cell r="A611">
            <v>241099</v>
          </cell>
          <cell r="B611" t="str">
            <v>長尺カラー鉄板葺</v>
          </cell>
          <cell r="C611" t="str">
            <v>厚0.5mm・小屋組野地ラワン共</v>
          </cell>
          <cell r="D611" t="str">
            <v>㎡</v>
          </cell>
          <cell r="E611">
            <v>11500</v>
          </cell>
          <cell r="F611" t="str">
            <v>P-67</v>
          </cell>
          <cell r="G611">
            <v>241099</v>
          </cell>
        </row>
        <row r="612">
          <cell r="A612">
            <v>241101</v>
          </cell>
          <cell r="B612" t="str">
            <v>カラー鉄板波板葺</v>
          </cell>
          <cell r="C612" t="str">
            <v>厚0.19mm･直張り</v>
          </cell>
          <cell r="D612" t="str">
            <v>㎡</v>
          </cell>
          <cell r="E612">
            <v>1320</v>
          </cell>
          <cell r="F612" t="str">
            <v>P-67</v>
          </cell>
          <cell r="G612">
            <v>241101</v>
          </cell>
        </row>
        <row r="613">
          <cell r="A613">
            <v>241105</v>
          </cell>
          <cell r="B613" t="str">
            <v>カラー鉄板波板葺</v>
          </cell>
          <cell r="C613" t="str">
            <v>厚0.25mm･直張り</v>
          </cell>
          <cell r="D613" t="str">
            <v>㎡</v>
          </cell>
          <cell r="E613">
            <v>1410</v>
          </cell>
          <cell r="F613" t="str">
            <v>P-67</v>
          </cell>
          <cell r="G613">
            <v>241105</v>
          </cell>
        </row>
        <row r="614">
          <cell r="A614">
            <v>241111</v>
          </cell>
          <cell r="B614" t="str">
            <v>亜鉛鉄板瓦棒葺</v>
          </cell>
          <cell r="C614" t="str">
            <v>厚0.5mm・野地板を除く下地共</v>
          </cell>
          <cell r="D614" t="str">
            <v>㎡</v>
          </cell>
          <cell r="E614">
            <v>3540</v>
          </cell>
          <cell r="F614" t="str">
            <v>P-67</v>
          </cell>
          <cell r="G614">
            <v>241111</v>
          </cell>
        </row>
        <row r="615">
          <cell r="A615">
            <v>241112</v>
          </cell>
          <cell r="B615" t="str">
            <v>亜鉛鉄板瓦棒葺</v>
          </cell>
          <cell r="C615" t="str">
            <v>厚0.5mm・野地板ラワン共</v>
          </cell>
          <cell r="D615" t="str">
            <v>㎡</v>
          </cell>
          <cell r="E615">
            <v>5250</v>
          </cell>
          <cell r="F615" t="str">
            <v>P-67</v>
          </cell>
          <cell r="G615">
            <v>241112</v>
          </cell>
        </row>
        <row r="616">
          <cell r="A616">
            <v>241113</v>
          </cell>
          <cell r="B616" t="str">
            <v>亜鉛鉄板瓦棒葺</v>
          </cell>
          <cell r="C616" t="str">
            <v>厚0.5mm・小屋組野地ラワン共</v>
          </cell>
          <cell r="D616" t="str">
            <v>㎡</v>
          </cell>
          <cell r="E616">
            <v>11900</v>
          </cell>
          <cell r="F616" t="str">
            <v>P-67</v>
          </cell>
          <cell r="G616">
            <v>241113</v>
          </cell>
        </row>
        <row r="617">
          <cell r="A617">
            <v>241115</v>
          </cell>
          <cell r="B617" t="str">
            <v>亜鉛鉄板瓦棒葺</v>
          </cell>
          <cell r="C617" t="str">
            <v>厚0.6mm・野地板を除く下地共</v>
          </cell>
          <cell r="D617" t="str">
            <v>㎡</v>
          </cell>
          <cell r="E617">
            <v>3780</v>
          </cell>
          <cell r="F617" t="str">
            <v>P-67</v>
          </cell>
          <cell r="G617">
            <v>241115</v>
          </cell>
        </row>
        <row r="618">
          <cell r="A618">
            <v>241116</v>
          </cell>
          <cell r="B618" t="str">
            <v>亜鉛鉄板瓦棒葺</v>
          </cell>
          <cell r="C618" t="str">
            <v>厚0.6mm・野地板ラワン共</v>
          </cell>
          <cell r="D618" t="str">
            <v>㎡</v>
          </cell>
          <cell r="E618">
            <v>5490</v>
          </cell>
          <cell r="F618" t="str">
            <v>P-67</v>
          </cell>
          <cell r="G618">
            <v>241116</v>
          </cell>
        </row>
        <row r="619">
          <cell r="A619">
            <v>241117</v>
          </cell>
          <cell r="B619" t="str">
            <v>亜鉛鉄板瓦棒葺</v>
          </cell>
          <cell r="C619" t="str">
            <v>厚0.6mm・小屋組野地ラワン共</v>
          </cell>
          <cell r="D619" t="str">
            <v>㎡</v>
          </cell>
          <cell r="E619">
            <v>12100</v>
          </cell>
          <cell r="F619" t="str">
            <v>P-67</v>
          </cell>
          <cell r="G619">
            <v>241117</v>
          </cell>
        </row>
        <row r="620">
          <cell r="A620">
            <v>241121</v>
          </cell>
          <cell r="B620" t="str">
            <v>亜鉛鉄板平板葺</v>
          </cell>
          <cell r="C620" t="str">
            <v>厚0.5mm・四つ切り･野地板を除く下地共</v>
          </cell>
          <cell r="D620" t="str">
            <v>㎡</v>
          </cell>
          <cell r="E620">
            <v>3280</v>
          </cell>
          <cell r="F620" t="str">
            <v>P-67</v>
          </cell>
          <cell r="G620">
            <v>241121</v>
          </cell>
        </row>
        <row r="621">
          <cell r="A621">
            <v>241122</v>
          </cell>
          <cell r="B621" t="str">
            <v>亜鉛鉄板平板葺</v>
          </cell>
          <cell r="C621" t="str">
            <v>厚0.5mm・四つ切り･野地板ラワン共</v>
          </cell>
          <cell r="D621" t="str">
            <v>㎡</v>
          </cell>
          <cell r="E621">
            <v>4990</v>
          </cell>
          <cell r="F621" t="str">
            <v>P-67</v>
          </cell>
          <cell r="G621">
            <v>241122</v>
          </cell>
        </row>
        <row r="622">
          <cell r="A622">
            <v>241123</v>
          </cell>
          <cell r="B622" t="str">
            <v>亜鉛鉄板平板葺</v>
          </cell>
          <cell r="C622" t="str">
            <v>厚0.5mm・四つ切り･小屋組野地ラワン共</v>
          </cell>
          <cell r="D622" t="str">
            <v>㎡</v>
          </cell>
          <cell r="E622">
            <v>11600</v>
          </cell>
          <cell r="F622" t="str">
            <v>P-67</v>
          </cell>
          <cell r="G622">
            <v>241123</v>
          </cell>
        </row>
        <row r="623">
          <cell r="A623">
            <v>241125</v>
          </cell>
          <cell r="B623" t="str">
            <v>亜鉛鉄板平板葺</v>
          </cell>
          <cell r="C623" t="str">
            <v>厚0.6mm・四つ切り･野地板を除く下地共</v>
          </cell>
          <cell r="D623" t="str">
            <v>㎡</v>
          </cell>
          <cell r="E623">
            <v>3460</v>
          </cell>
          <cell r="F623" t="str">
            <v>P-67</v>
          </cell>
          <cell r="G623">
            <v>241125</v>
          </cell>
        </row>
        <row r="624">
          <cell r="A624">
            <v>241126</v>
          </cell>
          <cell r="B624" t="str">
            <v>亜鉛鉄板平板葺</v>
          </cell>
          <cell r="C624" t="str">
            <v>厚0.6mm・四つ切り･野地板ラワン共</v>
          </cell>
          <cell r="D624" t="str">
            <v>㎡</v>
          </cell>
          <cell r="E624">
            <v>5170</v>
          </cell>
          <cell r="F624" t="str">
            <v>P-67</v>
          </cell>
          <cell r="G624">
            <v>241126</v>
          </cell>
        </row>
        <row r="625">
          <cell r="A625">
            <v>241127</v>
          </cell>
          <cell r="B625" t="str">
            <v>亜鉛鉄板平板葺</v>
          </cell>
          <cell r="C625" t="str">
            <v>厚0.6mm・四つ切り･小屋組野地ラワン共</v>
          </cell>
          <cell r="D625" t="str">
            <v>㎡</v>
          </cell>
          <cell r="E625">
            <v>11800</v>
          </cell>
          <cell r="F625" t="str">
            <v>P-67</v>
          </cell>
          <cell r="G625">
            <v>241127</v>
          </cell>
        </row>
        <row r="626">
          <cell r="A626">
            <v>241131</v>
          </cell>
          <cell r="B626" t="str">
            <v>亜鉛鉄板波板葺</v>
          </cell>
          <cell r="C626" t="str">
            <v>厚0.19mm･直張り</v>
          </cell>
          <cell r="D626" t="str">
            <v>㎡</v>
          </cell>
          <cell r="E626">
            <v>1210</v>
          </cell>
          <cell r="F626" t="str">
            <v>P-67</v>
          </cell>
          <cell r="G626">
            <v>241131</v>
          </cell>
        </row>
        <row r="627">
          <cell r="A627">
            <v>241135</v>
          </cell>
          <cell r="B627" t="str">
            <v>亜鉛鉄板波板葺</v>
          </cell>
          <cell r="C627" t="str">
            <v>厚0.25mm･直張り</v>
          </cell>
          <cell r="D627" t="str">
            <v>㎡</v>
          </cell>
          <cell r="E627">
            <v>1290</v>
          </cell>
          <cell r="F627" t="str">
            <v>P-67</v>
          </cell>
          <cell r="G627">
            <v>241135</v>
          </cell>
        </row>
        <row r="628">
          <cell r="A628">
            <v>241151</v>
          </cell>
          <cell r="B628" t="str">
            <v>銅板瓦棒葺</v>
          </cell>
          <cell r="C628" t="str">
            <v>厚0.3mm・野地板を除く下地共</v>
          </cell>
          <cell r="D628" t="str">
            <v>㎡</v>
          </cell>
          <cell r="E628">
            <v>10600</v>
          </cell>
          <cell r="F628" t="str">
            <v>P-67</v>
          </cell>
          <cell r="G628">
            <v>241151</v>
          </cell>
        </row>
        <row r="629">
          <cell r="A629">
            <v>241155</v>
          </cell>
          <cell r="B629" t="str">
            <v>銅板瓦棒葺</v>
          </cell>
          <cell r="C629" t="str">
            <v>厚0.4mm・野地板を除く下地共</v>
          </cell>
          <cell r="D629" t="str">
            <v>㎡</v>
          </cell>
          <cell r="E629">
            <v>11500</v>
          </cell>
          <cell r="F629" t="str">
            <v>P-67</v>
          </cell>
          <cell r="G629">
            <v>241155</v>
          </cell>
        </row>
        <row r="630">
          <cell r="A630">
            <v>241161</v>
          </cell>
          <cell r="B630" t="str">
            <v>銅板平板葺</v>
          </cell>
          <cell r="C630" t="str">
            <v>厚0.3mm・四つ切り･野地板を除く下地共</v>
          </cell>
          <cell r="D630" t="str">
            <v>㎡</v>
          </cell>
          <cell r="E630">
            <v>8560</v>
          </cell>
          <cell r="F630" t="str">
            <v>P-67</v>
          </cell>
          <cell r="G630">
            <v>241161</v>
          </cell>
        </row>
        <row r="631">
          <cell r="A631">
            <v>241165</v>
          </cell>
          <cell r="B631" t="str">
            <v>銅板平板葺</v>
          </cell>
          <cell r="C631" t="str">
            <v>厚0.4mm・四つ切り･野地板を除く下地共</v>
          </cell>
          <cell r="D631" t="str">
            <v>㎡</v>
          </cell>
          <cell r="E631">
            <v>9200</v>
          </cell>
          <cell r="F631" t="str">
            <v>P-67</v>
          </cell>
          <cell r="G631">
            <v>241165</v>
          </cell>
        </row>
        <row r="632">
          <cell r="A632">
            <v>241201</v>
          </cell>
          <cell r="B632" t="str">
            <v>カラー鉄板折板葺</v>
          </cell>
          <cell r="C632" t="str">
            <v>厚0.6mm･山高85mm･下地を除く</v>
          </cell>
          <cell r="D632" t="str">
            <v>㎡</v>
          </cell>
          <cell r="E632">
            <v>2650</v>
          </cell>
          <cell r="F632" t="str">
            <v>P-67</v>
          </cell>
          <cell r="G632">
            <v>241201</v>
          </cell>
        </row>
        <row r="633">
          <cell r="A633">
            <v>241202</v>
          </cell>
          <cell r="B633" t="str">
            <v>カラー鉄板折板葺</v>
          </cell>
          <cell r="C633" t="str">
            <v>厚0.6mm･山高150mm･下地を除く</v>
          </cell>
          <cell r="D633" t="str">
            <v>㎡</v>
          </cell>
          <cell r="E633">
            <v>2960</v>
          </cell>
          <cell r="F633" t="str">
            <v>P-67</v>
          </cell>
          <cell r="G633">
            <v>241202</v>
          </cell>
        </row>
        <row r="634">
          <cell r="A634">
            <v>241211</v>
          </cell>
          <cell r="B634" t="str">
            <v>カラー鉄板折板葺</v>
          </cell>
          <cell r="C634" t="str">
            <v>厚0.8mm･山高85mm･下地を除く</v>
          </cell>
          <cell r="D634" t="str">
            <v>㎡</v>
          </cell>
          <cell r="E634">
            <v>3040</v>
          </cell>
          <cell r="F634" t="str">
            <v>P-67</v>
          </cell>
          <cell r="G634">
            <v>241211</v>
          </cell>
        </row>
        <row r="635">
          <cell r="A635">
            <v>241212</v>
          </cell>
          <cell r="B635" t="str">
            <v>カラー鉄板折板葺</v>
          </cell>
          <cell r="C635" t="str">
            <v>厚0.8mm･山高150mm･下地を除く</v>
          </cell>
          <cell r="D635" t="str">
            <v>㎡</v>
          </cell>
          <cell r="E635">
            <v>3420</v>
          </cell>
          <cell r="F635" t="str">
            <v>P-67</v>
          </cell>
          <cell r="G635">
            <v>241212</v>
          </cell>
        </row>
        <row r="636">
          <cell r="A636">
            <v>241213</v>
          </cell>
          <cell r="B636" t="str">
            <v>カラー鉄板折板葺</v>
          </cell>
          <cell r="C636" t="str">
            <v>厚0.8mm･山高175mm･下地を除く</v>
          </cell>
          <cell r="D636" t="str">
            <v>㎡</v>
          </cell>
          <cell r="E636">
            <v>3620</v>
          </cell>
          <cell r="F636" t="str">
            <v>P-67</v>
          </cell>
          <cell r="G636">
            <v>241213</v>
          </cell>
        </row>
        <row r="637">
          <cell r="A637">
            <v>241221</v>
          </cell>
          <cell r="B637" t="str">
            <v>カラー鉄板折板葺</v>
          </cell>
          <cell r="C637" t="str">
            <v>厚1.0mm･山高175mm･下地を除く</v>
          </cell>
          <cell r="D637" t="str">
            <v>㎡</v>
          </cell>
          <cell r="E637">
            <v>4370</v>
          </cell>
          <cell r="F637" t="str">
            <v>P-67</v>
          </cell>
          <cell r="G637">
            <v>241221</v>
          </cell>
        </row>
        <row r="638">
          <cell r="A638">
            <v>241231</v>
          </cell>
          <cell r="B638" t="str">
            <v>塩ビ鋼板折板葺</v>
          </cell>
          <cell r="C638" t="str">
            <v>厚0.6mm･山高85mm･下地を除く</v>
          </cell>
          <cell r="D638" t="str">
            <v>㎡</v>
          </cell>
          <cell r="E638">
            <v>3700</v>
          </cell>
          <cell r="F638" t="str">
            <v>P-67</v>
          </cell>
          <cell r="G638">
            <v>241231</v>
          </cell>
        </row>
        <row r="639">
          <cell r="A639">
            <v>241232</v>
          </cell>
          <cell r="B639" t="str">
            <v>塩ビ鋼板折板葺</v>
          </cell>
          <cell r="C639" t="str">
            <v>厚0.6mm･山高150mm･下地を除く</v>
          </cell>
          <cell r="D639" t="str">
            <v>㎡</v>
          </cell>
          <cell r="E639">
            <v>4020</v>
          </cell>
          <cell r="F639" t="str">
            <v>P-67</v>
          </cell>
          <cell r="G639">
            <v>241232</v>
          </cell>
        </row>
        <row r="640">
          <cell r="A640">
            <v>241241</v>
          </cell>
          <cell r="B640" t="str">
            <v>塩ビ鋼板折板葺</v>
          </cell>
          <cell r="C640" t="str">
            <v>厚0.8mm･山高85mm･下地を除く</v>
          </cell>
          <cell r="D640" t="str">
            <v>㎡</v>
          </cell>
          <cell r="E640">
            <v>4020</v>
          </cell>
          <cell r="F640" t="str">
            <v>P-67</v>
          </cell>
          <cell r="G640">
            <v>241241</v>
          </cell>
        </row>
        <row r="641">
          <cell r="A641">
            <v>241242</v>
          </cell>
          <cell r="B641" t="str">
            <v>塩ビ鋼板折板葺</v>
          </cell>
          <cell r="C641" t="str">
            <v>厚0.8mm･山高150mm･下地を除く</v>
          </cell>
          <cell r="D641" t="str">
            <v>㎡</v>
          </cell>
          <cell r="E641">
            <v>4360</v>
          </cell>
          <cell r="F641" t="str">
            <v>P-67</v>
          </cell>
          <cell r="G641">
            <v>241242</v>
          </cell>
        </row>
        <row r="642">
          <cell r="A642">
            <v>241243</v>
          </cell>
          <cell r="B642" t="str">
            <v>塩ビ鋼板折板葺</v>
          </cell>
          <cell r="C642" t="str">
            <v>厚0.8mm･山高175mm･下地を除く</v>
          </cell>
          <cell r="D642" t="str">
            <v>㎡</v>
          </cell>
          <cell r="E642">
            <v>5000</v>
          </cell>
          <cell r="F642" t="str">
            <v>P-67</v>
          </cell>
          <cell r="G642">
            <v>241243</v>
          </cell>
        </row>
        <row r="643">
          <cell r="A643">
            <v>241251</v>
          </cell>
          <cell r="B643" t="str">
            <v>塩ビ鋼板折板葺</v>
          </cell>
          <cell r="C643" t="str">
            <v>厚1.0mm･山高175mm･下地を除く</v>
          </cell>
          <cell r="D643" t="str">
            <v>㎡</v>
          </cell>
          <cell r="E643">
            <v>5400</v>
          </cell>
          <cell r="F643" t="str">
            <v>P-67</v>
          </cell>
          <cell r="G643">
            <v>241251</v>
          </cell>
        </row>
        <row r="644">
          <cell r="A644">
            <v>241301</v>
          </cell>
          <cell r="B644" t="str">
            <v>タイトフレーム</v>
          </cell>
          <cell r="C644" t="str">
            <v>折板用・山高85mm～170mm・下地を除く</v>
          </cell>
          <cell r="D644" t="str">
            <v>ｍ</v>
          </cell>
          <cell r="E644">
            <v>1130</v>
          </cell>
          <cell r="F644" t="str">
            <v>P-67</v>
          </cell>
          <cell r="G644">
            <v>241301</v>
          </cell>
        </row>
        <row r="645">
          <cell r="A645">
            <v>241305</v>
          </cell>
          <cell r="B645" t="str">
            <v>止面戸</v>
          </cell>
          <cell r="C645" t="str">
            <v>折板用・山高85mm～170mm・下地を除く</v>
          </cell>
          <cell r="D645" t="str">
            <v>ｍ</v>
          </cell>
          <cell r="E645">
            <v>1490</v>
          </cell>
          <cell r="F645" t="str">
            <v>P-67</v>
          </cell>
          <cell r="G645">
            <v>241305</v>
          </cell>
        </row>
        <row r="646">
          <cell r="A646">
            <v>241307</v>
          </cell>
          <cell r="B646" t="str">
            <v>軒先面戸</v>
          </cell>
          <cell r="C646" t="str">
            <v>折板用・山高85mm～170mm・下地を除く</v>
          </cell>
          <cell r="D646" t="str">
            <v>ｍ</v>
          </cell>
          <cell r="E646">
            <v>1060</v>
          </cell>
          <cell r="F646" t="str">
            <v>P-67</v>
          </cell>
          <cell r="G646">
            <v>241307</v>
          </cell>
        </row>
        <row r="647">
          <cell r="A647">
            <v>241311</v>
          </cell>
          <cell r="B647" t="str">
            <v>軒先フレーム</v>
          </cell>
          <cell r="C647" t="str">
            <v>折板用・山高85mm～170mm・下地を除く</v>
          </cell>
          <cell r="D647" t="str">
            <v>ｍ</v>
          </cell>
          <cell r="E647">
            <v>1070</v>
          </cell>
          <cell r="F647" t="str">
            <v>P-67</v>
          </cell>
          <cell r="G647">
            <v>241311</v>
          </cell>
        </row>
        <row r="648">
          <cell r="A648">
            <v>241315</v>
          </cell>
          <cell r="B648" t="str">
            <v>棟包[エプロン無し]</v>
          </cell>
          <cell r="C648" t="str">
            <v>折板用・山高85mm～170mm・下地を除く</v>
          </cell>
          <cell r="D648" t="str">
            <v>ｍ</v>
          </cell>
          <cell r="E648">
            <v>2450</v>
          </cell>
          <cell r="F648" t="str">
            <v>P-67</v>
          </cell>
          <cell r="G648">
            <v>241315</v>
          </cell>
        </row>
        <row r="649">
          <cell r="A649">
            <v>241341</v>
          </cell>
          <cell r="B649" t="str">
            <v>カラー鉄板平板葺</v>
          </cell>
          <cell r="C649" t="str">
            <v>(庇)・厚0.4mm・四つ切り・幅45cm</v>
          </cell>
          <cell r="D649" t="str">
            <v>ｍ</v>
          </cell>
          <cell r="E649">
            <v>1460</v>
          </cell>
          <cell r="F649" t="str">
            <v>P-67</v>
          </cell>
          <cell r="G649">
            <v>241341</v>
          </cell>
        </row>
        <row r="650">
          <cell r="A650">
            <v>241343</v>
          </cell>
          <cell r="B650" t="str">
            <v>カラー鉄板平板葺</v>
          </cell>
          <cell r="C650" t="str">
            <v>(庇)・厚0.4mm・四つ切り・幅60cm</v>
          </cell>
          <cell r="D650" t="str">
            <v>ｍ</v>
          </cell>
          <cell r="E650">
            <v>1950</v>
          </cell>
          <cell r="F650" t="str">
            <v>P-67</v>
          </cell>
          <cell r="G650">
            <v>241343</v>
          </cell>
        </row>
        <row r="651">
          <cell r="A651">
            <v>241345</v>
          </cell>
          <cell r="B651" t="str">
            <v>亜鉛鉄板平板葺</v>
          </cell>
          <cell r="C651" t="str">
            <v>(庇)・厚0.4mm・四つ切り・幅45cm</v>
          </cell>
          <cell r="D651" t="str">
            <v>ｍ</v>
          </cell>
          <cell r="E651">
            <v>1470</v>
          </cell>
          <cell r="F651" t="str">
            <v>P-67</v>
          </cell>
          <cell r="G651">
            <v>241345</v>
          </cell>
        </row>
        <row r="652">
          <cell r="A652">
            <v>241347</v>
          </cell>
          <cell r="B652" t="str">
            <v>亜鉛鉄板平板葺</v>
          </cell>
          <cell r="C652" t="str">
            <v>(庇)・厚0.4mm・四つ切り・幅60cm</v>
          </cell>
          <cell r="D652" t="str">
            <v>ｍ</v>
          </cell>
          <cell r="E652">
            <v>1960</v>
          </cell>
          <cell r="F652" t="str">
            <v>P-67</v>
          </cell>
          <cell r="G652">
            <v>241347</v>
          </cell>
        </row>
        <row r="653">
          <cell r="A653">
            <v>241401</v>
          </cell>
          <cell r="B653" t="str">
            <v>波形ワイヤガラス</v>
          </cell>
          <cell r="C653" t="str">
            <v>厚6mm・小波重葺</v>
          </cell>
          <cell r="D653" t="str">
            <v>㎡</v>
          </cell>
          <cell r="E653">
            <v>18000</v>
          </cell>
          <cell r="F653" t="str">
            <v>P-67</v>
          </cell>
          <cell r="G653">
            <v>241401</v>
          </cell>
        </row>
        <row r="654">
          <cell r="A654">
            <v>241402</v>
          </cell>
          <cell r="B654" t="str">
            <v>波形ワイヤガラス</v>
          </cell>
          <cell r="C654" t="str">
            <v>厚6mm・小波平葺</v>
          </cell>
          <cell r="D654" t="str">
            <v>㎡</v>
          </cell>
          <cell r="E654">
            <v>18000</v>
          </cell>
          <cell r="F654" t="str">
            <v>P-67</v>
          </cell>
          <cell r="G654">
            <v>241402</v>
          </cell>
        </row>
        <row r="655">
          <cell r="A655">
            <v>241403</v>
          </cell>
          <cell r="B655" t="str">
            <v>波形ワイヤガラス</v>
          </cell>
          <cell r="C655" t="str">
            <v>厚7mm・大波平葺</v>
          </cell>
          <cell r="D655" t="str">
            <v>㎡</v>
          </cell>
          <cell r="E655">
            <v>18400</v>
          </cell>
          <cell r="F655" t="str">
            <v>P-67</v>
          </cell>
          <cell r="G655">
            <v>241403</v>
          </cell>
        </row>
        <row r="656">
          <cell r="A656">
            <v>241404</v>
          </cell>
          <cell r="B656" t="str">
            <v>波形ワイヤガラス</v>
          </cell>
          <cell r="C656" t="str">
            <v>厚7mm・特大波</v>
          </cell>
          <cell r="D656" t="str">
            <v>㎡</v>
          </cell>
          <cell r="E656">
            <v>18400</v>
          </cell>
          <cell r="F656" t="str">
            <v>P-67</v>
          </cell>
          <cell r="G656">
            <v>241404</v>
          </cell>
        </row>
        <row r="657">
          <cell r="A657">
            <v>241411</v>
          </cell>
          <cell r="B657" t="str">
            <v>硬質塩ビ波板葺</v>
          </cell>
          <cell r="C657" t="str">
            <v>厚0.8mm・小波・木造下地</v>
          </cell>
          <cell r="D657" t="str">
            <v>㎡</v>
          </cell>
          <cell r="E657">
            <v>1310</v>
          </cell>
          <cell r="F657" t="str">
            <v>P-68</v>
          </cell>
          <cell r="G657">
            <v>241411</v>
          </cell>
        </row>
        <row r="658">
          <cell r="A658">
            <v>241412</v>
          </cell>
          <cell r="B658" t="str">
            <v>硬質塩ビ波板葺</v>
          </cell>
          <cell r="C658" t="str">
            <v>厚1.0mm・大波・木造下地</v>
          </cell>
          <cell r="D658" t="str">
            <v>㎡</v>
          </cell>
          <cell r="E658">
            <v>1720</v>
          </cell>
          <cell r="F658" t="str">
            <v>P-68</v>
          </cell>
          <cell r="G658">
            <v>241412</v>
          </cell>
        </row>
        <row r="659">
          <cell r="A659">
            <v>241421</v>
          </cell>
          <cell r="B659" t="str">
            <v>硬質塩ビ波板葺</v>
          </cell>
          <cell r="C659" t="str">
            <v>厚0.8mm・小波・鉄骨下地</v>
          </cell>
          <cell r="D659" t="str">
            <v>㎡</v>
          </cell>
          <cell r="E659">
            <v>1330</v>
          </cell>
          <cell r="F659" t="str">
            <v>P-68</v>
          </cell>
          <cell r="G659">
            <v>241421</v>
          </cell>
        </row>
        <row r="660">
          <cell r="A660">
            <v>241422</v>
          </cell>
          <cell r="B660" t="str">
            <v>硬質塩ビ波板葺</v>
          </cell>
          <cell r="C660" t="str">
            <v>厚1.0mm・大波・鉄骨下地</v>
          </cell>
          <cell r="D660" t="str">
            <v>㎡</v>
          </cell>
          <cell r="E660">
            <v>1760</v>
          </cell>
          <cell r="F660" t="str">
            <v>P-68</v>
          </cell>
          <cell r="G660">
            <v>241422</v>
          </cell>
        </row>
        <row r="661">
          <cell r="A661">
            <v>241431</v>
          </cell>
          <cell r="B661" t="str">
            <v>ガラス繊維強化ポリ板葺</v>
          </cell>
          <cell r="C661" t="str">
            <v>厚0.8mm・小波・木造下地</v>
          </cell>
          <cell r="D661" t="str">
            <v>㎡</v>
          </cell>
          <cell r="E661">
            <v>1970</v>
          </cell>
          <cell r="F661" t="str">
            <v>P-68</v>
          </cell>
          <cell r="G661">
            <v>241431</v>
          </cell>
        </row>
        <row r="662">
          <cell r="A662">
            <v>241432</v>
          </cell>
          <cell r="B662" t="str">
            <v>ガラス繊維強化ポリ板葺</v>
          </cell>
          <cell r="C662" t="str">
            <v>厚1.2mm・大波・木造下地</v>
          </cell>
          <cell r="D662" t="str">
            <v>㎡</v>
          </cell>
          <cell r="E662">
            <v>2740</v>
          </cell>
          <cell r="F662" t="str">
            <v>P-68</v>
          </cell>
          <cell r="G662">
            <v>241432</v>
          </cell>
        </row>
        <row r="663">
          <cell r="A663">
            <v>241441</v>
          </cell>
          <cell r="B663" t="str">
            <v>ガラス繊維強化ポリ板葺</v>
          </cell>
          <cell r="C663" t="str">
            <v>厚0.8mm・小波・鉄骨下地</v>
          </cell>
          <cell r="D663" t="str">
            <v>㎡</v>
          </cell>
          <cell r="E663">
            <v>1970</v>
          </cell>
          <cell r="F663" t="str">
            <v>P-68</v>
          </cell>
          <cell r="G663">
            <v>241441</v>
          </cell>
        </row>
        <row r="664">
          <cell r="A664">
            <v>241442</v>
          </cell>
          <cell r="B664" t="str">
            <v>ガラス繊維強化ポリ板葺</v>
          </cell>
          <cell r="C664" t="str">
            <v>厚1.2mm・大波・鉄骨下地</v>
          </cell>
          <cell r="D664" t="str">
            <v>㎡</v>
          </cell>
          <cell r="E664">
            <v>2770</v>
          </cell>
          <cell r="F664" t="str">
            <v>P-68</v>
          </cell>
          <cell r="G664">
            <v>241442</v>
          </cell>
        </row>
        <row r="665">
          <cell r="A665">
            <v>241501</v>
          </cell>
          <cell r="B665" t="str">
            <v>石綿スレート波板葺</v>
          </cell>
          <cell r="C665" t="str">
            <v>小波･6番･木造下地</v>
          </cell>
          <cell r="D665" t="str">
            <v>㎡</v>
          </cell>
          <cell r="E665">
            <v>3030</v>
          </cell>
          <cell r="F665" t="str">
            <v>P-68</v>
          </cell>
          <cell r="G665">
            <v>241501</v>
          </cell>
        </row>
        <row r="666">
          <cell r="A666">
            <v>241502</v>
          </cell>
          <cell r="B666" t="str">
            <v>石綿スレート波板葺</v>
          </cell>
          <cell r="C666" t="str">
            <v>大波･6番･木造下地</v>
          </cell>
          <cell r="D666" t="str">
            <v>㎡</v>
          </cell>
          <cell r="E666">
            <v>3000</v>
          </cell>
          <cell r="F666" t="str">
            <v>P-68</v>
          </cell>
          <cell r="G666">
            <v>241502</v>
          </cell>
        </row>
        <row r="667">
          <cell r="A667">
            <v>241511</v>
          </cell>
          <cell r="B667" t="str">
            <v>石綿スレート波板葺</v>
          </cell>
          <cell r="C667" t="str">
            <v>小波･6番･鉄骨下地</v>
          </cell>
          <cell r="D667" t="str">
            <v>㎡</v>
          </cell>
          <cell r="E667">
            <v>3490</v>
          </cell>
          <cell r="F667" t="str">
            <v>P-68</v>
          </cell>
          <cell r="G667">
            <v>241511</v>
          </cell>
        </row>
        <row r="668">
          <cell r="A668">
            <v>241512</v>
          </cell>
          <cell r="B668" t="str">
            <v>石綿スレート波板葺</v>
          </cell>
          <cell r="C668" t="str">
            <v>大波･6番･鉄骨下地</v>
          </cell>
          <cell r="D668" t="str">
            <v>㎡</v>
          </cell>
          <cell r="E668">
            <v>3490</v>
          </cell>
          <cell r="F668" t="str">
            <v>P-68</v>
          </cell>
          <cell r="G668">
            <v>241512</v>
          </cell>
        </row>
        <row r="669">
          <cell r="A669">
            <v>241521</v>
          </cell>
          <cell r="B669" t="str">
            <v>石綿スレート役物</v>
          </cell>
          <cell r="C669" t="str">
            <v>曲棟</v>
          </cell>
          <cell r="D669" t="str">
            <v>ｍ</v>
          </cell>
          <cell r="E669">
            <v>3110</v>
          </cell>
          <cell r="F669" t="str">
            <v>P-68</v>
          </cell>
          <cell r="G669">
            <v>241521</v>
          </cell>
        </row>
        <row r="670">
          <cell r="A670">
            <v>241525</v>
          </cell>
          <cell r="B670" t="str">
            <v>石綿スレート役物</v>
          </cell>
          <cell r="C670" t="str">
            <v>巴</v>
          </cell>
          <cell r="D670" t="str">
            <v>ヶ所</v>
          </cell>
          <cell r="E670">
            <v>2050</v>
          </cell>
          <cell r="F670" t="str">
            <v>P-68</v>
          </cell>
          <cell r="G670">
            <v>241525</v>
          </cell>
        </row>
        <row r="671">
          <cell r="A671">
            <v>241531</v>
          </cell>
          <cell r="B671" t="str">
            <v>石綿スレート役物</v>
          </cell>
          <cell r="C671" t="str">
            <v>けらば</v>
          </cell>
          <cell r="D671" t="str">
            <v>ｍ</v>
          </cell>
          <cell r="E671">
            <v>1160</v>
          </cell>
          <cell r="F671" t="str">
            <v>P-68</v>
          </cell>
          <cell r="G671">
            <v>241531</v>
          </cell>
        </row>
        <row r="672">
          <cell r="A672">
            <v>241535</v>
          </cell>
          <cell r="B672" t="str">
            <v>石綿スレート役物</v>
          </cell>
          <cell r="C672" t="str">
            <v>角当</v>
          </cell>
          <cell r="D672" t="str">
            <v>ｍ</v>
          </cell>
          <cell r="E672">
            <v>1160</v>
          </cell>
          <cell r="F672" t="str">
            <v>P-68</v>
          </cell>
          <cell r="G672">
            <v>241535</v>
          </cell>
        </row>
        <row r="673">
          <cell r="A673">
            <v>241541</v>
          </cell>
          <cell r="B673" t="str">
            <v>石綿スレート役物</v>
          </cell>
          <cell r="C673" t="str">
            <v>面戸</v>
          </cell>
          <cell r="D673" t="str">
            <v>ｍ</v>
          </cell>
          <cell r="E673">
            <v>3090</v>
          </cell>
          <cell r="F673" t="str">
            <v>P-68</v>
          </cell>
          <cell r="G673">
            <v>241541</v>
          </cell>
        </row>
        <row r="674">
          <cell r="A674">
            <v>241545</v>
          </cell>
          <cell r="B674" t="str">
            <v>石綿スレート役物</v>
          </cell>
          <cell r="C674" t="str">
            <v>軒先加工</v>
          </cell>
          <cell r="D674" t="str">
            <v>ｍ</v>
          </cell>
          <cell r="E674">
            <v>2300</v>
          </cell>
          <cell r="F674" t="str">
            <v>P-68</v>
          </cell>
          <cell r="G674">
            <v>241545</v>
          </cell>
        </row>
        <row r="675">
          <cell r="A675">
            <v>241601</v>
          </cell>
          <cell r="B675" t="str">
            <v>木毛セメント板張</v>
          </cell>
          <cell r="C675" t="str">
            <v>㎡</v>
          </cell>
          <cell r="D675">
            <v>2160</v>
          </cell>
          <cell r="E675" t="str">
            <v>P-68</v>
          </cell>
          <cell r="F675">
            <v>241601</v>
          </cell>
          <cell r="G675">
            <v>241601</v>
          </cell>
        </row>
        <row r="676">
          <cell r="A676">
            <v>241621</v>
          </cell>
          <cell r="B676" t="str">
            <v>アスファルトルーフィング</v>
          </cell>
          <cell r="C676" t="str">
            <v>㎡</v>
          </cell>
          <cell r="D676">
            <v>440</v>
          </cell>
          <cell r="E676" t="str">
            <v>P-68</v>
          </cell>
          <cell r="F676">
            <v>241621</v>
          </cell>
          <cell r="G676">
            <v>241621</v>
          </cell>
        </row>
        <row r="677">
          <cell r="A677">
            <v>241701</v>
          </cell>
          <cell r="B677" t="str">
            <v>沖縄在来瓦葺</v>
          </cell>
          <cell r="C677" t="str">
            <v>しっくい・標準役物共・下地別途</v>
          </cell>
          <cell r="D677" t="str">
            <v>㎡</v>
          </cell>
          <cell r="E677">
            <v>10100</v>
          </cell>
          <cell r="F677" t="str">
            <v>P-68</v>
          </cell>
          <cell r="G677">
            <v>241701</v>
          </cell>
        </row>
        <row r="678">
          <cell r="A678">
            <v>241703</v>
          </cell>
          <cell r="B678" t="str">
            <v>沖縄在来瓦葺</v>
          </cell>
          <cell r="C678" t="str">
            <v>和式小屋組・杉野地板共</v>
          </cell>
          <cell r="D678" t="str">
            <v>㎡</v>
          </cell>
          <cell r="E678">
            <v>20300</v>
          </cell>
          <cell r="F678" t="str">
            <v>P-68</v>
          </cell>
          <cell r="G678">
            <v>241703</v>
          </cell>
        </row>
        <row r="679">
          <cell r="A679">
            <v>241711</v>
          </cell>
          <cell r="B679" t="str">
            <v>沖縄S型瓦葺</v>
          </cell>
          <cell r="C679" t="str">
            <v>しっくい・標準役物共・下地別途</v>
          </cell>
          <cell r="D679" t="str">
            <v>㎡</v>
          </cell>
          <cell r="E679">
            <v>16400</v>
          </cell>
          <cell r="F679" t="str">
            <v>P-68</v>
          </cell>
          <cell r="G679">
            <v>241711</v>
          </cell>
        </row>
        <row r="680">
          <cell r="A680">
            <v>241713</v>
          </cell>
          <cell r="B680" t="str">
            <v>沖縄S型瓦葺</v>
          </cell>
          <cell r="C680" t="str">
            <v>和式小屋組・杉野地板共</v>
          </cell>
          <cell r="D680" t="str">
            <v>㎡</v>
          </cell>
          <cell r="E680">
            <v>26600</v>
          </cell>
          <cell r="F680" t="str">
            <v>P-68</v>
          </cell>
          <cell r="G680">
            <v>241713</v>
          </cell>
        </row>
        <row r="681">
          <cell r="A681">
            <v>241721</v>
          </cell>
          <cell r="B681" t="str">
            <v>沖縄重瓦葺</v>
          </cell>
          <cell r="C681" t="str">
            <v>標準役物共・下地別途</v>
          </cell>
          <cell r="D681" t="str">
            <v>㎡</v>
          </cell>
          <cell r="E681">
            <v>7670</v>
          </cell>
          <cell r="F681" t="str">
            <v>P-68</v>
          </cell>
          <cell r="G681">
            <v>241721</v>
          </cell>
        </row>
        <row r="682">
          <cell r="A682">
            <v>241723</v>
          </cell>
          <cell r="B682" t="str">
            <v>沖縄重瓦葺</v>
          </cell>
          <cell r="C682" t="str">
            <v>和式小屋組・杉野地板共</v>
          </cell>
          <cell r="D682" t="str">
            <v>㎡</v>
          </cell>
          <cell r="E682">
            <v>17900</v>
          </cell>
          <cell r="F682" t="str">
            <v>P-68</v>
          </cell>
          <cell r="G682">
            <v>241723</v>
          </cell>
        </row>
        <row r="683">
          <cell r="A683">
            <v>271731</v>
          </cell>
          <cell r="B683" t="str">
            <v>沖縄断熱瓦葺</v>
          </cell>
          <cell r="C683" t="str">
            <v>標準役物共・下地別途</v>
          </cell>
          <cell r="D683" t="str">
            <v>㎡</v>
          </cell>
          <cell r="E683">
            <v>7670</v>
          </cell>
          <cell r="F683" t="str">
            <v>P-68</v>
          </cell>
          <cell r="G683">
            <v>271731</v>
          </cell>
        </row>
        <row r="684">
          <cell r="A684">
            <v>241733</v>
          </cell>
          <cell r="B684" t="str">
            <v>沖縄断熱瓦葺</v>
          </cell>
          <cell r="C684" t="str">
            <v>和式小屋組・杉野地板共</v>
          </cell>
          <cell r="D684" t="str">
            <v>㎡</v>
          </cell>
          <cell r="E684">
            <v>17900</v>
          </cell>
          <cell r="F684" t="str">
            <v>P-68</v>
          </cell>
          <cell r="G684">
            <v>241733</v>
          </cell>
        </row>
        <row r="685">
          <cell r="A685">
            <v>241741</v>
          </cell>
          <cell r="B685" t="str">
            <v>沖縄セメント瓦葺</v>
          </cell>
          <cell r="C685" t="str">
            <v>しっくい・標準役物共・下地別途</v>
          </cell>
          <cell r="D685" t="str">
            <v>㎡</v>
          </cell>
          <cell r="E685">
            <v>9500</v>
          </cell>
          <cell r="F685" t="str">
            <v>P-68</v>
          </cell>
          <cell r="G685">
            <v>241741</v>
          </cell>
        </row>
        <row r="686">
          <cell r="A686">
            <v>241743</v>
          </cell>
          <cell r="B686" t="str">
            <v>沖縄セメント瓦葺</v>
          </cell>
          <cell r="C686" t="str">
            <v>和式小屋組・杉野地板共</v>
          </cell>
          <cell r="D686" t="str">
            <v>㎡</v>
          </cell>
          <cell r="E686">
            <v>19700</v>
          </cell>
          <cell r="F686" t="str">
            <v>P-68</v>
          </cell>
          <cell r="G686">
            <v>241743</v>
          </cell>
        </row>
        <row r="687">
          <cell r="A687">
            <v>242001</v>
          </cell>
          <cell r="B687" t="str">
            <v>アスファルト防水</v>
          </cell>
          <cell r="C687" t="str">
            <v>保護防水層・密着工法・A-2・平面</v>
          </cell>
          <cell r="D687" t="str">
            <v>㎡</v>
          </cell>
          <cell r="E687">
            <v>2870</v>
          </cell>
          <cell r="F687" t="str">
            <v>P-69</v>
          </cell>
          <cell r="G687">
            <v>242001</v>
          </cell>
        </row>
        <row r="688">
          <cell r="A688">
            <v>242005</v>
          </cell>
          <cell r="B688" t="str">
            <v>アスファルト防水</v>
          </cell>
          <cell r="C688" t="str">
            <v>保護防水層・密着工法・A-2・立上がり</v>
          </cell>
          <cell r="D688" t="str">
            <v>㎡</v>
          </cell>
          <cell r="E688">
            <v>4740</v>
          </cell>
          <cell r="F688" t="str">
            <v>P-69</v>
          </cell>
          <cell r="G688">
            <v>242005</v>
          </cell>
        </row>
        <row r="689">
          <cell r="A689">
            <v>242011</v>
          </cell>
          <cell r="B689" t="str">
            <v>アスファルト防水</v>
          </cell>
          <cell r="C689" t="str">
            <v>保護防水層・密着工法・A-2・平面・ならしモルタル共</v>
          </cell>
          <cell r="D689" t="str">
            <v>㎡</v>
          </cell>
          <cell r="E689">
            <v>3790</v>
          </cell>
          <cell r="F689" t="str">
            <v>P-69</v>
          </cell>
          <cell r="G689">
            <v>242011</v>
          </cell>
        </row>
        <row r="690">
          <cell r="A690">
            <v>242015</v>
          </cell>
          <cell r="B690" t="str">
            <v>アスファルト防水</v>
          </cell>
          <cell r="C690" t="str">
            <v>保護防水層・密着工法・A-2・立上・ならしモルタル共</v>
          </cell>
          <cell r="D690" t="str">
            <v>㎡</v>
          </cell>
          <cell r="E690">
            <v>5660</v>
          </cell>
          <cell r="F690" t="str">
            <v>P-69</v>
          </cell>
          <cell r="G690">
            <v>242015</v>
          </cell>
        </row>
        <row r="691">
          <cell r="A691">
            <v>242021</v>
          </cell>
          <cell r="B691" t="str">
            <v>アスファルト防水</v>
          </cell>
          <cell r="C691" t="str">
            <v>保護防水層・絶縁工法・B-2・平面</v>
          </cell>
          <cell r="D691" t="str">
            <v>㎡</v>
          </cell>
          <cell r="E691">
            <v>3600</v>
          </cell>
          <cell r="F691" t="str">
            <v>P-69</v>
          </cell>
          <cell r="G691">
            <v>242021</v>
          </cell>
        </row>
        <row r="692">
          <cell r="A692">
            <v>242025</v>
          </cell>
          <cell r="B692" t="str">
            <v>アスファルト防水</v>
          </cell>
          <cell r="C692" t="str">
            <v>保護防水層・絶縁工法・B-2・立上がり</v>
          </cell>
          <cell r="D692" t="str">
            <v>㎡</v>
          </cell>
          <cell r="E692">
            <v>5350</v>
          </cell>
          <cell r="F692" t="str">
            <v>P-69</v>
          </cell>
          <cell r="G692">
            <v>242025</v>
          </cell>
        </row>
        <row r="693">
          <cell r="A693">
            <v>242031</v>
          </cell>
          <cell r="B693" t="str">
            <v>アスファルト防水</v>
          </cell>
          <cell r="C693" t="str">
            <v>保護防水層・絶縁工法・B-2・平面・ならしモルタル共</v>
          </cell>
          <cell r="D693" t="str">
            <v>㎡</v>
          </cell>
          <cell r="E693">
            <v>4520</v>
          </cell>
          <cell r="F693" t="str">
            <v>P-69</v>
          </cell>
          <cell r="G693">
            <v>242031</v>
          </cell>
        </row>
        <row r="694">
          <cell r="A694">
            <v>242035</v>
          </cell>
          <cell r="B694" t="str">
            <v>アスファルト防水</v>
          </cell>
          <cell r="C694" t="str">
            <v>保護防水層・絶縁工法・B-2・立上・ならしモルタル共</v>
          </cell>
          <cell r="D694" t="str">
            <v>㎡</v>
          </cell>
          <cell r="E694">
            <v>6270</v>
          </cell>
          <cell r="F694" t="str">
            <v>P-69</v>
          </cell>
          <cell r="G694">
            <v>242035</v>
          </cell>
        </row>
        <row r="695">
          <cell r="A695">
            <v>242101</v>
          </cell>
          <cell r="B695" t="str">
            <v>アスファルト防水</v>
          </cell>
          <cell r="C695" t="str">
            <v>露出防水層・密着工法・C-2・平面</v>
          </cell>
          <cell r="D695" t="str">
            <v>㎡</v>
          </cell>
          <cell r="E695">
            <v>3210</v>
          </cell>
          <cell r="F695" t="str">
            <v>P-69</v>
          </cell>
          <cell r="G695">
            <v>242101</v>
          </cell>
        </row>
        <row r="696">
          <cell r="A696">
            <v>242105</v>
          </cell>
          <cell r="B696" t="str">
            <v>アスファルト防水</v>
          </cell>
          <cell r="C696" t="str">
            <v>露出防水層・密着工法・C-2・立上がり</v>
          </cell>
          <cell r="D696" t="str">
            <v>㎡</v>
          </cell>
          <cell r="E696">
            <v>4990</v>
          </cell>
          <cell r="F696" t="str">
            <v>P-69</v>
          </cell>
          <cell r="G696">
            <v>242105</v>
          </cell>
        </row>
        <row r="697">
          <cell r="A697">
            <v>242111</v>
          </cell>
          <cell r="B697" t="str">
            <v>アスファルト防水</v>
          </cell>
          <cell r="C697" t="str">
            <v>露出防水層・密着工法・C-2・平面・ならしモルタル共</v>
          </cell>
          <cell r="D697" t="str">
            <v>㎡</v>
          </cell>
          <cell r="E697">
            <v>4130</v>
          </cell>
          <cell r="F697" t="str">
            <v>P-69</v>
          </cell>
          <cell r="G697">
            <v>242111</v>
          </cell>
        </row>
        <row r="698">
          <cell r="A698">
            <v>242115</v>
          </cell>
          <cell r="B698" t="str">
            <v>アスファルト防水</v>
          </cell>
          <cell r="C698" t="str">
            <v>露出防水層・密着工法・C-2・立上・ならしモルタル共</v>
          </cell>
          <cell r="D698" t="str">
            <v>㎡</v>
          </cell>
          <cell r="E698">
            <v>5910</v>
          </cell>
          <cell r="F698" t="str">
            <v>P-69</v>
          </cell>
          <cell r="G698">
            <v>242115</v>
          </cell>
        </row>
        <row r="699">
          <cell r="A699">
            <v>242121</v>
          </cell>
          <cell r="B699" t="str">
            <v>アスファルト防水</v>
          </cell>
          <cell r="C699" t="str">
            <v>露出防水層・絶縁工法・D-2・平面</v>
          </cell>
          <cell r="D699" t="str">
            <v>㎡</v>
          </cell>
          <cell r="E699">
            <v>3810</v>
          </cell>
          <cell r="F699" t="str">
            <v>P-69</v>
          </cell>
          <cell r="G699">
            <v>242121</v>
          </cell>
        </row>
        <row r="700">
          <cell r="A700">
            <v>242125</v>
          </cell>
          <cell r="B700" t="str">
            <v>アスファルト防水</v>
          </cell>
          <cell r="C700" t="str">
            <v>露出防水層・絶縁工法・D-2・立上がり</v>
          </cell>
          <cell r="D700" t="str">
            <v>㎡</v>
          </cell>
          <cell r="E700">
            <v>5670</v>
          </cell>
          <cell r="F700" t="str">
            <v>P-69</v>
          </cell>
          <cell r="G700">
            <v>242125</v>
          </cell>
        </row>
        <row r="701">
          <cell r="A701">
            <v>242131</v>
          </cell>
          <cell r="B701" t="str">
            <v>アスファルト防水</v>
          </cell>
          <cell r="C701" t="str">
            <v>露出防水層・絶縁工法・D-2・平面・ならしモルタル共</v>
          </cell>
          <cell r="D701" t="str">
            <v>㎡</v>
          </cell>
          <cell r="E701">
            <v>4730</v>
          </cell>
          <cell r="F701" t="str">
            <v>P-69</v>
          </cell>
          <cell r="G701">
            <v>242131</v>
          </cell>
        </row>
        <row r="702">
          <cell r="A702">
            <v>242135</v>
          </cell>
          <cell r="B702" t="str">
            <v>アスファルト防水</v>
          </cell>
          <cell r="C702" t="str">
            <v>露出防水層・絶縁工法・D-2・立上・ならしモルタル共</v>
          </cell>
          <cell r="D702" t="str">
            <v>㎡</v>
          </cell>
          <cell r="E702">
            <v>6590</v>
          </cell>
          <cell r="F702" t="str">
            <v>P-69</v>
          </cell>
          <cell r="G702">
            <v>242135</v>
          </cell>
        </row>
        <row r="703">
          <cell r="A703">
            <v>242151</v>
          </cell>
          <cell r="B703" t="str">
            <v>アスファルト防水</v>
          </cell>
          <cell r="C703" t="str">
            <v>屋内防水密着工法・E-１・平面</v>
          </cell>
          <cell r="D703" t="str">
            <v>㎡</v>
          </cell>
          <cell r="E703">
            <v>2750</v>
          </cell>
          <cell r="F703" t="str">
            <v>P-69</v>
          </cell>
          <cell r="G703">
            <v>242151</v>
          </cell>
        </row>
        <row r="704">
          <cell r="A704">
            <v>242155</v>
          </cell>
          <cell r="B704" t="str">
            <v>アスファルト防水</v>
          </cell>
          <cell r="C704" t="str">
            <v>屋内防水密着工法・E-2・立上がり</v>
          </cell>
          <cell r="D704" t="str">
            <v>㎡</v>
          </cell>
          <cell r="E704">
            <v>5780</v>
          </cell>
          <cell r="F704" t="str">
            <v>P-69</v>
          </cell>
          <cell r="G704">
            <v>242155</v>
          </cell>
        </row>
        <row r="705">
          <cell r="A705">
            <v>242201</v>
          </cell>
          <cell r="B705" t="str">
            <v>シート防水</v>
          </cell>
          <cell r="C705" t="str">
            <v>厚1mm・非歩行屋根・塗装仕上げ</v>
          </cell>
          <cell r="D705" t="str">
            <v>㎡</v>
          </cell>
          <cell r="E705">
            <v>2510</v>
          </cell>
          <cell r="F705" t="str">
            <v>P-69</v>
          </cell>
          <cell r="G705">
            <v>242201</v>
          </cell>
        </row>
        <row r="706">
          <cell r="A706">
            <v>242205</v>
          </cell>
          <cell r="B706" t="str">
            <v>シート防水</v>
          </cell>
          <cell r="C706" t="str">
            <v>厚1.5mm・非歩行屋根・塗装仕上げ</v>
          </cell>
          <cell r="D706" t="str">
            <v>㎡</v>
          </cell>
          <cell r="E706">
            <v>3240</v>
          </cell>
          <cell r="F706" t="str">
            <v>P-69</v>
          </cell>
          <cell r="G706">
            <v>242205</v>
          </cell>
        </row>
        <row r="707">
          <cell r="A707">
            <v>242211</v>
          </cell>
          <cell r="B707" t="str">
            <v>シート防水</v>
          </cell>
          <cell r="C707" t="str">
            <v>厚2mm・非歩行屋根・塗装仕上げ</v>
          </cell>
          <cell r="D707" t="str">
            <v>㎡</v>
          </cell>
          <cell r="E707">
            <v>3300</v>
          </cell>
          <cell r="F707" t="str">
            <v>P-69</v>
          </cell>
          <cell r="G707">
            <v>242211</v>
          </cell>
        </row>
        <row r="708">
          <cell r="A708">
            <v>242221</v>
          </cell>
          <cell r="B708" t="str">
            <v>シート防水</v>
          </cell>
          <cell r="C708" t="str">
            <v>厚1mm・歩行屋根・保護モルタル共</v>
          </cell>
          <cell r="D708" t="str">
            <v>㎡</v>
          </cell>
          <cell r="E708">
            <v>3010</v>
          </cell>
          <cell r="F708" t="str">
            <v>P-69</v>
          </cell>
          <cell r="G708">
            <v>242221</v>
          </cell>
        </row>
        <row r="709">
          <cell r="A709">
            <v>242225</v>
          </cell>
          <cell r="B709" t="str">
            <v>シート防水</v>
          </cell>
          <cell r="C709" t="str">
            <v>厚1.5mm・歩行屋根・保護モルタル共</v>
          </cell>
          <cell r="D709" t="str">
            <v>㎡</v>
          </cell>
          <cell r="E709">
            <v>3810</v>
          </cell>
          <cell r="F709" t="str">
            <v>P-69</v>
          </cell>
          <cell r="G709">
            <v>242225</v>
          </cell>
        </row>
        <row r="710">
          <cell r="A710">
            <v>242231</v>
          </cell>
          <cell r="B710" t="str">
            <v>シート防水</v>
          </cell>
          <cell r="C710" t="str">
            <v>厚2mm・歩行屋根・保護モルタル共</v>
          </cell>
          <cell r="D710" t="str">
            <v>㎡</v>
          </cell>
          <cell r="E710">
            <v>3890</v>
          </cell>
          <cell r="F710" t="str">
            <v>P-69</v>
          </cell>
          <cell r="G710">
            <v>242231</v>
          </cell>
        </row>
        <row r="711">
          <cell r="A711">
            <v>242251</v>
          </cell>
          <cell r="B711" t="str">
            <v>防水保護モルタル塗</v>
          </cell>
          <cell r="C711" t="str">
            <v>㎡</v>
          </cell>
          <cell r="D711">
            <v>920</v>
          </cell>
          <cell r="E711" t="str">
            <v>P-69</v>
          </cell>
          <cell r="F711">
            <v>242251</v>
          </cell>
          <cell r="G711">
            <v>242251</v>
          </cell>
        </row>
        <row r="712">
          <cell r="A712">
            <v>242261</v>
          </cell>
          <cell r="B712" t="str">
            <v>モルタル防水</v>
          </cell>
          <cell r="C712" t="str">
            <v>厚35mm・屋根・バルコニー床</v>
          </cell>
          <cell r="D712" t="str">
            <v>㎡</v>
          </cell>
          <cell r="E712">
            <v>3260</v>
          </cell>
          <cell r="F712" t="str">
            <v>P-69</v>
          </cell>
          <cell r="G712">
            <v>242261</v>
          </cell>
        </row>
        <row r="713">
          <cell r="A713">
            <v>242263</v>
          </cell>
          <cell r="B713" t="str">
            <v>モルタル防水</v>
          </cell>
          <cell r="C713" t="str">
            <v>厚25mm・壁面</v>
          </cell>
          <cell r="D713" t="str">
            <v>㎡</v>
          </cell>
          <cell r="E713">
            <v>3060</v>
          </cell>
          <cell r="F713" t="str">
            <v>P-69</v>
          </cell>
          <cell r="G713">
            <v>242263</v>
          </cell>
        </row>
        <row r="714">
          <cell r="A714">
            <v>242271</v>
          </cell>
          <cell r="B714" t="str">
            <v>塗膜防水</v>
          </cell>
          <cell r="C714" t="str">
            <v>非歩行屋根</v>
          </cell>
          <cell r="D714" t="str">
            <v>㎡</v>
          </cell>
          <cell r="E714">
            <v>2960</v>
          </cell>
          <cell r="F714" t="str">
            <v>P-69</v>
          </cell>
          <cell r="G714">
            <v>242271</v>
          </cell>
        </row>
        <row r="715">
          <cell r="A715">
            <v>242275</v>
          </cell>
          <cell r="B715" t="str">
            <v>塗膜防水</v>
          </cell>
          <cell r="C715" t="str">
            <v>歩行屋根・保護モルタル共</v>
          </cell>
          <cell r="D715" t="str">
            <v>㎡</v>
          </cell>
          <cell r="E715">
            <v>3670</v>
          </cell>
          <cell r="F715" t="str">
            <v>P-69</v>
          </cell>
          <cell r="G715">
            <v>242275</v>
          </cell>
        </row>
        <row r="716">
          <cell r="A716">
            <v>242281</v>
          </cell>
          <cell r="B716" t="str">
            <v>塗膜防水</v>
          </cell>
          <cell r="C716" t="str">
            <v>A工法・エマルション型・厚1.5mm</v>
          </cell>
          <cell r="D716" t="str">
            <v>㎡</v>
          </cell>
          <cell r="E716">
            <v>3200</v>
          </cell>
          <cell r="F716" t="str">
            <v>P-69</v>
          </cell>
          <cell r="G716">
            <v>242281</v>
          </cell>
        </row>
        <row r="717">
          <cell r="A717">
            <v>242283</v>
          </cell>
          <cell r="B717" t="str">
            <v>塗膜防水</v>
          </cell>
          <cell r="C717" t="str">
            <v>B工法・エマルション型・厚1.7mm</v>
          </cell>
          <cell r="D717" t="str">
            <v>㎡</v>
          </cell>
          <cell r="E717">
            <v>4480</v>
          </cell>
          <cell r="F717" t="str">
            <v>P-69</v>
          </cell>
          <cell r="G717">
            <v>242283</v>
          </cell>
        </row>
        <row r="718">
          <cell r="A718">
            <v>242285</v>
          </cell>
          <cell r="B718" t="str">
            <v>塗膜防水</v>
          </cell>
          <cell r="C718" t="str">
            <v>C工法・エマルション型・厚2.0mm</v>
          </cell>
          <cell r="D718" t="str">
            <v>㎡</v>
          </cell>
          <cell r="E718">
            <v>4800</v>
          </cell>
          <cell r="F718" t="str">
            <v>P-69</v>
          </cell>
          <cell r="G718">
            <v>242285</v>
          </cell>
        </row>
        <row r="719">
          <cell r="A719">
            <v>242301</v>
          </cell>
          <cell r="B719" t="str">
            <v>シーリング</v>
          </cell>
          <cell r="C719" t="str">
            <v>シリコーン系・[断面30×20]</v>
          </cell>
          <cell r="D719" t="str">
            <v>ｍ</v>
          </cell>
          <cell r="E719">
            <v>2160</v>
          </cell>
          <cell r="F719" t="str">
            <v>P-69</v>
          </cell>
          <cell r="G719">
            <v>242301</v>
          </cell>
        </row>
        <row r="720">
          <cell r="A720">
            <v>242311</v>
          </cell>
          <cell r="B720" t="str">
            <v>シーリング</v>
          </cell>
          <cell r="C720" t="str">
            <v>アクリル系・[断面15×10]</v>
          </cell>
          <cell r="D720" t="str">
            <v>ｍ</v>
          </cell>
          <cell r="E720">
            <v>430</v>
          </cell>
          <cell r="F720" t="str">
            <v>P-69</v>
          </cell>
          <cell r="G720">
            <v>242311</v>
          </cell>
        </row>
        <row r="721">
          <cell r="A721">
            <v>242321</v>
          </cell>
          <cell r="B721" t="str">
            <v>シーリング</v>
          </cell>
          <cell r="C721" t="str">
            <v>ポリウレタン系・[断面15×10]</v>
          </cell>
          <cell r="D721" t="str">
            <v>ｍ</v>
          </cell>
          <cell r="E721">
            <v>770</v>
          </cell>
          <cell r="F721" t="str">
            <v>P-69</v>
          </cell>
          <cell r="G721">
            <v>242321</v>
          </cell>
        </row>
        <row r="722">
          <cell r="A722">
            <v>242331</v>
          </cell>
          <cell r="B722" t="str">
            <v>シーリング</v>
          </cell>
          <cell r="C722" t="str">
            <v>油性コーキング・[断面15×10]</v>
          </cell>
          <cell r="D722" t="str">
            <v>ｍ</v>
          </cell>
          <cell r="E722">
            <v>370</v>
          </cell>
          <cell r="F722" t="str">
            <v>P-69</v>
          </cell>
          <cell r="G722">
            <v>242331</v>
          </cell>
        </row>
        <row r="723">
          <cell r="A723">
            <v>243001</v>
          </cell>
          <cell r="B723" t="str">
            <v>床・花崗岩張</v>
          </cell>
          <cell r="C723" t="str">
            <v>厚25mm・本磨き</v>
          </cell>
          <cell r="D723" t="str">
            <v>㎡</v>
          </cell>
          <cell r="E723">
            <v>24500</v>
          </cell>
          <cell r="F723" t="str">
            <v>P-70</v>
          </cell>
          <cell r="G723">
            <v>243001</v>
          </cell>
        </row>
        <row r="724">
          <cell r="A724">
            <v>243005</v>
          </cell>
          <cell r="B724" t="str">
            <v>床・花崗岩張</v>
          </cell>
          <cell r="C724" t="str">
            <v>厚25mm・本磨き・コンクリート下地モルタル塗共</v>
          </cell>
          <cell r="D724" t="str">
            <v>㎡</v>
          </cell>
          <cell r="E724">
            <v>26500</v>
          </cell>
          <cell r="F724" t="str">
            <v>P-70</v>
          </cell>
          <cell r="G724">
            <v>243005</v>
          </cell>
        </row>
        <row r="725">
          <cell r="A725">
            <v>243011</v>
          </cell>
          <cell r="B725" t="str">
            <v>壁・花崗岩張</v>
          </cell>
          <cell r="C725" t="str">
            <v>厚25mm・本磨き</v>
          </cell>
          <cell r="D725" t="str">
            <v>㎡</v>
          </cell>
          <cell r="E725">
            <v>30300</v>
          </cell>
          <cell r="F725" t="str">
            <v>P-70</v>
          </cell>
          <cell r="G725">
            <v>243011</v>
          </cell>
        </row>
        <row r="726">
          <cell r="A726">
            <v>243015</v>
          </cell>
          <cell r="B726" t="str">
            <v>壁・花崗岩張</v>
          </cell>
          <cell r="C726" t="str">
            <v>厚25mm・本磨き・コンクリート下地モルタル塗共</v>
          </cell>
          <cell r="D726" t="str">
            <v>㎡</v>
          </cell>
          <cell r="E726">
            <v>33500</v>
          </cell>
          <cell r="F726" t="str">
            <v>P-70</v>
          </cell>
          <cell r="G726">
            <v>243015</v>
          </cell>
        </row>
        <row r="727">
          <cell r="A727">
            <v>243021</v>
          </cell>
          <cell r="B727" t="str">
            <v>柱・花崗岩張</v>
          </cell>
          <cell r="C727" t="str">
            <v>厚25mm・本磨き</v>
          </cell>
          <cell r="D727" t="str">
            <v>㎡</v>
          </cell>
          <cell r="E727">
            <v>31100</v>
          </cell>
          <cell r="F727" t="str">
            <v>P-70</v>
          </cell>
          <cell r="G727">
            <v>243021</v>
          </cell>
        </row>
        <row r="728">
          <cell r="A728">
            <v>243025</v>
          </cell>
          <cell r="B728" t="str">
            <v>柱・花崗岩張</v>
          </cell>
          <cell r="C728" t="str">
            <v>厚25mm・本磨き・コンクリート下地モルタル塗共</v>
          </cell>
          <cell r="D728" t="str">
            <v>㎡</v>
          </cell>
          <cell r="E728">
            <v>34300</v>
          </cell>
          <cell r="F728" t="str">
            <v>P-70</v>
          </cell>
          <cell r="G728">
            <v>243025</v>
          </cell>
        </row>
        <row r="729">
          <cell r="A729">
            <v>243031</v>
          </cell>
          <cell r="B729" t="str">
            <v>床・花崗岩張</v>
          </cell>
          <cell r="C729" t="str">
            <v>厚30mm・機械たたき</v>
          </cell>
          <cell r="D729" t="str">
            <v>㎡</v>
          </cell>
          <cell r="E729">
            <v>24400</v>
          </cell>
          <cell r="F729" t="str">
            <v>P-70</v>
          </cell>
          <cell r="G729">
            <v>243031</v>
          </cell>
        </row>
        <row r="730">
          <cell r="A730">
            <v>243035</v>
          </cell>
          <cell r="B730" t="str">
            <v>床・花崗岩張</v>
          </cell>
          <cell r="C730" t="str">
            <v>厚30mm・機械・コンクリート下地モルタル塗共</v>
          </cell>
          <cell r="D730" t="str">
            <v>㎡</v>
          </cell>
          <cell r="E730">
            <v>26400</v>
          </cell>
          <cell r="F730" t="str">
            <v>P-70</v>
          </cell>
          <cell r="G730">
            <v>243035</v>
          </cell>
        </row>
        <row r="731">
          <cell r="A731">
            <v>243041</v>
          </cell>
          <cell r="B731" t="str">
            <v>壁・花崗岩張</v>
          </cell>
          <cell r="C731" t="str">
            <v>厚30mm・機械たたき</v>
          </cell>
          <cell r="D731" t="str">
            <v>㎡</v>
          </cell>
          <cell r="E731">
            <v>30400</v>
          </cell>
          <cell r="F731" t="str">
            <v>P-70</v>
          </cell>
          <cell r="G731">
            <v>243041</v>
          </cell>
        </row>
        <row r="732">
          <cell r="A732">
            <v>243045</v>
          </cell>
          <cell r="B732" t="str">
            <v>壁・花崗岩張</v>
          </cell>
          <cell r="C732" t="str">
            <v>厚30mm・機械・コンクリート下地モルタル塗共</v>
          </cell>
          <cell r="D732" t="str">
            <v>㎡</v>
          </cell>
          <cell r="E732">
            <v>33600</v>
          </cell>
          <cell r="F732" t="str">
            <v>P-70</v>
          </cell>
          <cell r="G732">
            <v>243045</v>
          </cell>
        </row>
        <row r="733">
          <cell r="A733">
            <v>243051</v>
          </cell>
          <cell r="B733" t="str">
            <v>柱・花崗岩張</v>
          </cell>
          <cell r="C733" t="str">
            <v>厚30mm・機械たたき</v>
          </cell>
          <cell r="D733" t="str">
            <v>㎡</v>
          </cell>
          <cell r="E733">
            <v>30800</v>
          </cell>
          <cell r="F733" t="str">
            <v>P-70</v>
          </cell>
          <cell r="G733">
            <v>243051</v>
          </cell>
        </row>
        <row r="734">
          <cell r="A734">
            <v>243055</v>
          </cell>
          <cell r="B734" t="str">
            <v>柱・花崗岩張</v>
          </cell>
          <cell r="C734" t="str">
            <v>厚30mm・機械・コンクリート下地モルタル塗共</v>
          </cell>
          <cell r="D734" t="str">
            <v>㎡</v>
          </cell>
          <cell r="E734">
            <v>34000</v>
          </cell>
          <cell r="F734" t="str">
            <v>P-70</v>
          </cell>
          <cell r="G734">
            <v>243055</v>
          </cell>
        </row>
        <row r="735">
          <cell r="A735">
            <v>243061</v>
          </cell>
          <cell r="B735" t="str">
            <v>床・花崗岩張</v>
          </cell>
          <cell r="C735" t="str">
            <v>厚25mm・ジェットバーナー</v>
          </cell>
          <cell r="D735" t="str">
            <v>㎡</v>
          </cell>
          <cell r="E735">
            <v>24300</v>
          </cell>
          <cell r="F735" t="str">
            <v>P-70</v>
          </cell>
          <cell r="G735">
            <v>243061</v>
          </cell>
        </row>
        <row r="736">
          <cell r="A736">
            <v>243065</v>
          </cell>
          <cell r="B736" t="str">
            <v>床・花崗岩張</v>
          </cell>
          <cell r="C736" t="str">
            <v>厚25mm・ジェット・コンクリート下地モルタル</v>
          </cell>
          <cell r="D736" t="str">
            <v>㎡</v>
          </cell>
          <cell r="E736">
            <v>26300</v>
          </cell>
          <cell r="F736" t="str">
            <v>P-70</v>
          </cell>
          <cell r="G736">
            <v>243065</v>
          </cell>
        </row>
        <row r="737">
          <cell r="A737">
            <v>243071</v>
          </cell>
          <cell r="B737" t="str">
            <v>壁・花崗岩張</v>
          </cell>
          <cell r="C737" t="str">
            <v>厚25mm・ジェットバーナー</v>
          </cell>
          <cell r="D737" t="str">
            <v>㎡</v>
          </cell>
          <cell r="E737">
            <v>30000</v>
          </cell>
          <cell r="F737" t="str">
            <v>P-70</v>
          </cell>
          <cell r="G737">
            <v>243071</v>
          </cell>
        </row>
        <row r="738">
          <cell r="A738">
            <v>243075</v>
          </cell>
          <cell r="B738" t="str">
            <v>壁・花崗岩張</v>
          </cell>
          <cell r="C738" t="str">
            <v>厚25mm・ジェット・コンクリート下地モルタル</v>
          </cell>
          <cell r="D738" t="str">
            <v>㎡</v>
          </cell>
          <cell r="E738">
            <v>33200</v>
          </cell>
          <cell r="F738" t="str">
            <v>P-70</v>
          </cell>
          <cell r="G738">
            <v>243075</v>
          </cell>
        </row>
        <row r="739">
          <cell r="A739">
            <v>273081</v>
          </cell>
          <cell r="B739" t="str">
            <v>柱・花崗岩張</v>
          </cell>
          <cell r="C739" t="str">
            <v>厚25mm・ジェットバーナー</v>
          </cell>
          <cell r="D739" t="str">
            <v>㎡</v>
          </cell>
          <cell r="E739">
            <v>30300</v>
          </cell>
          <cell r="F739" t="str">
            <v>P-70</v>
          </cell>
          <cell r="G739">
            <v>273081</v>
          </cell>
        </row>
        <row r="740">
          <cell r="A740">
            <v>243085</v>
          </cell>
          <cell r="B740" t="str">
            <v>柱・花崗岩張</v>
          </cell>
          <cell r="C740" t="str">
            <v>厚25mm・ジェット・コンクリート下地モルタル</v>
          </cell>
          <cell r="D740" t="str">
            <v>㎡</v>
          </cell>
          <cell r="E740">
            <v>33500</v>
          </cell>
          <cell r="F740" t="str">
            <v>P-70</v>
          </cell>
          <cell r="G740">
            <v>243085</v>
          </cell>
        </row>
        <row r="741">
          <cell r="A741">
            <v>243091</v>
          </cell>
          <cell r="B741" t="str">
            <v>幅木・花崗岩張</v>
          </cell>
          <cell r="C741" t="str">
            <v>厚20×120mm・本磨き</v>
          </cell>
          <cell r="D741" t="str">
            <v>ｍ</v>
          </cell>
          <cell r="E741">
            <v>5800</v>
          </cell>
          <cell r="F741" t="str">
            <v>P-70</v>
          </cell>
          <cell r="G741">
            <v>243091</v>
          </cell>
        </row>
        <row r="742">
          <cell r="A742">
            <v>243093</v>
          </cell>
          <cell r="B742" t="str">
            <v>幅木・花崗岩張</v>
          </cell>
          <cell r="C742" t="str">
            <v>厚20×120mm・本磨・コンクリート下地モルタル</v>
          </cell>
          <cell r="D742" t="str">
            <v>ｍ</v>
          </cell>
          <cell r="E742">
            <v>7290</v>
          </cell>
          <cell r="F742" t="str">
            <v>P-70</v>
          </cell>
          <cell r="G742">
            <v>243093</v>
          </cell>
        </row>
        <row r="743">
          <cell r="A743">
            <v>243095</v>
          </cell>
          <cell r="B743" t="str">
            <v>笠石・花崗岩張</v>
          </cell>
          <cell r="C743" t="str">
            <v>厚20×180mm</v>
          </cell>
          <cell r="D743" t="str">
            <v>ｍ</v>
          </cell>
          <cell r="E743">
            <v>9050</v>
          </cell>
          <cell r="F743" t="str">
            <v>P-70</v>
          </cell>
          <cell r="G743">
            <v>243095</v>
          </cell>
        </row>
        <row r="744">
          <cell r="A744">
            <v>243097</v>
          </cell>
          <cell r="B744" t="str">
            <v>笠石・花崗岩張</v>
          </cell>
          <cell r="C744" t="str">
            <v>厚20×180mm・コンクリート下地モルタル塗共</v>
          </cell>
          <cell r="D744" t="str">
            <v>ｍ</v>
          </cell>
          <cell r="E744">
            <v>10900</v>
          </cell>
          <cell r="F744" t="str">
            <v>P-70</v>
          </cell>
          <cell r="G744">
            <v>243097</v>
          </cell>
        </row>
        <row r="745">
          <cell r="A745">
            <v>243101</v>
          </cell>
          <cell r="B745" t="str">
            <v>床・大理石張</v>
          </cell>
          <cell r="C745" t="str">
            <v>厚25mm・本磨き</v>
          </cell>
          <cell r="D745" t="str">
            <v>㎡</v>
          </cell>
          <cell r="E745">
            <v>25300</v>
          </cell>
          <cell r="F745" t="str">
            <v>P-70</v>
          </cell>
          <cell r="G745">
            <v>243101</v>
          </cell>
        </row>
        <row r="746">
          <cell r="A746">
            <v>243105</v>
          </cell>
          <cell r="B746" t="str">
            <v>床・大理石張</v>
          </cell>
          <cell r="C746" t="str">
            <v>厚25mm・本磨き・コンクリート下地モルタル塗共</v>
          </cell>
          <cell r="D746" t="str">
            <v>㎡</v>
          </cell>
          <cell r="E746">
            <v>27300</v>
          </cell>
          <cell r="F746" t="str">
            <v>P-70</v>
          </cell>
          <cell r="G746">
            <v>243105</v>
          </cell>
        </row>
        <row r="747">
          <cell r="A747">
            <v>243111</v>
          </cell>
          <cell r="B747" t="str">
            <v>壁・大理石張</v>
          </cell>
          <cell r="C747" t="str">
            <v>厚25mm・本磨き</v>
          </cell>
          <cell r="D747" t="str">
            <v>㎡</v>
          </cell>
          <cell r="E747">
            <v>29800</v>
          </cell>
          <cell r="F747" t="str">
            <v>P-70</v>
          </cell>
          <cell r="G747">
            <v>243111</v>
          </cell>
        </row>
        <row r="748">
          <cell r="A748">
            <v>243115</v>
          </cell>
          <cell r="B748" t="str">
            <v>壁・大理石張</v>
          </cell>
          <cell r="C748" t="str">
            <v>厚25mm・本磨き・コンクリート下地モルタル塗共</v>
          </cell>
          <cell r="D748" t="str">
            <v>㎡</v>
          </cell>
          <cell r="E748">
            <v>33000</v>
          </cell>
          <cell r="F748" t="str">
            <v>P-70</v>
          </cell>
          <cell r="G748">
            <v>243115</v>
          </cell>
        </row>
        <row r="749">
          <cell r="A749">
            <v>243121</v>
          </cell>
          <cell r="B749" t="str">
            <v>柱・大理石張</v>
          </cell>
          <cell r="C749" t="str">
            <v>厚25mm・本磨き</v>
          </cell>
          <cell r="D749" t="str">
            <v>㎡</v>
          </cell>
          <cell r="E749">
            <v>30800</v>
          </cell>
          <cell r="F749" t="str">
            <v>P-70</v>
          </cell>
          <cell r="G749">
            <v>243121</v>
          </cell>
        </row>
        <row r="750">
          <cell r="A750">
            <v>243125</v>
          </cell>
          <cell r="B750" t="str">
            <v>柱・大理石張</v>
          </cell>
          <cell r="C750" t="str">
            <v>厚25mm・本磨き・コンクリート下地モルタル塗共</v>
          </cell>
          <cell r="D750" t="str">
            <v>㎡</v>
          </cell>
          <cell r="E750">
            <v>34000</v>
          </cell>
          <cell r="F750" t="str">
            <v>P-70</v>
          </cell>
          <cell r="G750">
            <v>243125</v>
          </cell>
        </row>
        <row r="751">
          <cell r="A751">
            <v>243161</v>
          </cell>
          <cell r="B751" t="str">
            <v>幅木・大理石張</v>
          </cell>
          <cell r="C751" t="str">
            <v>厚25×120mm・本磨き</v>
          </cell>
          <cell r="D751" t="str">
            <v>ｍ</v>
          </cell>
          <cell r="E751">
            <v>6540</v>
          </cell>
          <cell r="F751" t="str">
            <v>P-70</v>
          </cell>
          <cell r="G751">
            <v>243161</v>
          </cell>
        </row>
        <row r="752">
          <cell r="A752">
            <v>243165</v>
          </cell>
          <cell r="B752" t="str">
            <v>幅木・大理石張</v>
          </cell>
          <cell r="C752" t="str">
            <v>厚25×120mm・本磨・コンクリート下地モルタル</v>
          </cell>
          <cell r="D752" t="str">
            <v>ｍ</v>
          </cell>
          <cell r="E752">
            <v>6930</v>
          </cell>
          <cell r="F752" t="str">
            <v>P-70</v>
          </cell>
          <cell r="G752">
            <v>243165</v>
          </cell>
        </row>
        <row r="753">
          <cell r="A753">
            <v>243171</v>
          </cell>
          <cell r="B753" t="str">
            <v>昇り幅木・大理石張</v>
          </cell>
          <cell r="C753" t="str">
            <v>厚25×250mm・本磨き</v>
          </cell>
          <cell r="D753" t="str">
            <v>ｍ</v>
          </cell>
          <cell r="E753">
            <v>9370</v>
          </cell>
          <cell r="F753" t="str">
            <v>P-70</v>
          </cell>
          <cell r="G753">
            <v>243171</v>
          </cell>
        </row>
        <row r="754">
          <cell r="A754">
            <v>243175</v>
          </cell>
          <cell r="B754" t="str">
            <v>昇り幅木・大理石張</v>
          </cell>
          <cell r="C754" t="str">
            <v>厚25×250mm・本磨・コンクリート下地モルタル</v>
          </cell>
          <cell r="D754" t="str">
            <v>ｍ</v>
          </cell>
          <cell r="E754">
            <v>10100</v>
          </cell>
          <cell r="F754" t="str">
            <v>P-70</v>
          </cell>
          <cell r="G754">
            <v>243175</v>
          </cell>
        </row>
        <row r="755">
          <cell r="A755">
            <v>243181</v>
          </cell>
          <cell r="B755" t="str">
            <v>段型幅木・大理石張</v>
          </cell>
          <cell r="C755" t="str">
            <v>厚25×250mm・本磨き</v>
          </cell>
          <cell r="D755" t="str">
            <v>ｍ</v>
          </cell>
          <cell r="E755">
            <v>21400</v>
          </cell>
          <cell r="F755" t="str">
            <v>P-70</v>
          </cell>
          <cell r="G755">
            <v>243181</v>
          </cell>
        </row>
        <row r="756">
          <cell r="A756">
            <v>243185</v>
          </cell>
          <cell r="B756" t="str">
            <v>段型幅木・大理石張</v>
          </cell>
          <cell r="C756" t="str">
            <v>厚25×250mm・本磨・コンクリート下地モルタル</v>
          </cell>
          <cell r="D756" t="str">
            <v>ｍ</v>
          </cell>
          <cell r="E756">
            <v>22200</v>
          </cell>
          <cell r="F756" t="str">
            <v>P-70</v>
          </cell>
          <cell r="G756">
            <v>243185</v>
          </cell>
        </row>
        <row r="757">
          <cell r="A757">
            <v>243191</v>
          </cell>
          <cell r="B757" t="str">
            <v>ささら桁・大理石張</v>
          </cell>
          <cell r="C757" t="str">
            <v>厚25×350mm・本磨き</v>
          </cell>
          <cell r="D757" t="str">
            <v>ｍ</v>
          </cell>
          <cell r="E757">
            <v>23400</v>
          </cell>
          <cell r="F757" t="str">
            <v>P-70</v>
          </cell>
          <cell r="G757">
            <v>243191</v>
          </cell>
        </row>
        <row r="758">
          <cell r="A758">
            <v>243195</v>
          </cell>
          <cell r="B758" t="str">
            <v>ささら桁・大理石張</v>
          </cell>
          <cell r="C758" t="str">
            <v>厚25×350mm・本磨・コンクリート下地モルタル</v>
          </cell>
          <cell r="D758" t="str">
            <v>ｍ</v>
          </cell>
          <cell r="E758">
            <v>24500</v>
          </cell>
          <cell r="F758" t="str">
            <v>P-70</v>
          </cell>
          <cell r="G758">
            <v>243195</v>
          </cell>
        </row>
        <row r="759">
          <cell r="A759">
            <v>243201</v>
          </cell>
          <cell r="B759" t="str">
            <v>床・テラゾー張</v>
          </cell>
          <cell r="C759" t="str">
            <v>厚25mm・本磨き</v>
          </cell>
          <cell r="D759" t="str">
            <v>㎡</v>
          </cell>
          <cell r="E759">
            <v>22000</v>
          </cell>
          <cell r="F759" t="str">
            <v>P-70</v>
          </cell>
          <cell r="G759">
            <v>243201</v>
          </cell>
        </row>
        <row r="760">
          <cell r="A760">
            <v>243211</v>
          </cell>
          <cell r="B760" t="str">
            <v>床・テラゾー張</v>
          </cell>
          <cell r="C760" t="str">
            <v>厚25mm・本磨き・コンクリート下地モルタル塗共</v>
          </cell>
          <cell r="D760" t="str">
            <v>㎡</v>
          </cell>
          <cell r="E760">
            <v>24000</v>
          </cell>
          <cell r="F760" t="str">
            <v>P-70</v>
          </cell>
          <cell r="G760">
            <v>243211</v>
          </cell>
        </row>
        <row r="761">
          <cell r="A761">
            <v>243221</v>
          </cell>
          <cell r="B761" t="str">
            <v>壁・テラゾー張</v>
          </cell>
          <cell r="C761" t="str">
            <v>厚25mm・本磨き</v>
          </cell>
          <cell r="D761" t="str">
            <v>㎡</v>
          </cell>
          <cell r="E761">
            <v>24500</v>
          </cell>
          <cell r="F761" t="str">
            <v>P-70</v>
          </cell>
          <cell r="G761">
            <v>243221</v>
          </cell>
        </row>
        <row r="762">
          <cell r="A762">
            <v>243231</v>
          </cell>
          <cell r="B762" t="str">
            <v>壁・テラゾー張</v>
          </cell>
          <cell r="C762" t="str">
            <v>厚25mm・本磨き・コンクリート下地モルタル塗共</v>
          </cell>
          <cell r="D762" t="str">
            <v>㎡</v>
          </cell>
          <cell r="E762">
            <v>27700</v>
          </cell>
          <cell r="F762" t="str">
            <v>P-70</v>
          </cell>
          <cell r="G762">
            <v>243231</v>
          </cell>
        </row>
        <row r="763">
          <cell r="A763">
            <v>243241</v>
          </cell>
          <cell r="B763" t="str">
            <v>幅木・テラゾー張</v>
          </cell>
          <cell r="C763" t="str">
            <v>厚25×120mm以下</v>
          </cell>
          <cell r="D763" t="str">
            <v>ｍ</v>
          </cell>
          <cell r="E763">
            <v>6390</v>
          </cell>
          <cell r="F763" t="str">
            <v>P-70</v>
          </cell>
          <cell r="G763">
            <v>243241</v>
          </cell>
        </row>
        <row r="764">
          <cell r="A764">
            <v>243245</v>
          </cell>
          <cell r="B764" t="str">
            <v>幅木・テラゾー張</v>
          </cell>
          <cell r="C764" t="str">
            <v>厚25×120mm以下・コンクリート下地モルタル塗</v>
          </cell>
          <cell r="D764" t="str">
            <v>ｍ</v>
          </cell>
          <cell r="E764">
            <v>6780</v>
          </cell>
          <cell r="F764" t="str">
            <v>P-70</v>
          </cell>
          <cell r="G764">
            <v>243245</v>
          </cell>
        </row>
        <row r="765">
          <cell r="A765">
            <v>243251</v>
          </cell>
          <cell r="B765" t="str">
            <v>昇り幅木・テラゾー張</v>
          </cell>
          <cell r="C765" t="str">
            <v>厚25×120mm</v>
          </cell>
          <cell r="D765" t="str">
            <v>ｍ</v>
          </cell>
          <cell r="E765">
            <v>8490</v>
          </cell>
          <cell r="F765" t="str">
            <v>P-70</v>
          </cell>
          <cell r="G765">
            <v>243251</v>
          </cell>
        </row>
        <row r="766">
          <cell r="A766">
            <v>243255</v>
          </cell>
          <cell r="B766" t="str">
            <v>昇り幅木・テラゾー張</v>
          </cell>
          <cell r="C766" t="str">
            <v>厚25×120mm・コンクリート下地モルタル塗共</v>
          </cell>
          <cell r="D766" t="str">
            <v>ｍ</v>
          </cell>
          <cell r="E766">
            <v>8880</v>
          </cell>
          <cell r="F766" t="str">
            <v>P-70</v>
          </cell>
          <cell r="G766">
            <v>243255</v>
          </cell>
        </row>
        <row r="767">
          <cell r="A767">
            <v>243261</v>
          </cell>
          <cell r="B767" t="str">
            <v>ささら桁・テラゾー張</v>
          </cell>
          <cell r="C767" t="str">
            <v>厚25×400mm</v>
          </cell>
          <cell r="D767" t="str">
            <v>ｍ</v>
          </cell>
          <cell r="E767">
            <v>18100</v>
          </cell>
          <cell r="F767" t="str">
            <v>P-70</v>
          </cell>
          <cell r="G767">
            <v>243261</v>
          </cell>
        </row>
        <row r="768">
          <cell r="A768">
            <v>243265</v>
          </cell>
          <cell r="B768" t="str">
            <v>ささら桁・テラゾー張</v>
          </cell>
          <cell r="C768" t="str">
            <v>厚25×400mm・コンクリート下地モルタル塗共</v>
          </cell>
          <cell r="D768" t="str">
            <v>ｍ</v>
          </cell>
          <cell r="E768">
            <v>19400</v>
          </cell>
          <cell r="F768" t="str">
            <v>P-70</v>
          </cell>
          <cell r="G768">
            <v>243265</v>
          </cell>
        </row>
        <row r="769">
          <cell r="A769">
            <v>243271</v>
          </cell>
          <cell r="B769" t="str">
            <v>笠石・テラゾー張</v>
          </cell>
          <cell r="C769" t="str">
            <v>厚25×150mm</v>
          </cell>
          <cell r="D769" t="str">
            <v>ｍ</v>
          </cell>
          <cell r="E769">
            <v>12000</v>
          </cell>
          <cell r="F769" t="str">
            <v>P-70</v>
          </cell>
          <cell r="G769">
            <v>243271</v>
          </cell>
        </row>
        <row r="770">
          <cell r="A770">
            <v>243275</v>
          </cell>
          <cell r="B770" t="str">
            <v>笠石・テラゾー張</v>
          </cell>
          <cell r="C770" t="str">
            <v>厚25×150mm・コンクリート下地モルタル塗共</v>
          </cell>
          <cell r="D770" t="str">
            <v>ｍ</v>
          </cell>
          <cell r="E770">
            <v>13900</v>
          </cell>
          <cell r="F770" t="str">
            <v>P-70</v>
          </cell>
          <cell r="G770">
            <v>243275</v>
          </cell>
        </row>
        <row r="771">
          <cell r="A771">
            <v>243301</v>
          </cell>
          <cell r="B771" t="str">
            <v>床・鉄平石張</v>
          </cell>
          <cell r="C771" t="str">
            <v>方形</v>
          </cell>
          <cell r="D771" t="str">
            <v>㎡</v>
          </cell>
          <cell r="E771">
            <v>23800</v>
          </cell>
          <cell r="F771" t="str">
            <v>P-71</v>
          </cell>
          <cell r="G771">
            <v>243301</v>
          </cell>
        </row>
        <row r="772">
          <cell r="A772">
            <v>243305</v>
          </cell>
          <cell r="B772" t="str">
            <v>床・鉄平石張</v>
          </cell>
          <cell r="C772" t="str">
            <v>方形・コンクリート下地モルタル塗共</v>
          </cell>
          <cell r="D772" t="str">
            <v>㎡</v>
          </cell>
          <cell r="E772">
            <v>25800</v>
          </cell>
          <cell r="F772" t="str">
            <v>P-71</v>
          </cell>
          <cell r="G772">
            <v>243305</v>
          </cell>
        </row>
        <row r="773">
          <cell r="A773">
            <v>243311</v>
          </cell>
          <cell r="B773" t="str">
            <v>床・鉄平石張</v>
          </cell>
          <cell r="C773" t="str">
            <v>乱形</v>
          </cell>
          <cell r="D773" t="str">
            <v>㎡</v>
          </cell>
          <cell r="E773">
            <v>18600</v>
          </cell>
          <cell r="F773" t="str">
            <v>P-71</v>
          </cell>
          <cell r="G773">
            <v>243311</v>
          </cell>
        </row>
        <row r="774">
          <cell r="A774">
            <v>243315</v>
          </cell>
          <cell r="B774" t="str">
            <v>床・鉄平石張</v>
          </cell>
          <cell r="C774" t="str">
            <v>乱形・コンクリート下地モルタル塗共</v>
          </cell>
          <cell r="D774" t="str">
            <v>㎡</v>
          </cell>
          <cell r="E774">
            <v>20600</v>
          </cell>
          <cell r="F774" t="str">
            <v>P-71</v>
          </cell>
          <cell r="G774">
            <v>243315</v>
          </cell>
        </row>
        <row r="775">
          <cell r="A775">
            <v>243321</v>
          </cell>
          <cell r="B775" t="str">
            <v>壁・鉄平石張</v>
          </cell>
          <cell r="C775" t="str">
            <v>方形</v>
          </cell>
          <cell r="D775" t="str">
            <v>㎡</v>
          </cell>
          <cell r="E775">
            <v>26800</v>
          </cell>
          <cell r="F775" t="str">
            <v>P-71</v>
          </cell>
          <cell r="G775">
            <v>243321</v>
          </cell>
        </row>
        <row r="776">
          <cell r="A776">
            <v>243325</v>
          </cell>
          <cell r="B776" t="str">
            <v>壁・鉄平石張</v>
          </cell>
          <cell r="C776" t="str">
            <v>方形・コンクリート下地モルタル塗共</v>
          </cell>
          <cell r="D776" t="str">
            <v>㎡</v>
          </cell>
          <cell r="E776">
            <v>30000</v>
          </cell>
          <cell r="F776" t="str">
            <v>P-71</v>
          </cell>
          <cell r="G776">
            <v>243325</v>
          </cell>
        </row>
        <row r="777">
          <cell r="A777">
            <v>243331</v>
          </cell>
          <cell r="B777" t="str">
            <v>壁・鉄平石張</v>
          </cell>
          <cell r="C777" t="str">
            <v>乱形</v>
          </cell>
          <cell r="D777" t="str">
            <v>㎡</v>
          </cell>
          <cell r="E777">
            <v>21500</v>
          </cell>
          <cell r="F777" t="str">
            <v>P-71</v>
          </cell>
          <cell r="G777">
            <v>243331</v>
          </cell>
        </row>
        <row r="778">
          <cell r="A778">
            <v>243335</v>
          </cell>
          <cell r="B778" t="str">
            <v>壁・鉄平石張</v>
          </cell>
          <cell r="C778" t="str">
            <v>乱形・コンクリート下地モルタル塗共</v>
          </cell>
          <cell r="D778" t="str">
            <v>㎡</v>
          </cell>
          <cell r="E778">
            <v>24700</v>
          </cell>
          <cell r="F778" t="str">
            <v>P-71</v>
          </cell>
          <cell r="G778">
            <v>243335</v>
          </cell>
        </row>
        <row r="779">
          <cell r="A779">
            <v>243341</v>
          </cell>
          <cell r="B779" t="str">
            <v>壁・鉄平石張</v>
          </cell>
          <cell r="C779" t="str">
            <v>小口張り</v>
          </cell>
          <cell r="D779" t="str">
            <v>㎡</v>
          </cell>
          <cell r="E779">
            <v>36000</v>
          </cell>
          <cell r="F779" t="str">
            <v>P-71</v>
          </cell>
          <cell r="G779">
            <v>243341</v>
          </cell>
        </row>
        <row r="780">
          <cell r="A780">
            <v>243345</v>
          </cell>
          <cell r="B780" t="str">
            <v>壁・鉄平石張</v>
          </cell>
          <cell r="C780" t="str">
            <v>小口張り・コンクリート下地モルタル塗共</v>
          </cell>
          <cell r="D780" t="str">
            <v>㎡</v>
          </cell>
          <cell r="E780">
            <v>39200</v>
          </cell>
          <cell r="F780" t="str">
            <v>P-71</v>
          </cell>
          <cell r="G780">
            <v>243345</v>
          </cell>
        </row>
        <row r="781">
          <cell r="A781">
            <v>243401</v>
          </cell>
          <cell r="B781" t="str">
            <v>ネオパリエ</v>
          </cell>
          <cell r="C781" t="str">
            <v>厚15・標準色</v>
          </cell>
          <cell r="D781" t="str">
            <v>㎡</v>
          </cell>
          <cell r="E781">
            <v>42800</v>
          </cell>
          <cell r="F781" t="str">
            <v>P-71</v>
          </cell>
          <cell r="G781">
            <v>243401</v>
          </cell>
        </row>
        <row r="782">
          <cell r="A782">
            <v>243411</v>
          </cell>
          <cell r="B782" t="str">
            <v>ネオパリエ</v>
          </cell>
          <cell r="C782" t="str">
            <v>厚15・標準色・下地ならしモルタル共</v>
          </cell>
          <cell r="D782" t="str">
            <v>㎡</v>
          </cell>
          <cell r="E782">
            <v>46000</v>
          </cell>
          <cell r="F782" t="str">
            <v>P-71</v>
          </cell>
          <cell r="G782">
            <v>243411</v>
          </cell>
        </row>
        <row r="783">
          <cell r="A783">
            <v>243421</v>
          </cell>
          <cell r="B783" t="str">
            <v>洗面所甲板</v>
          </cell>
          <cell r="C783" t="str">
            <v>大理石・600×20×1500・本磨き・上</v>
          </cell>
          <cell r="D783" t="str">
            <v>ヶ所</v>
          </cell>
          <cell r="E783">
            <v>94800</v>
          </cell>
          <cell r="F783" t="str">
            <v>P-71</v>
          </cell>
          <cell r="G783">
            <v>243421</v>
          </cell>
        </row>
        <row r="784">
          <cell r="A784">
            <v>243431</v>
          </cell>
          <cell r="B784" t="str">
            <v>洗面所甲板</v>
          </cell>
          <cell r="C784" t="str">
            <v>大理石・600×20×1500・本磨き・中</v>
          </cell>
          <cell r="D784" t="str">
            <v>ヶ所</v>
          </cell>
          <cell r="E784">
            <v>81800</v>
          </cell>
          <cell r="F784" t="str">
            <v>P-71</v>
          </cell>
          <cell r="G784">
            <v>243431</v>
          </cell>
        </row>
        <row r="785">
          <cell r="A785">
            <v>243441</v>
          </cell>
          <cell r="B785" t="str">
            <v>洗面所甲板</v>
          </cell>
          <cell r="C785" t="str">
            <v>大理石・600×20×1500・本磨き・並</v>
          </cell>
          <cell r="D785" t="str">
            <v>ヶ所</v>
          </cell>
          <cell r="E785">
            <v>68800</v>
          </cell>
          <cell r="F785" t="str">
            <v>P-71</v>
          </cell>
          <cell r="G785">
            <v>243441</v>
          </cell>
        </row>
        <row r="786">
          <cell r="A786">
            <v>243451</v>
          </cell>
          <cell r="B786" t="str">
            <v>便所スクリーン</v>
          </cell>
          <cell r="C786" t="str">
            <v>テラゾブロック・厚40</v>
          </cell>
          <cell r="D786" t="str">
            <v>㎡</v>
          </cell>
          <cell r="E786">
            <v>33400</v>
          </cell>
          <cell r="F786" t="str">
            <v>P-71</v>
          </cell>
          <cell r="G786">
            <v>243451</v>
          </cell>
        </row>
        <row r="787">
          <cell r="A787">
            <v>243461</v>
          </cell>
          <cell r="B787" t="str">
            <v>棚板</v>
          </cell>
          <cell r="C787" t="str">
            <v>テラゾブロック・厚25・幅150以下</v>
          </cell>
          <cell r="D787" t="str">
            <v>ｍ</v>
          </cell>
          <cell r="E787">
            <v>10000</v>
          </cell>
          <cell r="F787" t="str">
            <v>P-71</v>
          </cell>
          <cell r="G787">
            <v>243461</v>
          </cell>
        </row>
        <row r="788">
          <cell r="A788">
            <v>243701</v>
          </cell>
          <cell r="B788" t="str">
            <v>石敷き</v>
          </cell>
          <cell r="C788" t="str">
            <v>琉球石灰岩・乱形・厚30</v>
          </cell>
          <cell r="D788" t="str">
            <v>㎡</v>
          </cell>
          <cell r="E788">
            <v>13200</v>
          </cell>
          <cell r="F788" t="str">
            <v>P-71</v>
          </cell>
          <cell r="G788">
            <v>243701</v>
          </cell>
        </row>
        <row r="789">
          <cell r="A789">
            <v>243705</v>
          </cell>
          <cell r="B789" t="str">
            <v>石敷き</v>
          </cell>
          <cell r="C789" t="str">
            <v>栗石・乱形</v>
          </cell>
          <cell r="D789" t="str">
            <v>㎡</v>
          </cell>
          <cell r="E789">
            <v>13200</v>
          </cell>
          <cell r="F789" t="str">
            <v>P-71</v>
          </cell>
          <cell r="G789">
            <v>243705</v>
          </cell>
        </row>
        <row r="790">
          <cell r="A790">
            <v>243711</v>
          </cell>
          <cell r="B790" t="str">
            <v>石積み</v>
          </cell>
          <cell r="C790" t="str">
            <v>琉球石灰岩・雑積・200角</v>
          </cell>
          <cell r="D790" t="str">
            <v>㎡</v>
          </cell>
          <cell r="E790">
            <v>37000</v>
          </cell>
          <cell r="F790" t="str">
            <v>P-71</v>
          </cell>
          <cell r="G790">
            <v>243711</v>
          </cell>
        </row>
        <row r="791">
          <cell r="A791">
            <v>243715</v>
          </cell>
          <cell r="B791" t="str">
            <v>石積み</v>
          </cell>
          <cell r="C791" t="str">
            <v>栗石・雑積・200角</v>
          </cell>
          <cell r="D791" t="str">
            <v>㎡</v>
          </cell>
          <cell r="E791">
            <v>37000</v>
          </cell>
          <cell r="F791" t="str">
            <v>P-71</v>
          </cell>
          <cell r="G791">
            <v>243715</v>
          </cell>
        </row>
        <row r="792">
          <cell r="A792">
            <v>243721</v>
          </cell>
          <cell r="B792" t="str">
            <v>石積み</v>
          </cell>
          <cell r="C792" t="str">
            <v>琉球石灰岩・相方積・200角</v>
          </cell>
          <cell r="D792" t="str">
            <v>㎡</v>
          </cell>
          <cell r="E792">
            <v>46300</v>
          </cell>
          <cell r="F792" t="str">
            <v>P-71</v>
          </cell>
          <cell r="G792">
            <v>243721</v>
          </cell>
        </row>
        <row r="793">
          <cell r="A793">
            <v>243725</v>
          </cell>
          <cell r="B793" t="str">
            <v>石積み</v>
          </cell>
          <cell r="C793" t="str">
            <v>栗石・相方積・200角</v>
          </cell>
          <cell r="D793" t="str">
            <v>㎡</v>
          </cell>
          <cell r="E793">
            <v>46300</v>
          </cell>
          <cell r="F793" t="str">
            <v>P-71</v>
          </cell>
          <cell r="G793">
            <v>243725</v>
          </cell>
        </row>
        <row r="794">
          <cell r="A794">
            <v>244001</v>
          </cell>
          <cell r="B794" t="str">
            <v>床・磁器質タイル</v>
          </cell>
          <cell r="C794" t="str">
            <v>無釉・100角</v>
          </cell>
          <cell r="D794" t="str">
            <v>㎡</v>
          </cell>
          <cell r="E794">
            <v>7880</v>
          </cell>
          <cell r="F794" t="str">
            <v>P-72</v>
          </cell>
          <cell r="G794">
            <v>244001</v>
          </cell>
        </row>
        <row r="795">
          <cell r="A795">
            <v>244005</v>
          </cell>
          <cell r="B795" t="str">
            <v>床・磁器質タイル</v>
          </cell>
          <cell r="C795" t="str">
            <v>無釉・100角・ラワン合板・ラス共・(木造用)</v>
          </cell>
          <cell r="D795" t="str">
            <v>㎡</v>
          </cell>
          <cell r="E795">
            <v>16500</v>
          </cell>
          <cell r="F795" t="str">
            <v>P-72</v>
          </cell>
          <cell r="G795">
            <v>244005</v>
          </cell>
        </row>
        <row r="796">
          <cell r="A796">
            <v>244011</v>
          </cell>
          <cell r="B796" t="str">
            <v>床・磁器質タイル</v>
          </cell>
          <cell r="C796" t="str">
            <v>無釉・100角・コンクリート下地・モルタル塗共</v>
          </cell>
          <cell r="D796" t="str">
            <v>㎡</v>
          </cell>
          <cell r="E796">
            <v>10200</v>
          </cell>
          <cell r="F796" t="str">
            <v>P-72</v>
          </cell>
          <cell r="G796">
            <v>244011</v>
          </cell>
        </row>
        <row r="797">
          <cell r="A797">
            <v>244013</v>
          </cell>
          <cell r="B797" t="str">
            <v>床・磁器質タイル</v>
          </cell>
          <cell r="C797" t="str">
            <v>無釉・100角・束立て床組・ラワン合板・ラス共</v>
          </cell>
          <cell r="D797" t="str">
            <v>㎡</v>
          </cell>
          <cell r="E797">
            <v>24300</v>
          </cell>
          <cell r="F797" t="str">
            <v>P-72</v>
          </cell>
          <cell r="G797">
            <v>244013</v>
          </cell>
        </row>
        <row r="798">
          <cell r="A798">
            <v>244016</v>
          </cell>
          <cell r="B798" t="str">
            <v>床・磁器質タイル</v>
          </cell>
          <cell r="C798" t="str">
            <v>無釉・100角・ころばし床組・ラワン合板・ラス共</v>
          </cell>
          <cell r="D798" t="str">
            <v>㎡</v>
          </cell>
          <cell r="E798">
            <v>19700</v>
          </cell>
          <cell r="F798" t="str">
            <v>P-72</v>
          </cell>
          <cell r="G798">
            <v>244016</v>
          </cell>
        </row>
        <row r="799">
          <cell r="A799">
            <v>244021</v>
          </cell>
          <cell r="B799" t="str">
            <v>床・磁器質タイル</v>
          </cell>
          <cell r="C799" t="str">
            <v>無釉・108角</v>
          </cell>
          <cell r="D799" t="str">
            <v>㎡</v>
          </cell>
          <cell r="E799">
            <v>8500</v>
          </cell>
          <cell r="F799" t="str">
            <v>P-72</v>
          </cell>
          <cell r="G799">
            <v>244021</v>
          </cell>
        </row>
        <row r="800">
          <cell r="A800">
            <v>244025</v>
          </cell>
          <cell r="B800" t="str">
            <v>床・磁器質タイル</v>
          </cell>
          <cell r="C800" t="str">
            <v>無釉・108角・ラワン合板・ラス共・(木造用)</v>
          </cell>
          <cell r="D800" t="str">
            <v>㎡</v>
          </cell>
          <cell r="E800">
            <v>17100</v>
          </cell>
          <cell r="F800" t="str">
            <v>P-72</v>
          </cell>
          <cell r="G800">
            <v>244025</v>
          </cell>
        </row>
        <row r="801">
          <cell r="A801">
            <v>244031</v>
          </cell>
          <cell r="B801" t="str">
            <v>床・磁器質タイル</v>
          </cell>
          <cell r="C801" t="str">
            <v>無釉・108角・コンクリート下地・モルタル塗共</v>
          </cell>
          <cell r="D801" t="str">
            <v>㎡</v>
          </cell>
          <cell r="E801">
            <v>10800</v>
          </cell>
          <cell r="F801" t="str">
            <v>P-72</v>
          </cell>
          <cell r="G801">
            <v>244031</v>
          </cell>
        </row>
        <row r="802">
          <cell r="A802">
            <v>244033</v>
          </cell>
          <cell r="B802" t="str">
            <v>床・磁器質タイル</v>
          </cell>
          <cell r="C802" t="str">
            <v>無釉・108角・束立て床組・ラワン合板・ラス共</v>
          </cell>
          <cell r="D802" t="str">
            <v>㎡</v>
          </cell>
          <cell r="E802">
            <v>24900</v>
          </cell>
          <cell r="F802" t="str">
            <v>P-72</v>
          </cell>
          <cell r="G802">
            <v>244033</v>
          </cell>
        </row>
        <row r="803">
          <cell r="A803">
            <v>244036</v>
          </cell>
          <cell r="B803" t="str">
            <v>床・磁器質タイル</v>
          </cell>
          <cell r="C803" t="str">
            <v>無釉・108角・ころばし床組・ラワン合板・ラス共</v>
          </cell>
          <cell r="D803" t="str">
            <v>㎡</v>
          </cell>
          <cell r="E803">
            <v>20400</v>
          </cell>
          <cell r="F803" t="str">
            <v>P-72</v>
          </cell>
          <cell r="G803">
            <v>244036</v>
          </cell>
        </row>
        <row r="804">
          <cell r="A804">
            <v>244041</v>
          </cell>
          <cell r="B804" t="str">
            <v>床・磁器質タイル</v>
          </cell>
          <cell r="C804" t="str">
            <v>無釉・150角</v>
          </cell>
          <cell r="D804" t="str">
            <v>㎡</v>
          </cell>
          <cell r="E804">
            <v>9430</v>
          </cell>
          <cell r="F804" t="str">
            <v>P-72</v>
          </cell>
          <cell r="G804">
            <v>244041</v>
          </cell>
        </row>
        <row r="805">
          <cell r="A805">
            <v>244045</v>
          </cell>
          <cell r="B805" t="str">
            <v>床・磁器質タイル</v>
          </cell>
          <cell r="C805" t="str">
            <v>無釉・150角・ラワン合板・ラス共・(木造用)</v>
          </cell>
          <cell r="D805" t="str">
            <v>㎡</v>
          </cell>
          <cell r="E805">
            <v>18100</v>
          </cell>
          <cell r="F805" t="str">
            <v>P-72</v>
          </cell>
          <cell r="G805">
            <v>244045</v>
          </cell>
        </row>
        <row r="806">
          <cell r="A806">
            <v>244051</v>
          </cell>
          <cell r="B806" t="str">
            <v>床・磁器質タイル</v>
          </cell>
          <cell r="C806" t="str">
            <v>無釉・150角・コンクリート下地・モルタル塗共</v>
          </cell>
          <cell r="D806" t="str">
            <v>㎡</v>
          </cell>
          <cell r="E806">
            <v>11800</v>
          </cell>
          <cell r="F806" t="str">
            <v>P-72</v>
          </cell>
          <cell r="G806">
            <v>244051</v>
          </cell>
        </row>
        <row r="807">
          <cell r="A807">
            <v>244053</v>
          </cell>
          <cell r="B807" t="str">
            <v>床・磁器質タイル</v>
          </cell>
          <cell r="C807" t="str">
            <v>無釉・150角・束立て床組・ラワン合板・ラス共</v>
          </cell>
          <cell r="D807" t="str">
            <v>㎡</v>
          </cell>
          <cell r="E807">
            <v>25900</v>
          </cell>
          <cell r="F807" t="str">
            <v>P-72</v>
          </cell>
          <cell r="G807">
            <v>244053</v>
          </cell>
        </row>
        <row r="808">
          <cell r="A808">
            <v>244056</v>
          </cell>
          <cell r="B808" t="str">
            <v>床・磁器質タイル</v>
          </cell>
          <cell r="C808" t="str">
            <v>無釉・150角・ころばし床組・ラワン合板・ラス共</v>
          </cell>
          <cell r="D808" t="str">
            <v>㎡</v>
          </cell>
          <cell r="E808">
            <v>21300</v>
          </cell>
          <cell r="F808" t="str">
            <v>P-72</v>
          </cell>
          <cell r="G808">
            <v>244056</v>
          </cell>
        </row>
        <row r="809">
          <cell r="A809">
            <v>244061</v>
          </cell>
          <cell r="B809" t="str">
            <v>床・磁器質タイル</v>
          </cell>
          <cell r="C809" t="str">
            <v>無釉・200×100・二丁掛</v>
          </cell>
          <cell r="D809" t="str">
            <v>㎡</v>
          </cell>
          <cell r="E809">
            <v>10200</v>
          </cell>
          <cell r="F809" t="str">
            <v>P-72</v>
          </cell>
          <cell r="G809">
            <v>244061</v>
          </cell>
        </row>
        <row r="810">
          <cell r="A810">
            <v>244065</v>
          </cell>
          <cell r="B810" t="str">
            <v>床・磁器質タイル</v>
          </cell>
          <cell r="C810" t="str">
            <v>無釉・200×100・ラワン合板ラス共・(木造用)</v>
          </cell>
          <cell r="D810" t="str">
            <v>㎡</v>
          </cell>
          <cell r="E810">
            <v>18800</v>
          </cell>
          <cell r="F810" t="str">
            <v>P-72</v>
          </cell>
          <cell r="G810">
            <v>244065</v>
          </cell>
        </row>
        <row r="811">
          <cell r="A811">
            <v>244071</v>
          </cell>
          <cell r="B811" t="str">
            <v>床・磁器質タイル</v>
          </cell>
          <cell r="C811" t="str">
            <v>無釉・200×100・コンクリート下地モルタル塗</v>
          </cell>
          <cell r="D811" t="str">
            <v>㎡</v>
          </cell>
          <cell r="E811">
            <v>12500</v>
          </cell>
          <cell r="F811" t="str">
            <v>P-72</v>
          </cell>
          <cell r="G811">
            <v>244071</v>
          </cell>
        </row>
        <row r="812">
          <cell r="A812">
            <v>244073</v>
          </cell>
          <cell r="B812" t="str">
            <v>床・磁器質タイル</v>
          </cell>
          <cell r="C812" t="str">
            <v>無釉・200×100・束立て床組・ラワン合板ラス共</v>
          </cell>
          <cell r="D812" t="str">
            <v>㎡</v>
          </cell>
          <cell r="E812">
            <v>26600</v>
          </cell>
          <cell r="F812" t="str">
            <v>P-72</v>
          </cell>
          <cell r="G812">
            <v>244073</v>
          </cell>
        </row>
        <row r="813">
          <cell r="A813">
            <v>244076</v>
          </cell>
          <cell r="B813" t="str">
            <v>床・磁器質タイル</v>
          </cell>
          <cell r="C813" t="str">
            <v>無釉・200×100・ころばし床組・ラワン合板ラス共</v>
          </cell>
          <cell r="D813" t="str">
            <v>㎡</v>
          </cell>
          <cell r="E813">
            <v>22100</v>
          </cell>
          <cell r="F813" t="str">
            <v>P-72</v>
          </cell>
          <cell r="G813">
            <v>244076</v>
          </cell>
        </row>
        <row r="814">
          <cell r="A814">
            <v>244081</v>
          </cell>
          <cell r="B814" t="str">
            <v>床・磁器質タイル</v>
          </cell>
          <cell r="C814" t="str">
            <v>無釉・200角</v>
          </cell>
          <cell r="D814" t="str">
            <v>㎡</v>
          </cell>
          <cell r="E814">
            <v>10400</v>
          </cell>
          <cell r="F814" t="str">
            <v>P-72</v>
          </cell>
          <cell r="G814">
            <v>244081</v>
          </cell>
        </row>
        <row r="815">
          <cell r="A815">
            <v>244085</v>
          </cell>
          <cell r="B815" t="str">
            <v>床・磁器質タイル</v>
          </cell>
          <cell r="C815" t="str">
            <v>無釉・200角・ラワン合板・ラス共・(木造用)</v>
          </cell>
          <cell r="D815" t="str">
            <v>㎡</v>
          </cell>
          <cell r="E815">
            <v>19000</v>
          </cell>
          <cell r="F815" t="str">
            <v>P-72</v>
          </cell>
          <cell r="G815">
            <v>244085</v>
          </cell>
        </row>
        <row r="816">
          <cell r="A816">
            <v>244091</v>
          </cell>
          <cell r="B816" t="str">
            <v>床・磁器質タイル</v>
          </cell>
          <cell r="C816" t="str">
            <v>無釉・200角・コンクリート下地・モルタル塗共</v>
          </cell>
          <cell r="D816" t="str">
            <v>㎡</v>
          </cell>
          <cell r="E816">
            <v>12700</v>
          </cell>
          <cell r="F816" t="str">
            <v>P-72</v>
          </cell>
          <cell r="G816">
            <v>244091</v>
          </cell>
        </row>
        <row r="817">
          <cell r="A817">
            <v>244093</v>
          </cell>
          <cell r="B817" t="str">
            <v>床・磁器質タイル</v>
          </cell>
          <cell r="C817" t="str">
            <v>無釉・200角・束立て床組・ラワン合板・ラス共</v>
          </cell>
          <cell r="D817" t="str">
            <v>㎡</v>
          </cell>
          <cell r="E817">
            <v>26800</v>
          </cell>
          <cell r="F817" t="str">
            <v>P-72</v>
          </cell>
          <cell r="G817">
            <v>244093</v>
          </cell>
        </row>
        <row r="818">
          <cell r="A818">
            <v>244096</v>
          </cell>
          <cell r="B818" t="str">
            <v>床・磁器質タイル</v>
          </cell>
          <cell r="C818" t="str">
            <v>無釉・200角・ころばし床組・ラワン合板・ラス共</v>
          </cell>
          <cell r="D818" t="str">
            <v>㎡</v>
          </cell>
          <cell r="E818">
            <v>22300</v>
          </cell>
          <cell r="F818" t="str">
            <v>P-72</v>
          </cell>
          <cell r="G818">
            <v>244096</v>
          </cell>
        </row>
        <row r="819">
          <cell r="A819">
            <v>244101</v>
          </cell>
          <cell r="B819" t="str">
            <v>床・磁器質タイル</v>
          </cell>
          <cell r="C819" t="str">
            <v>施釉・100角</v>
          </cell>
          <cell r="D819" t="str">
            <v>㎡</v>
          </cell>
          <cell r="E819">
            <v>9350</v>
          </cell>
          <cell r="F819" t="str">
            <v>P-72</v>
          </cell>
          <cell r="G819">
            <v>244101</v>
          </cell>
        </row>
        <row r="820">
          <cell r="A820">
            <v>244105</v>
          </cell>
          <cell r="B820" t="str">
            <v>床・磁器質タイル</v>
          </cell>
          <cell r="C820" t="str">
            <v>施釉・100角・ラワン合板・ラス共・(木造用)</v>
          </cell>
          <cell r="D820" t="str">
            <v>㎡</v>
          </cell>
          <cell r="E820">
            <v>18000</v>
          </cell>
          <cell r="F820" t="str">
            <v>P-72</v>
          </cell>
          <cell r="G820">
            <v>244105</v>
          </cell>
        </row>
        <row r="821">
          <cell r="A821">
            <v>244111</v>
          </cell>
          <cell r="B821" t="str">
            <v>床・磁器質タイル</v>
          </cell>
          <cell r="C821" t="str">
            <v>施釉・100角・コンクリート下地・モルタル塗共</v>
          </cell>
          <cell r="D821" t="str">
            <v>㎡</v>
          </cell>
          <cell r="E821">
            <v>11700</v>
          </cell>
          <cell r="F821" t="str">
            <v>P-72</v>
          </cell>
          <cell r="G821">
            <v>244111</v>
          </cell>
        </row>
        <row r="822">
          <cell r="A822">
            <v>244113</v>
          </cell>
          <cell r="B822" t="str">
            <v>床・磁器質タイル</v>
          </cell>
          <cell r="C822" t="str">
            <v>施釉・100角・束立て床組・ラワン合板・ラス共</v>
          </cell>
          <cell r="D822" t="str">
            <v>㎡</v>
          </cell>
          <cell r="E822">
            <v>25800</v>
          </cell>
          <cell r="F822" t="str">
            <v>P-72</v>
          </cell>
          <cell r="G822">
            <v>244113</v>
          </cell>
        </row>
        <row r="823">
          <cell r="A823">
            <v>244116</v>
          </cell>
          <cell r="B823" t="str">
            <v>床・磁器質タイル</v>
          </cell>
          <cell r="C823" t="str">
            <v>施釉・100角・ころばし床組・ラワン合板・ラス共</v>
          </cell>
          <cell r="D823" t="str">
            <v>㎡</v>
          </cell>
          <cell r="E823">
            <v>21200</v>
          </cell>
          <cell r="F823" t="str">
            <v>P-72</v>
          </cell>
          <cell r="G823">
            <v>244116</v>
          </cell>
        </row>
        <row r="824">
          <cell r="A824">
            <v>244121</v>
          </cell>
          <cell r="B824" t="str">
            <v>床・磁器質タイル</v>
          </cell>
          <cell r="C824" t="str">
            <v>施釉・150角</v>
          </cell>
          <cell r="D824" t="str">
            <v>㎡</v>
          </cell>
          <cell r="E824">
            <v>10400</v>
          </cell>
          <cell r="F824" t="str">
            <v>P-72</v>
          </cell>
          <cell r="G824">
            <v>244121</v>
          </cell>
        </row>
        <row r="825">
          <cell r="A825">
            <v>244125</v>
          </cell>
          <cell r="B825" t="str">
            <v>床・磁器質タイル</v>
          </cell>
          <cell r="C825" t="str">
            <v>施釉・150角・ラワン合板・ラス共・(木造用)</v>
          </cell>
          <cell r="D825" t="str">
            <v>㎡</v>
          </cell>
          <cell r="E825">
            <v>19000</v>
          </cell>
          <cell r="F825" t="str">
            <v>P-72</v>
          </cell>
          <cell r="G825">
            <v>244125</v>
          </cell>
        </row>
        <row r="826">
          <cell r="A826">
            <v>244131</v>
          </cell>
          <cell r="B826" t="str">
            <v>床・磁器質タイル</v>
          </cell>
          <cell r="C826" t="str">
            <v>施釉・150角・コンクリート下地・モルタル塗共</v>
          </cell>
          <cell r="D826" t="str">
            <v>㎡</v>
          </cell>
          <cell r="E826">
            <v>12700</v>
          </cell>
          <cell r="F826" t="str">
            <v>P-72</v>
          </cell>
          <cell r="G826">
            <v>244131</v>
          </cell>
        </row>
        <row r="827">
          <cell r="A827">
            <v>244133</v>
          </cell>
          <cell r="B827" t="str">
            <v>床・磁器質タイル</v>
          </cell>
          <cell r="C827" t="str">
            <v>施釉・150角・束立て床組・ラワン合板・ラス共</v>
          </cell>
          <cell r="D827" t="str">
            <v>㎡</v>
          </cell>
          <cell r="E827">
            <v>26800</v>
          </cell>
          <cell r="F827" t="str">
            <v>P-72</v>
          </cell>
          <cell r="G827">
            <v>244133</v>
          </cell>
        </row>
        <row r="828">
          <cell r="A828">
            <v>244136</v>
          </cell>
          <cell r="B828" t="str">
            <v>床・磁器質タイル</v>
          </cell>
          <cell r="C828" t="str">
            <v>施釉・150角・ころばし床組・ラワン合板・ラス共</v>
          </cell>
          <cell r="D828" t="str">
            <v>㎡</v>
          </cell>
          <cell r="E828">
            <v>22300</v>
          </cell>
          <cell r="F828" t="str">
            <v>P-72</v>
          </cell>
          <cell r="G828">
            <v>244136</v>
          </cell>
        </row>
        <row r="829">
          <cell r="A829">
            <v>244141</v>
          </cell>
          <cell r="B829" t="str">
            <v>床・磁器質タイル</v>
          </cell>
          <cell r="C829" t="str">
            <v>施釉・200×100・二丁掛</v>
          </cell>
          <cell r="D829" t="str">
            <v>㎡</v>
          </cell>
          <cell r="E829">
            <v>10000</v>
          </cell>
          <cell r="F829" t="str">
            <v>P-72</v>
          </cell>
          <cell r="G829">
            <v>244141</v>
          </cell>
        </row>
        <row r="830">
          <cell r="A830">
            <v>244145</v>
          </cell>
          <cell r="B830" t="str">
            <v>床・磁器質タイル</v>
          </cell>
          <cell r="C830" t="str">
            <v>施釉・200×100・ラワン合板ラス共・(木造用)</v>
          </cell>
          <cell r="D830" t="str">
            <v>㎡</v>
          </cell>
          <cell r="E830">
            <v>18600</v>
          </cell>
          <cell r="F830" t="str">
            <v>P-72</v>
          </cell>
          <cell r="G830">
            <v>244145</v>
          </cell>
        </row>
        <row r="831">
          <cell r="A831">
            <v>244151</v>
          </cell>
          <cell r="B831" t="str">
            <v>床・磁器質タイル</v>
          </cell>
          <cell r="C831" t="str">
            <v>施釉・200×100・コンクリート下地モルタル塗共</v>
          </cell>
          <cell r="D831" t="str">
            <v>㎡</v>
          </cell>
          <cell r="E831">
            <v>12300</v>
          </cell>
          <cell r="F831" t="str">
            <v>P-72</v>
          </cell>
          <cell r="G831">
            <v>244151</v>
          </cell>
        </row>
        <row r="832">
          <cell r="A832">
            <v>244153</v>
          </cell>
          <cell r="B832" t="str">
            <v>床・磁器質タイル</v>
          </cell>
          <cell r="C832" t="str">
            <v>施釉・200×100・束立て床組・ラワン合板ラス共</v>
          </cell>
          <cell r="D832" t="str">
            <v>㎡</v>
          </cell>
          <cell r="E832">
            <v>26400</v>
          </cell>
          <cell r="F832" t="str">
            <v>P-72</v>
          </cell>
          <cell r="G832">
            <v>244153</v>
          </cell>
        </row>
        <row r="833">
          <cell r="A833">
            <v>244156</v>
          </cell>
          <cell r="B833" t="str">
            <v>床・磁器質タイル</v>
          </cell>
          <cell r="C833" t="str">
            <v>施釉・200×100・ころばし床組・ラワン合板ラス共</v>
          </cell>
          <cell r="D833" t="str">
            <v>㎡</v>
          </cell>
          <cell r="E833">
            <v>21900</v>
          </cell>
          <cell r="F833" t="str">
            <v>P-72</v>
          </cell>
          <cell r="G833">
            <v>244156</v>
          </cell>
        </row>
        <row r="834">
          <cell r="A834">
            <v>244161</v>
          </cell>
          <cell r="B834" t="str">
            <v>床・磁器質タイル</v>
          </cell>
          <cell r="C834" t="str">
            <v>施釉・200角</v>
          </cell>
          <cell r="D834" t="str">
            <v>㎡</v>
          </cell>
          <cell r="E834">
            <v>10600</v>
          </cell>
          <cell r="F834" t="str">
            <v>P-72</v>
          </cell>
          <cell r="G834">
            <v>244161</v>
          </cell>
        </row>
        <row r="835">
          <cell r="A835">
            <v>244165</v>
          </cell>
          <cell r="B835" t="str">
            <v>床・磁器質タイル</v>
          </cell>
          <cell r="C835" t="str">
            <v>施釉・200角・ラワン合板・ラス共・(木造用)</v>
          </cell>
          <cell r="D835" t="str">
            <v>㎡</v>
          </cell>
          <cell r="E835">
            <v>19200</v>
          </cell>
          <cell r="F835" t="str">
            <v>P-72</v>
          </cell>
          <cell r="G835">
            <v>244165</v>
          </cell>
        </row>
        <row r="836">
          <cell r="A836">
            <v>244171</v>
          </cell>
          <cell r="B836" t="str">
            <v>床・磁器質タイル</v>
          </cell>
          <cell r="C836" t="str">
            <v>施釉・200角・コンクリート下地・モルタル塗共</v>
          </cell>
          <cell r="D836" t="str">
            <v>㎡</v>
          </cell>
          <cell r="E836">
            <v>12900</v>
          </cell>
          <cell r="F836" t="str">
            <v>P-72</v>
          </cell>
          <cell r="G836">
            <v>244171</v>
          </cell>
        </row>
        <row r="837">
          <cell r="A837">
            <v>244173</v>
          </cell>
          <cell r="B837" t="str">
            <v>床・磁器質タイル</v>
          </cell>
          <cell r="C837" t="str">
            <v>施釉・200角・束立て床組・ラワン合板・ラス共</v>
          </cell>
          <cell r="D837" t="str">
            <v>㎡</v>
          </cell>
          <cell r="E837">
            <v>27000</v>
          </cell>
          <cell r="F837" t="str">
            <v>P-72</v>
          </cell>
          <cell r="G837">
            <v>244173</v>
          </cell>
        </row>
        <row r="838">
          <cell r="A838">
            <v>244176</v>
          </cell>
          <cell r="B838" t="str">
            <v>床・磁器質タイル</v>
          </cell>
          <cell r="C838" t="str">
            <v>施釉・200角・ころばし床組・ラワン合板・ラス共</v>
          </cell>
          <cell r="D838" t="str">
            <v>㎡</v>
          </cell>
          <cell r="E838">
            <v>22500</v>
          </cell>
          <cell r="F838" t="str">
            <v>P-72</v>
          </cell>
          <cell r="G838">
            <v>244176</v>
          </cell>
        </row>
        <row r="839">
          <cell r="A839">
            <v>244201</v>
          </cell>
          <cell r="B839" t="str">
            <v>床・せっ器質タイル</v>
          </cell>
          <cell r="C839" t="str">
            <v>施釉・100角</v>
          </cell>
          <cell r="D839" t="str">
            <v>㎡</v>
          </cell>
          <cell r="E839">
            <v>9820</v>
          </cell>
          <cell r="F839" t="str">
            <v>P-72</v>
          </cell>
          <cell r="G839">
            <v>244201</v>
          </cell>
        </row>
        <row r="840">
          <cell r="A840">
            <v>244205</v>
          </cell>
          <cell r="B840" t="str">
            <v>床・せっ器質タイル</v>
          </cell>
          <cell r="C840" t="str">
            <v>施釉・100角・ラワン合板・ラス共・(木造用)</v>
          </cell>
          <cell r="D840" t="str">
            <v>㎡</v>
          </cell>
          <cell r="E840">
            <v>18500</v>
          </cell>
          <cell r="F840" t="str">
            <v>P-72</v>
          </cell>
          <cell r="G840">
            <v>244205</v>
          </cell>
        </row>
        <row r="841">
          <cell r="A841">
            <v>244211</v>
          </cell>
          <cell r="B841" t="str">
            <v>床・せっ器質タイル</v>
          </cell>
          <cell r="C841" t="str">
            <v>施釉・100角・コンクリート下地・モルタル塗共</v>
          </cell>
          <cell r="D841" t="str">
            <v>㎡</v>
          </cell>
          <cell r="E841">
            <v>12100</v>
          </cell>
          <cell r="F841" t="str">
            <v>P-72</v>
          </cell>
          <cell r="G841">
            <v>244211</v>
          </cell>
        </row>
        <row r="842">
          <cell r="A842">
            <v>244213</v>
          </cell>
          <cell r="B842" t="str">
            <v>床・せっ器質タイル</v>
          </cell>
          <cell r="C842" t="str">
            <v>施釉・100角・束立て床組・ラワン合板・ラス共</v>
          </cell>
          <cell r="D842" t="str">
            <v>㎡</v>
          </cell>
          <cell r="E842">
            <v>26200</v>
          </cell>
          <cell r="F842" t="str">
            <v>P-73</v>
          </cell>
          <cell r="G842">
            <v>244213</v>
          </cell>
        </row>
        <row r="843">
          <cell r="A843">
            <v>244216</v>
          </cell>
          <cell r="B843" t="str">
            <v>床・せっ器質タイル</v>
          </cell>
          <cell r="C843" t="str">
            <v>施釉・100角・ころばし床組・ラワン合板・ラス共</v>
          </cell>
          <cell r="D843" t="str">
            <v>㎡</v>
          </cell>
          <cell r="E843">
            <v>21700</v>
          </cell>
          <cell r="F843" t="str">
            <v>P-73</v>
          </cell>
          <cell r="G843">
            <v>244216</v>
          </cell>
        </row>
        <row r="844">
          <cell r="A844">
            <v>244221</v>
          </cell>
          <cell r="B844" t="str">
            <v>床・せっ器質タイル</v>
          </cell>
          <cell r="C844" t="str">
            <v>施釉・150角</v>
          </cell>
          <cell r="D844" t="str">
            <v>㎡</v>
          </cell>
          <cell r="E844">
            <v>10900</v>
          </cell>
          <cell r="F844" t="str">
            <v>P-73</v>
          </cell>
          <cell r="G844">
            <v>244221</v>
          </cell>
        </row>
        <row r="845">
          <cell r="A845">
            <v>244225</v>
          </cell>
          <cell r="B845" t="str">
            <v>床・せっ器質タイル</v>
          </cell>
          <cell r="C845" t="str">
            <v>施釉・150角・ラワン合板・ラス共・(木造用)</v>
          </cell>
          <cell r="D845" t="str">
            <v>㎡</v>
          </cell>
          <cell r="E845">
            <v>19500</v>
          </cell>
          <cell r="F845" t="str">
            <v>P-73</v>
          </cell>
          <cell r="G845">
            <v>244225</v>
          </cell>
        </row>
        <row r="846">
          <cell r="A846">
            <v>244231</v>
          </cell>
          <cell r="B846" t="str">
            <v>床・せっ器質タイル</v>
          </cell>
          <cell r="C846" t="str">
            <v>施釉・150角・コンクリート下地・モルタル塗共</v>
          </cell>
          <cell r="D846" t="str">
            <v>㎡</v>
          </cell>
          <cell r="E846">
            <v>13200</v>
          </cell>
          <cell r="F846" t="str">
            <v>P-73</v>
          </cell>
          <cell r="G846">
            <v>244231</v>
          </cell>
        </row>
        <row r="847">
          <cell r="A847">
            <v>244233</v>
          </cell>
          <cell r="B847" t="str">
            <v>床・せっ器質タイル</v>
          </cell>
          <cell r="C847" t="str">
            <v>施釉・150角・束立て床組・ラワン合板・ラス共</v>
          </cell>
          <cell r="D847" t="str">
            <v>㎡</v>
          </cell>
          <cell r="E847">
            <v>27300</v>
          </cell>
          <cell r="F847" t="str">
            <v>P-73</v>
          </cell>
          <cell r="G847">
            <v>244233</v>
          </cell>
        </row>
        <row r="848">
          <cell r="A848">
            <v>244236</v>
          </cell>
          <cell r="B848" t="str">
            <v>床・せっ器質タイル</v>
          </cell>
          <cell r="C848" t="str">
            <v>施釉・150角・ころばし床組・ラワン合板・ラス共</v>
          </cell>
          <cell r="D848" t="str">
            <v>㎡</v>
          </cell>
          <cell r="E848">
            <v>22800</v>
          </cell>
          <cell r="F848" t="str">
            <v>P-73</v>
          </cell>
          <cell r="G848">
            <v>244236</v>
          </cell>
        </row>
        <row r="849">
          <cell r="A849">
            <v>244241</v>
          </cell>
          <cell r="B849" t="str">
            <v>床・せっ器質タイル</v>
          </cell>
          <cell r="C849" t="str">
            <v>施釉・200角</v>
          </cell>
          <cell r="D849" t="str">
            <v>㎡</v>
          </cell>
          <cell r="E849">
            <v>12300</v>
          </cell>
          <cell r="F849" t="str">
            <v>P-73</v>
          </cell>
          <cell r="G849">
            <v>244241</v>
          </cell>
        </row>
        <row r="850">
          <cell r="A850">
            <v>244245</v>
          </cell>
          <cell r="B850" t="str">
            <v>床・せっ器質タイル</v>
          </cell>
          <cell r="C850" t="str">
            <v>施釉・200角・ラワン合板・ラス共・(木造用)</v>
          </cell>
          <cell r="D850" t="str">
            <v>㎡</v>
          </cell>
          <cell r="E850">
            <v>20900</v>
          </cell>
          <cell r="F850" t="str">
            <v>P-73</v>
          </cell>
          <cell r="G850">
            <v>244245</v>
          </cell>
        </row>
        <row r="851">
          <cell r="A851">
            <v>244251</v>
          </cell>
          <cell r="B851" t="str">
            <v>床・せっ器質タイル</v>
          </cell>
          <cell r="C851" t="str">
            <v>施釉・200角・コンクリート下地・モルタル塗共</v>
          </cell>
          <cell r="D851" t="str">
            <v>㎡</v>
          </cell>
          <cell r="E851">
            <v>14600</v>
          </cell>
          <cell r="F851" t="str">
            <v>P-73</v>
          </cell>
          <cell r="G851">
            <v>244251</v>
          </cell>
        </row>
        <row r="852">
          <cell r="A852">
            <v>244253</v>
          </cell>
          <cell r="B852" t="str">
            <v>床・せっ器質タイル</v>
          </cell>
          <cell r="C852" t="str">
            <v>施釉・200角・束立て床組・ラワン合板・ラス共</v>
          </cell>
          <cell r="D852" t="str">
            <v>㎡</v>
          </cell>
          <cell r="E852">
            <v>28700</v>
          </cell>
          <cell r="F852" t="str">
            <v>P-73</v>
          </cell>
          <cell r="G852">
            <v>244253</v>
          </cell>
        </row>
        <row r="853">
          <cell r="A853">
            <v>244256</v>
          </cell>
          <cell r="B853" t="str">
            <v>床・せっ器質タイル</v>
          </cell>
          <cell r="C853" t="str">
            <v>施釉・200角・ころばし床組・ラワン合板・ラス共</v>
          </cell>
          <cell r="D853" t="str">
            <v>㎡</v>
          </cell>
          <cell r="E853">
            <v>24200</v>
          </cell>
          <cell r="F853" t="str">
            <v>P-73</v>
          </cell>
          <cell r="G853">
            <v>244256</v>
          </cell>
        </row>
        <row r="854">
          <cell r="A854">
            <v>244261</v>
          </cell>
          <cell r="B854" t="str">
            <v>床・せっ器質タイル</v>
          </cell>
          <cell r="C854" t="str">
            <v>[れんが調]・150角</v>
          </cell>
          <cell r="D854" t="str">
            <v>㎡</v>
          </cell>
          <cell r="E854">
            <v>9740</v>
          </cell>
          <cell r="F854" t="str">
            <v>P-73</v>
          </cell>
          <cell r="G854">
            <v>244261</v>
          </cell>
        </row>
        <row r="855">
          <cell r="A855">
            <v>244265</v>
          </cell>
          <cell r="B855" t="str">
            <v>床・せっ器質タイル</v>
          </cell>
          <cell r="C855" t="str">
            <v>[れんが調]・150角・ラワン合板・ラス共・(木造用)</v>
          </cell>
          <cell r="D855" t="str">
            <v>㎡</v>
          </cell>
          <cell r="E855">
            <v>18400</v>
          </cell>
          <cell r="F855" t="str">
            <v>P-73</v>
          </cell>
          <cell r="G855">
            <v>244265</v>
          </cell>
        </row>
        <row r="856">
          <cell r="A856">
            <v>244271</v>
          </cell>
          <cell r="B856" t="str">
            <v>床・せっ器質タイル</v>
          </cell>
          <cell r="C856" t="str">
            <v>[れんが調]・150角・コンクリート・モルタル塗</v>
          </cell>
          <cell r="D856" t="str">
            <v>㎡</v>
          </cell>
          <cell r="E856">
            <v>12100</v>
          </cell>
          <cell r="F856" t="str">
            <v>P-73</v>
          </cell>
          <cell r="G856">
            <v>244271</v>
          </cell>
        </row>
        <row r="857">
          <cell r="A857">
            <v>244273</v>
          </cell>
          <cell r="B857" t="str">
            <v>床・せっ器質タイル</v>
          </cell>
          <cell r="C857" t="str">
            <v>[れんが調]・150角・束立て床組・ラワン合板ラス共</v>
          </cell>
          <cell r="D857" t="str">
            <v>㎡</v>
          </cell>
          <cell r="E857">
            <v>26200</v>
          </cell>
          <cell r="F857" t="str">
            <v>P-73</v>
          </cell>
          <cell r="G857">
            <v>244273</v>
          </cell>
        </row>
        <row r="858">
          <cell r="A858">
            <v>244276</v>
          </cell>
          <cell r="B858" t="str">
            <v>床・せっ器質タイル</v>
          </cell>
          <cell r="C858" t="str">
            <v>[れんが調]・150角・ころばし床組・ラワン合板ラス共</v>
          </cell>
          <cell r="D858" t="str">
            <v>㎡</v>
          </cell>
          <cell r="E858">
            <v>21600</v>
          </cell>
          <cell r="F858" t="str">
            <v>P-73</v>
          </cell>
          <cell r="G858">
            <v>244276</v>
          </cell>
        </row>
        <row r="859">
          <cell r="A859">
            <v>244281</v>
          </cell>
          <cell r="B859" t="str">
            <v>床・せっ器質タイル</v>
          </cell>
          <cell r="C859" t="str">
            <v>[れんが調]・200×100</v>
          </cell>
          <cell r="D859" t="str">
            <v>㎡</v>
          </cell>
          <cell r="E859">
            <v>9160</v>
          </cell>
          <cell r="F859" t="str">
            <v>P-73</v>
          </cell>
          <cell r="G859">
            <v>244281</v>
          </cell>
        </row>
        <row r="860">
          <cell r="A860">
            <v>244285</v>
          </cell>
          <cell r="B860" t="str">
            <v>床・せっ器質タイル</v>
          </cell>
          <cell r="C860" t="str">
            <v>[れんが調]・200×100・ラワンラス共・(木造用)</v>
          </cell>
          <cell r="D860" t="str">
            <v>㎡</v>
          </cell>
          <cell r="E860">
            <v>17800</v>
          </cell>
          <cell r="F860" t="str">
            <v>P-73</v>
          </cell>
          <cell r="G860">
            <v>244285</v>
          </cell>
        </row>
        <row r="861">
          <cell r="A861">
            <v>244291</v>
          </cell>
          <cell r="B861" t="str">
            <v>床・せっ器質タイル</v>
          </cell>
          <cell r="C861" t="str">
            <v>[れんが調]・200×100・コンクリート・モルタル塗</v>
          </cell>
          <cell r="D861" t="str">
            <v>㎡</v>
          </cell>
          <cell r="E861">
            <v>11500</v>
          </cell>
          <cell r="F861" t="str">
            <v>P-73</v>
          </cell>
          <cell r="G861">
            <v>244291</v>
          </cell>
        </row>
        <row r="862">
          <cell r="A862">
            <v>244293</v>
          </cell>
          <cell r="B862" t="str">
            <v>床・せっ器質タイル</v>
          </cell>
          <cell r="C862" t="str">
            <v>[れんが調]・200×100・束床ラワン合板ラス共</v>
          </cell>
          <cell r="D862" t="str">
            <v>㎡</v>
          </cell>
          <cell r="E862">
            <v>25600</v>
          </cell>
          <cell r="F862" t="str">
            <v>P-73</v>
          </cell>
          <cell r="G862">
            <v>244293</v>
          </cell>
        </row>
        <row r="863">
          <cell r="A863">
            <v>244296</v>
          </cell>
          <cell r="B863" t="str">
            <v>床・せっ器質タイル</v>
          </cell>
          <cell r="C863" t="str">
            <v>[れんが調]・200×100・ころばし床ラワンラス共</v>
          </cell>
          <cell r="D863" t="str">
            <v>㎡</v>
          </cell>
          <cell r="E863">
            <v>21000</v>
          </cell>
          <cell r="F863" t="str">
            <v>P-73</v>
          </cell>
          <cell r="G863">
            <v>244296</v>
          </cell>
        </row>
        <row r="864">
          <cell r="A864">
            <v>244301</v>
          </cell>
          <cell r="B864" t="str">
            <v>床・磁器質モザイクタイル</v>
          </cell>
          <cell r="C864" t="str">
            <v>施釉・25角</v>
          </cell>
          <cell r="D864" t="str">
            <v>㎡</v>
          </cell>
          <cell r="E864">
            <v>6660</v>
          </cell>
          <cell r="F864" t="str">
            <v>P-73</v>
          </cell>
          <cell r="G864">
            <v>244301</v>
          </cell>
        </row>
        <row r="865">
          <cell r="A865">
            <v>244305</v>
          </cell>
          <cell r="B865" t="str">
            <v>床・磁器質モザイクタイル</v>
          </cell>
          <cell r="C865" t="str">
            <v>施釉・25角・ラワン合板・ラス共・(木造用)</v>
          </cell>
          <cell r="D865" t="str">
            <v>㎡</v>
          </cell>
          <cell r="E865">
            <v>15300</v>
          </cell>
          <cell r="F865" t="str">
            <v>P-73</v>
          </cell>
          <cell r="G865">
            <v>244305</v>
          </cell>
        </row>
        <row r="866">
          <cell r="A866">
            <v>244311</v>
          </cell>
          <cell r="B866" t="str">
            <v>床・磁器質モザイクタイル</v>
          </cell>
          <cell r="C866" t="str">
            <v>施釉・25角・コンクリート下地・モルタル塗共</v>
          </cell>
          <cell r="D866" t="str">
            <v>㎡</v>
          </cell>
          <cell r="E866">
            <v>9030</v>
          </cell>
          <cell r="F866" t="str">
            <v>P-73</v>
          </cell>
          <cell r="G866">
            <v>244311</v>
          </cell>
        </row>
        <row r="867">
          <cell r="A867">
            <v>244313</v>
          </cell>
          <cell r="B867" t="str">
            <v>床・磁器質モザイクタイル</v>
          </cell>
          <cell r="C867" t="str">
            <v>施釉・25角・束立て床組・ラワン合板・ラス共</v>
          </cell>
          <cell r="D867" t="str">
            <v>㎡</v>
          </cell>
          <cell r="E867">
            <v>23100</v>
          </cell>
          <cell r="F867" t="str">
            <v>P-73</v>
          </cell>
          <cell r="G867">
            <v>244313</v>
          </cell>
        </row>
        <row r="868">
          <cell r="A868">
            <v>244316</v>
          </cell>
          <cell r="B868" t="str">
            <v>床・磁器質モザイクタイル</v>
          </cell>
          <cell r="C868" t="str">
            <v>施釉・25角・ころばし床組・ラワン合板・ラス共</v>
          </cell>
          <cell r="D868" t="str">
            <v>㎡</v>
          </cell>
          <cell r="E868">
            <v>18500</v>
          </cell>
          <cell r="F868" t="str">
            <v>P-73</v>
          </cell>
          <cell r="G868">
            <v>244316</v>
          </cell>
        </row>
        <row r="869">
          <cell r="A869">
            <v>244321</v>
          </cell>
          <cell r="B869" t="str">
            <v>床・磁器質モザイクタイル</v>
          </cell>
          <cell r="C869" t="str">
            <v>施釉・50角</v>
          </cell>
          <cell r="D869" t="str">
            <v>㎡</v>
          </cell>
          <cell r="E869">
            <v>7030</v>
          </cell>
          <cell r="F869" t="str">
            <v>P-73</v>
          </cell>
          <cell r="G869">
            <v>244321</v>
          </cell>
        </row>
        <row r="870">
          <cell r="A870">
            <v>244325</v>
          </cell>
          <cell r="B870" t="str">
            <v>床・磁器質モザイクタイル</v>
          </cell>
          <cell r="C870" t="str">
            <v>施釉・50角・ラワン合板・ラス共（木造用）</v>
          </cell>
          <cell r="D870" t="str">
            <v>㎡</v>
          </cell>
          <cell r="E870">
            <v>15700</v>
          </cell>
          <cell r="F870" t="str">
            <v>P-73</v>
          </cell>
          <cell r="G870">
            <v>244325</v>
          </cell>
        </row>
        <row r="871">
          <cell r="A871">
            <v>244331</v>
          </cell>
          <cell r="B871" t="str">
            <v>床・磁器質モザイクタイル</v>
          </cell>
          <cell r="C871" t="str">
            <v>施釉・50角・コンクリート下地・モルタル塗共</v>
          </cell>
          <cell r="D871" t="str">
            <v>㎡</v>
          </cell>
          <cell r="E871">
            <v>9400</v>
          </cell>
          <cell r="F871" t="str">
            <v>P-73</v>
          </cell>
          <cell r="G871">
            <v>244331</v>
          </cell>
        </row>
        <row r="872">
          <cell r="A872">
            <v>244333</v>
          </cell>
          <cell r="B872" t="str">
            <v>床・磁器質モザイクタイル</v>
          </cell>
          <cell r="C872" t="str">
            <v>施釉・50角・束立て床組・ラワン合板・ラス共</v>
          </cell>
          <cell r="D872" t="str">
            <v>㎡</v>
          </cell>
          <cell r="E872">
            <v>23500</v>
          </cell>
          <cell r="F872" t="str">
            <v>P-73</v>
          </cell>
          <cell r="G872">
            <v>244333</v>
          </cell>
        </row>
        <row r="873">
          <cell r="A873">
            <v>244336</v>
          </cell>
          <cell r="B873" t="str">
            <v>床・磁器質モザイクタイル</v>
          </cell>
          <cell r="C873" t="str">
            <v>施釉・50角・ころばし床組・ラワン合板・ラス共</v>
          </cell>
          <cell r="D873" t="str">
            <v>㎡</v>
          </cell>
          <cell r="E873">
            <v>18900</v>
          </cell>
          <cell r="F873" t="str">
            <v>P-73</v>
          </cell>
          <cell r="G873">
            <v>244336</v>
          </cell>
        </row>
        <row r="874">
          <cell r="A874">
            <v>244341</v>
          </cell>
          <cell r="B874" t="str">
            <v>床・磁器質モザイクタイル</v>
          </cell>
          <cell r="C874" t="str">
            <v>無釉・50角</v>
          </cell>
          <cell r="D874" t="str">
            <v>㎡</v>
          </cell>
          <cell r="E874">
            <v>6920</v>
          </cell>
          <cell r="F874" t="str">
            <v>P-73</v>
          </cell>
          <cell r="G874">
            <v>244341</v>
          </cell>
        </row>
        <row r="875">
          <cell r="A875">
            <v>244345</v>
          </cell>
          <cell r="B875" t="str">
            <v>床・磁器質モザイクタイル</v>
          </cell>
          <cell r="C875" t="str">
            <v>無釉・50角・ラワン合板・ラス共</v>
          </cell>
          <cell r="D875" t="str">
            <v>㎡</v>
          </cell>
          <cell r="E875">
            <v>15600</v>
          </cell>
          <cell r="F875" t="str">
            <v>P-73</v>
          </cell>
          <cell r="G875">
            <v>244345</v>
          </cell>
        </row>
        <row r="876">
          <cell r="A876">
            <v>244351</v>
          </cell>
          <cell r="B876" t="str">
            <v>床・磁器質モザイクタイル</v>
          </cell>
          <cell r="C876" t="str">
            <v>無釉・50角・コンクリート下地・モルタル塗共</v>
          </cell>
          <cell r="D876" t="str">
            <v>㎡</v>
          </cell>
          <cell r="E876">
            <v>9290</v>
          </cell>
          <cell r="F876" t="str">
            <v>P-73</v>
          </cell>
          <cell r="G876">
            <v>244351</v>
          </cell>
        </row>
        <row r="877">
          <cell r="A877">
            <v>244353</v>
          </cell>
          <cell r="B877" t="str">
            <v>床・磁器質モザイクタイル</v>
          </cell>
          <cell r="C877" t="str">
            <v>無釉・50角・束立て床組・ラワン合板・ラス共</v>
          </cell>
          <cell r="D877" t="str">
            <v>㎡</v>
          </cell>
          <cell r="E877">
            <v>23300</v>
          </cell>
          <cell r="F877" t="str">
            <v>P-73</v>
          </cell>
          <cell r="G877">
            <v>244353</v>
          </cell>
        </row>
        <row r="878">
          <cell r="A878">
            <v>244356</v>
          </cell>
          <cell r="B878" t="str">
            <v>床・磁器質モザイクタイル</v>
          </cell>
          <cell r="C878" t="str">
            <v>無釉・50角・ころばし床組・ラワン合板・ラス共</v>
          </cell>
          <cell r="D878" t="str">
            <v>㎡</v>
          </cell>
          <cell r="E878">
            <v>18800</v>
          </cell>
          <cell r="F878" t="str">
            <v>P-73</v>
          </cell>
          <cell r="G878">
            <v>244356</v>
          </cell>
        </row>
        <row r="879">
          <cell r="A879">
            <v>244401</v>
          </cell>
          <cell r="B879" t="str">
            <v>内装・陶器質タイル</v>
          </cell>
          <cell r="C879" t="str">
            <v>施釉・100角</v>
          </cell>
          <cell r="D879" t="str">
            <v>㎡</v>
          </cell>
          <cell r="E879">
            <v>5240</v>
          </cell>
          <cell r="F879" t="str">
            <v>P-73</v>
          </cell>
          <cell r="G879">
            <v>244401</v>
          </cell>
        </row>
        <row r="880">
          <cell r="A880">
            <v>244405</v>
          </cell>
          <cell r="B880" t="str">
            <v>内装・陶器質タイル</v>
          </cell>
          <cell r="C880" t="str">
            <v>施釉・100角・ラワン合板・ラス共・(木造用)</v>
          </cell>
          <cell r="D880" t="str">
            <v>㎡</v>
          </cell>
          <cell r="E880">
            <v>14100</v>
          </cell>
          <cell r="F880" t="str">
            <v>P-73</v>
          </cell>
          <cell r="G880">
            <v>244405</v>
          </cell>
        </row>
        <row r="881">
          <cell r="A881">
            <v>244411</v>
          </cell>
          <cell r="B881" t="str">
            <v>内装・陶器質タイル</v>
          </cell>
          <cell r="C881" t="str">
            <v>施釉・100角・RC・ブロック・ALC下地</v>
          </cell>
          <cell r="D881" t="str">
            <v>㎡</v>
          </cell>
          <cell r="E881">
            <v>7520</v>
          </cell>
          <cell r="F881" t="str">
            <v>P-73</v>
          </cell>
          <cell r="G881">
            <v>244411</v>
          </cell>
        </row>
        <row r="882">
          <cell r="A882">
            <v>244413</v>
          </cell>
          <cell r="B882" t="str">
            <v>内装・陶器質タイル</v>
          </cell>
          <cell r="C882" t="str">
            <v>施釉・100角・木造胴縁組・ラワン合板・ラス共</v>
          </cell>
          <cell r="D882" t="str">
            <v>㎡</v>
          </cell>
          <cell r="E882">
            <v>15900</v>
          </cell>
          <cell r="F882" t="str">
            <v>P-73</v>
          </cell>
          <cell r="G882">
            <v>244413</v>
          </cell>
        </row>
        <row r="883">
          <cell r="A883">
            <v>244421</v>
          </cell>
          <cell r="B883" t="str">
            <v>内装・陶器質タイル</v>
          </cell>
          <cell r="C883" t="str">
            <v>施釉・108角</v>
          </cell>
          <cell r="D883" t="str">
            <v>㎡</v>
          </cell>
          <cell r="E883">
            <v>4780</v>
          </cell>
          <cell r="F883" t="str">
            <v>P-73</v>
          </cell>
          <cell r="G883">
            <v>244421</v>
          </cell>
        </row>
        <row r="884">
          <cell r="A884">
            <v>244425</v>
          </cell>
          <cell r="B884" t="str">
            <v>内装・陶器質タイル</v>
          </cell>
          <cell r="C884" t="str">
            <v>施釉・108角・ラワン合板・ラス共・(木造用)</v>
          </cell>
          <cell r="D884" t="str">
            <v>㎡</v>
          </cell>
          <cell r="E884">
            <v>13700</v>
          </cell>
          <cell r="F884" t="str">
            <v>P-73</v>
          </cell>
          <cell r="G884">
            <v>244425</v>
          </cell>
        </row>
        <row r="885">
          <cell r="A885">
            <v>244431</v>
          </cell>
          <cell r="B885" t="str">
            <v>内装・陶器質タイル</v>
          </cell>
          <cell r="C885" t="str">
            <v>施釉・108角・RC・ブロック・ALC下地</v>
          </cell>
          <cell r="D885" t="str">
            <v>㎡</v>
          </cell>
          <cell r="E885">
            <v>7060</v>
          </cell>
          <cell r="F885" t="str">
            <v>P-73</v>
          </cell>
          <cell r="G885">
            <v>244431</v>
          </cell>
        </row>
        <row r="886">
          <cell r="A886">
            <v>244433</v>
          </cell>
          <cell r="B886" t="str">
            <v>内装・陶器質タイル</v>
          </cell>
          <cell r="C886" t="str">
            <v>施釉・108角・木造胴縁組・ラワン合板・ラス共</v>
          </cell>
          <cell r="D886" t="str">
            <v>㎡</v>
          </cell>
          <cell r="E886">
            <v>15400</v>
          </cell>
          <cell r="F886" t="str">
            <v>P-73</v>
          </cell>
          <cell r="G886">
            <v>244433</v>
          </cell>
        </row>
        <row r="887">
          <cell r="A887">
            <v>244501</v>
          </cell>
          <cell r="B887" t="str">
            <v>内装・デザインタイル</v>
          </cell>
          <cell r="C887" t="str">
            <v>陶器質・施釉・100角</v>
          </cell>
          <cell r="D887" t="str">
            <v>㎡</v>
          </cell>
          <cell r="E887">
            <v>5760</v>
          </cell>
          <cell r="F887" t="str">
            <v>P-73</v>
          </cell>
          <cell r="G887">
            <v>244501</v>
          </cell>
        </row>
        <row r="888">
          <cell r="A888">
            <v>244505</v>
          </cell>
          <cell r="B888" t="str">
            <v>内装・デザインタイル</v>
          </cell>
          <cell r="C888" t="str">
            <v>陶器質施釉・100角・ラワン合板ラス共(木造用)</v>
          </cell>
          <cell r="D888" t="str">
            <v>㎡</v>
          </cell>
          <cell r="E888">
            <v>14700</v>
          </cell>
          <cell r="F888" t="str">
            <v>P-73</v>
          </cell>
          <cell r="G888">
            <v>244505</v>
          </cell>
        </row>
        <row r="889">
          <cell r="A889">
            <v>244511</v>
          </cell>
          <cell r="B889" t="str">
            <v>内装・デザインタイル</v>
          </cell>
          <cell r="C889" t="str">
            <v>陶器質施釉・100角・RC・ブロック・ALC下地</v>
          </cell>
          <cell r="D889" t="str">
            <v>㎡</v>
          </cell>
          <cell r="E889">
            <v>8040</v>
          </cell>
          <cell r="F889" t="str">
            <v>P-73</v>
          </cell>
          <cell r="G889">
            <v>244511</v>
          </cell>
        </row>
        <row r="890">
          <cell r="A890">
            <v>244513</v>
          </cell>
          <cell r="B890" t="str">
            <v>内装・デザインタイル</v>
          </cell>
          <cell r="C890" t="str">
            <v>陶器質施釉・100角・木造胴縁組・合板・ラス共</v>
          </cell>
          <cell r="D890" t="str">
            <v>㎡</v>
          </cell>
          <cell r="E890">
            <v>16400</v>
          </cell>
          <cell r="F890" t="str">
            <v>P-74</v>
          </cell>
          <cell r="G890">
            <v>244513</v>
          </cell>
        </row>
        <row r="891">
          <cell r="A891">
            <v>244521</v>
          </cell>
          <cell r="B891" t="str">
            <v>内装・デザインタイル</v>
          </cell>
          <cell r="C891" t="str">
            <v>陶器質・施釉・150角</v>
          </cell>
          <cell r="D891" t="str">
            <v>㎡</v>
          </cell>
          <cell r="E891">
            <v>6910</v>
          </cell>
          <cell r="F891" t="str">
            <v>P-74</v>
          </cell>
          <cell r="G891">
            <v>244521</v>
          </cell>
        </row>
        <row r="892">
          <cell r="A892">
            <v>244525</v>
          </cell>
          <cell r="B892" t="str">
            <v>内装・デザインタイル</v>
          </cell>
          <cell r="C892" t="str">
            <v>陶器質・施釉・150角・ラワン合板ラス共(木造用)</v>
          </cell>
          <cell r="D892" t="str">
            <v>㎡</v>
          </cell>
          <cell r="E892">
            <v>15800</v>
          </cell>
          <cell r="F892" t="str">
            <v>P-74</v>
          </cell>
          <cell r="G892">
            <v>244525</v>
          </cell>
        </row>
        <row r="893">
          <cell r="A893">
            <v>244531</v>
          </cell>
          <cell r="B893" t="str">
            <v>内装・デザインタイル</v>
          </cell>
          <cell r="C893" t="str">
            <v>陶器質・施釉・150角・RC・ブロック・ALC下地</v>
          </cell>
          <cell r="D893" t="str">
            <v>㎡</v>
          </cell>
          <cell r="E893">
            <v>9190</v>
          </cell>
          <cell r="F893" t="str">
            <v>P-74</v>
          </cell>
          <cell r="G893">
            <v>244531</v>
          </cell>
        </row>
        <row r="894">
          <cell r="A894">
            <v>244533</v>
          </cell>
          <cell r="B894" t="str">
            <v>内装・デザインタイル</v>
          </cell>
          <cell r="C894" t="str">
            <v>陶器質・施釉・150角・木造胴縁組・合板・ラス共</v>
          </cell>
          <cell r="D894" t="str">
            <v>㎡</v>
          </cell>
          <cell r="E894">
            <v>17600</v>
          </cell>
          <cell r="F894" t="str">
            <v>P-74</v>
          </cell>
          <cell r="G894">
            <v>244533</v>
          </cell>
        </row>
        <row r="895">
          <cell r="A895">
            <v>244541</v>
          </cell>
          <cell r="B895" t="str">
            <v>内装・デザインタイル</v>
          </cell>
          <cell r="C895" t="str">
            <v>陶器質・施釉・200×100</v>
          </cell>
          <cell r="D895" t="str">
            <v>㎡</v>
          </cell>
          <cell r="E895">
            <v>8200</v>
          </cell>
          <cell r="F895" t="str">
            <v>P-74</v>
          </cell>
          <cell r="G895">
            <v>244541</v>
          </cell>
        </row>
        <row r="896">
          <cell r="A896">
            <v>244545</v>
          </cell>
          <cell r="B896" t="str">
            <v>内装・デザインタイル</v>
          </cell>
          <cell r="C896" t="str">
            <v>陶器質・施釉・200×100・ラワン合板ラス共(木造用)</v>
          </cell>
          <cell r="D896" t="str">
            <v>㎡</v>
          </cell>
          <cell r="E896">
            <v>17100</v>
          </cell>
          <cell r="F896" t="str">
            <v>P-74</v>
          </cell>
          <cell r="G896">
            <v>244545</v>
          </cell>
        </row>
        <row r="897">
          <cell r="A897">
            <v>244551</v>
          </cell>
          <cell r="B897" t="str">
            <v>内装・デザインタイル</v>
          </cell>
          <cell r="C897" t="str">
            <v>陶器質・施釉・200×100・RC・ブロック・ALC</v>
          </cell>
          <cell r="D897" t="str">
            <v>㎡</v>
          </cell>
          <cell r="E897">
            <v>10400</v>
          </cell>
          <cell r="F897" t="str">
            <v>P-74</v>
          </cell>
          <cell r="G897">
            <v>244551</v>
          </cell>
        </row>
        <row r="898">
          <cell r="A898">
            <v>244553</v>
          </cell>
          <cell r="B898" t="str">
            <v>内装・デザインタイル</v>
          </cell>
          <cell r="C898" t="str">
            <v>陶器質・施釉・200×100・木造胴縁組・合板・ラス共</v>
          </cell>
          <cell r="D898" t="str">
            <v>㎡</v>
          </cell>
          <cell r="E898">
            <v>18900</v>
          </cell>
          <cell r="F898" t="str">
            <v>P-74</v>
          </cell>
          <cell r="G898">
            <v>244553</v>
          </cell>
        </row>
        <row r="899">
          <cell r="A899">
            <v>244561</v>
          </cell>
          <cell r="B899" t="str">
            <v>内装・デザインタイル</v>
          </cell>
          <cell r="C899" t="str">
            <v>陶器質・施釉・200角</v>
          </cell>
          <cell r="D899" t="str">
            <v>㎡</v>
          </cell>
          <cell r="E899">
            <v>8920</v>
          </cell>
          <cell r="F899" t="str">
            <v>P-74</v>
          </cell>
          <cell r="G899">
            <v>244561</v>
          </cell>
        </row>
        <row r="900">
          <cell r="A900">
            <v>244565</v>
          </cell>
          <cell r="B900" t="str">
            <v>内装・デザインタイル</v>
          </cell>
          <cell r="C900" t="str">
            <v>陶器質・施釉・200角・ラワン合板ラス共(木造用)</v>
          </cell>
          <cell r="D900" t="str">
            <v>㎡</v>
          </cell>
          <cell r="E900">
            <v>17800</v>
          </cell>
          <cell r="F900" t="str">
            <v>P-74</v>
          </cell>
          <cell r="G900">
            <v>244565</v>
          </cell>
        </row>
        <row r="901">
          <cell r="A901">
            <v>244571</v>
          </cell>
          <cell r="B901" t="str">
            <v>内装・デザインタイル</v>
          </cell>
          <cell r="C901" t="str">
            <v>陶器質・施釉・200角・RC・ブロック・ALC</v>
          </cell>
          <cell r="D901" t="str">
            <v>㎡</v>
          </cell>
          <cell r="E901">
            <v>11200</v>
          </cell>
          <cell r="F901" t="str">
            <v>P-74</v>
          </cell>
          <cell r="G901">
            <v>244571</v>
          </cell>
        </row>
        <row r="902">
          <cell r="A902">
            <v>244573</v>
          </cell>
          <cell r="B902" t="str">
            <v>内装・デザインタイル</v>
          </cell>
          <cell r="C902" t="str">
            <v>陶器質・施釉・200角・木造胴縁組・合板・ラス共</v>
          </cell>
          <cell r="D902" t="str">
            <v>㎡</v>
          </cell>
          <cell r="E902">
            <v>19600</v>
          </cell>
          <cell r="F902" t="str">
            <v>P-74</v>
          </cell>
          <cell r="G902">
            <v>244573</v>
          </cell>
        </row>
        <row r="903">
          <cell r="A903">
            <v>244601</v>
          </cell>
          <cell r="B903" t="str">
            <v>外装・磁器質タイル</v>
          </cell>
          <cell r="C903" t="str">
            <v>施釉・小口平・(108×60)</v>
          </cell>
          <cell r="D903" t="str">
            <v>㎡</v>
          </cell>
          <cell r="E903">
            <v>8830</v>
          </cell>
          <cell r="F903" t="str">
            <v>P-74</v>
          </cell>
          <cell r="G903">
            <v>244601</v>
          </cell>
        </row>
        <row r="904">
          <cell r="A904">
            <v>244605</v>
          </cell>
          <cell r="B904" t="str">
            <v>外装・磁器質タイル</v>
          </cell>
          <cell r="C904" t="str">
            <v>施釉・小口平・木摺・ラス共・(木造用)</v>
          </cell>
          <cell r="D904" t="str">
            <v>㎡</v>
          </cell>
          <cell r="E904">
            <v>16900</v>
          </cell>
          <cell r="F904" t="str">
            <v>P-74</v>
          </cell>
          <cell r="G904">
            <v>244605</v>
          </cell>
        </row>
        <row r="905">
          <cell r="A905">
            <v>244611</v>
          </cell>
          <cell r="B905" t="str">
            <v>外装・磁器質タイル</v>
          </cell>
          <cell r="C905" t="str">
            <v>施釉・小口平・コンクリート下地・モルタル塗共</v>
          </cell>
          <cell r="D905" t="str">
            <v>㎡</v>
          </cell>
          <cell r="E905">
            <v>11100</v>
          </cell>
          <cell r="F905" t="str">
            <v>P-74</v>
          </cell>
          <cell r="G905">
            <v>244611</v>
          </cell>
        </row>
        <row r="906">
          <cell r="A906">
            <v>244621</v>
          </cell>
          <cell r="B906" t="str">
            <v>外装・磁器質タイル</v>
          </cell>
          <cell r="C906" t="str">
            <v>施釉・二丁掛平・(227×60)</v>
          </cell>
          <cell r="D906" t="str">
            <v>㎡</v>
          </cell>
          <cell r="E906">
            <v>9680</v>
          </cell>
          <cell r="F906" t="str">
            <v>P-74</v>
          </cell>
          <cell r="G906">
            <v>244621</v>
          </cell>
        </row>
        <row r="907">
          <cell r="A907">
            <v>244625</v>
          </cell>
          <cell r="B907" t="str">
            <v>外装・磁器質タイル</v>
          </cell>
          <cell r="C907" t="str">
            <v>施釉・二丁掛・木摺・ラス共・(木造用)</v>
          </cell>
          <cell r="D907" t="str">
            <v>㎡</v>
          </cell>
          <cell r="E907">
            <v>17800</v>
          </cell>
          <cell r="F907" t="str">
            <v>P-74</v>
          </cell>
          <cell r="G907">
            <v>244625</v>
          </cell>
        </row>
        <row r="908">
          <cell r="A908">
            <v>244631</v>
          </cell>
          <cell r="B908" t="str">
            <v>外装・磁器質タイル</v>
          </cell>
          <cell r="C908" t="str">
            <v>施釉・二丁掛平・コンクリート下地・モルタル塗共</v>
          </cell>
          <cell r="D908" t="str">
            <v>㎡</v>
          </cell>
          <cell r="E908">
            <v>11900</v>
          </cell>
          <cell r="F908" t="str">
            <v>P-74</v>
          </cell>
          <cell r="G908">
            <v>244631</v>
          </cell>
        </row>
        <row r="909">
          <cell r="A909">
            <v>244651</v>
          </cell>
          <cell r="B909" t="str">
            <v>外装・せっ器質タイル</v>
          </cell>
          <cell r="C909" t="str">
            <v>[れんが調]・小口平・(108×60)</v>
          </cell>
          <cell r="D909" t="str">
            <v>㎡</v>
          </cell>
          <cell r="E909">
            <v>9280</v>
          </cell>
          <cell r="F909" t="str">
            <v>P-74</v>
          </cell>
          <cell r="G909">
            <v>244651</v>
          </cell>
        </row>
        <row r="910">
          <cell r="A910">
            <v>244655</v>
          </cell>
          <cell r="B910" t="str">
            <v>外装・せっ器質タイル</v>
          </cell>
          <cell r="C910" t="str">
            <v>[れんが調]・小口平・木摺・ラス共・(木造用)</v>
          </cell>
          <cell r="D910" t="str">
            <v>㎡</v>
          </cell>
          <cell r="E910">
            <v>17400</v>
          </cell>
          <cell r="F910" t="str">
            <v>P-74</v>
          </cell>
          <cell r="G910">
            <v>244655</v>
          </cell>
        </row>
        <row r="911">
          <cell r="A911">
            <v>244661</v>
          </cell>
          <cell r="B911" t="str">
            <v>外装・せっ器質タイル</v>
          </cell>
          <cell r="C911" t="str">
            <v>[れんが調]・小口平・RC・ブロック・ALC板</v>
          </cell>
          <cell r="D911" t="str">
            <v>㎡</v>
          </cell>
          <cell r="E911">
            <v>11500</v>
          </cell>
          <cell r="F911" t="str">
            <v>P-74</v>
          </cell>
          <cell r="G911">
            <v>244661</v>
          </cell>
        </row>
        <row r="912">
          <cell r="A912">
            <v>244671</v>
          </cell>
          <cell r="B912" t="str">
            <v>外装・せっ器質タイル</v>
          </cell>
          <cell r="C912" t="str">
            <v>[れんが調]・二丁掛平・(227×60)</v>
          </cell>
          <cell r="D912" t="str">
            <v>㎡</v>
          </cell>
          <cell r="E912">
            <v>9680</v>
          </cell>
          <cell r="F912" t="str">
            <v>P-74</v>
          </cell>
          <cell r="G912">
            <v>244671</v>
          </cell>
        </row>
        <row r="913">
          <cell r="A913">
            <v>244675</v>
          </cell>
          <cell r="B913" t="str">
            <v>外装・せっ器質タイル</v>
          </cell>
          <cell r="C913" t="str">
            <v>[れんが調]・二丁掛・木摺・ラス共</v>
          </cell>
          <cell r="D913" t="str">
            <v>㎡</v>
          </cell>
          <cell r="E913">
            <v>17800</v>
          </cell>
          <cell r="F913" t="str">
            <v>P-74</v>
          </cell>
          <cell r="G913">
            <v>244675</v>
          </cell>
        </row>
        <row r="914">
          <cell r="A914">
            <v>244681</v>
          </cell>
          <cell r="B914" t="str">
            <v>外装・せっ器質タイル</v>
          </cell>
          <cell r="C914" t="str">
            <v>[れんが調]・二丁掛平・RC・ブロック・ALC</v>
          </cell>
          <cell r="D914" t="str">
            <v>㎡</v>
          </cell>
          <cell r="E914">
            <v>11900</v>
          </cell>
          <cell r="F914" t="str">
            <v>P-74</v>
          </cell>
          <cell r="G914">
            <v>244681</v>
          </cell>
        </row>
        <row r="915">
          <cell r="A915">
            <v>244701</v>
          </cell>
          <cell r="B915" t="str">
            <v>内装磁器質モザイクタイル</v>
          </cell>
          <cell r="C915" t="str">
            <v>施釉・25角</v>
          </cell>
          <cell r="D915" t="str">
            <v>㎡</v>
          </cell>
          <cell r="E915">
            <v>7070</v>
          </cell>
          <cell r="F915" t="str">
            <v>P-74</v>
          </cell>
          <cell r="G915">
            <v>244701</v>
          </cell>
        </row>
        <row r="916">
          <cell r="A916">
            <v>244705</v>
          </cell>
          <cell r="B916" t="str">
            <v>内装磁器質モザイクタイル</v>
          </cell>
          <cell r="C916" t="str">
            <v>施釉・25角・ラワン合板・ラス共(木造用)</v>
          </cell>
          <cell r="D916" t="str">
            <v>㎡</v>
          </cell>
          <cell r="E916">
            <v>16000</v>
          </cell>
          <cell r="F916" t="str">
            <v>P-74</v>
          </cell>
          <cell r="G916">
            <v>244705</v>
          </cell>
        </row>
        <row r="917">
          <cell r="A917">
            <v>244711</v>
          </cell>
          <cell r="B917" t="str">
            <v>内装磁器質モザイクタイル</v>
          </cell>
          <cell r="C917" t="str">
            <v>施釉・25角・RC・ブロック・ALC下地</v>
          </cell>
          <cell r="D917" t="str">
            <v>㎡</v>
          </cell>
          <cell r="E917">
            <v>9350</v>
          </cell>
          <cell r="F917" t="str">
            <v>P-74</v>
          </cell>
          <cell r="G917">
            <v>244711</v>
          </cell>
        </row>
        <row r="918">
          <cell r="A918">
            <v>244713</v>
          </cell>
          <cell r="B918" t="str">
            <v>内装磁器質モザイクタイル</v>
          </cell>
          <cell r="C918" t="str">
            <v>施釉・25角・木造胴縁組・ラワン合板・ラス共</v>
          </cell>
          <cell r="D918" t="str">
            <v>㎡</v>
          </cell>
          <cell r="E918">
            <v>17700</v>
          </cell>
          <cell r="F918" t="str">
            <v>P-74</v>
          </cell>
          <cell r="G918">
            <v>244713</v>
          </cell>
        </row>
        <row r="919">
          <cell r="A919">
            <v>244721</v>
          </cell>
          <cell r="B919" t="str">
            <v>内装磁器質モザイクタイル</v>
          </cell>
          <cell r="C919" t="str">
            <v>施釉・50角</v>
          </cell>
          <cell r="D919" t="str">
            <v>㎡</v>
          </cell>
          <cell r="E919">
            <v>7930</v>
          </cell>
          <cell r="F919" t="str">
            <v>P-74</v>
          </cell>
          <cell r="G919">
            <v>244721</v>
          </cell>
        </row>
        <row r="920">
          <cell r="A920">
            <v>244725</v>
          </cell>
          <cell r="B920" t="str">
            <v>内装磁器質モザイクタイル</v>
          </cell>
          <cell r="C920" t="str">
            <v>施釉・50角・ラワン合板・ラス共(木造用)</v>
          </cell>
          <cell r="D920" t="str">
            <v>㎡</v>
          </cell>
          <cell r="E920">
            <v>16800</v>
          </cell>
          <cell r="F920" t="str">
            <v>P-74</v>
          </cell>
          <cell r="G920">
            <v>244725</v>
          </cell>
        </row>
        <row r="921">
          <cell r="A921">
            <v>244731</v>
          </cell>
          <cell r="B921" t="str">
            <v>内装磁器質モザイクタイル</v>
          </cell>
          <cell r="C921" t="str">
            <v>施釉・50角・RC・ブロック・ALC下地</v>
          </cell>
          <cell r="D921" t="str">
            <v>㎡</v>
          </cell>
          <cell r="E921">
            <v>10200</v>
          </cell>
          <cell r="F921" t="str">
            <v>P-74</v>
          </cell>
          <cell r="G921">
            <v>244731</v>
          </cell>
        </row>
        <row r="922">
          <cell r="A922">
            <v>244733</v>
          </cell>
          <cell r="B922" t="str">
            <v>内装磁器質モザイクタイル</v>
          </cell>
          <cell r="C922" t="str">
            <v>施釉・50角・木造胴縁組・ラワン合板・ラス共</v>
          </cell>
          <cell r="D922" t="str">
            <v>㎡</v>
          </cell>
          <cell r="E922">
            <v>18600</v>
          </cell>
          <cell r="F922" t="str">
            <v>P-74</v>
          </cell>
          <cell r="G922">
            <v>244733</v>
          </cell>
        </row>
        <row r="923">
          <cell r="A923">
            <v>244751</v>
          </cell>
          <cell r="B923" t="str">
            <v>外装磁器質モザイクタイル</v>
          </cell>
          <cell r="C923" t="str">
            <v>施釉・50角</v>
          </cell>
          <cell r="D923" t="str">
            <v>㎡</v>
          </cell>
          <cell r="E923">
            <v>7670</v>
          </cell>
          <cell r="F923" t="str">
            <v>P-74</v>
          </cell>
          <cell r="G923">
            <v>244751</v>
          </cell>
        </row>
        <row r="924">
          <cell r="A924">
            <v>244755</v>
          </cell>
          <cell r="B924" t="str">
            <v>外装磁器質モザイクタイル</v>
          </cell>
          <cell r="C924" t="str">
            <v>施釉・50角・木摺・ラス共・(木造用)</v>
          </cell>
          <cell r="D924" t="str">
            <v>㎡</v>
          </cell>
          <cell r="E924">
            <v>15800</v>
          </cell>
          <cell r="F924" t="str">
            <v>P-74</v>
          </cell>
          <cell r="G924">
            <v>244755</v>
          </cell>
        </row>
        <row r="925">
          <cell r="A925">
            <v>244761</v>
          </cell>
          <cell r="B925" t="str">
            <v>外装磁器質モザイクタイル</v>
          </cell>
          <cell r="C925" t="str">
            <v>施釉・50角・RC・ブロック・ALC下地</v>
          </cell>
          <cell r="D925" t="str">
            <v>㎡</v>
          </cell>
          <cell r="E925">
            <v>9950</v>
          </cell>
          <cell r="F925" t="str">
            <v>P-74</v>
          </cell>
          <cell r="G925">
            <v>244761</v>
          </cell>
        </row>
        <row r="926">
          <cell r="A926">
            <v>244771</v>
          </cell>
          <cell r="B926" t="str">
            <v>外装磁器質モザイクタイル</v>
          </cell>
          <cell r="C926" t="str">
            <v>無釉・50角</v>
          </cell>
          <cell r="D926" t="str">
            <v>㎡</v>
          </cell>
          <cell r="E926">
            <v>7800</v>
          </cell>
          <cell r="F926" t="str">
            <v>P-74</v>
          </cell>
          <cell r="G926">
            <v>244771</v>
          </cell>
        </row>
        <row r="927">
          <cell r="A927">
            <v>244775</v>
          </cell>
          <cell r="B927" t="str">
            <v>外装磁器質モザイクタイル</v>
          </cell>
          <cell r="C927" t="str">
            <v>無釉・50角・木摺・ラス共・(木造用)</v>
          </cell>
          <cell r="D927" t="str">
            <v>㎡</v>
          </cell>
          <cell r="E927">
            <v>15900</v>
          </cell>
          <cell r="F927" t="str">
            <v>P-74</v>
          </cell>
          <cell r="G927">
            <v>244775</v>
          </cell>
        </row>
        <row r="928">
          <cell r="A928">
            <v>244781</v>
          </cell>
          <cell r="B928" t="str">
            <v>外装磁器質モザイクタイル</v>
          </cell>
          <cell r="C928" t="str">
            <v>無釉・50角・RC・ブロック・ALC下地</v>
          </cell>
          <cell r="D928" t="str">
            <v>㎡</v>
          </cell>
          <cell r="E928">
            <v>10000</v>
          </cell>
          <cell r="F928" t="str">
            <v>P-74</v>
          </cell>
          <cell r="G928">
            <v>244781</v>
          </cell>
        </row>
        <row r="929">
          <cell r="A929">
            <v>244801</v>
          </cell>
          <cell r="B929" t="str">
            <v>外装・磁器質タイル</v>
          </cell>
          <cell r="C929" t="str">
            <v>施釉・小口曲・90°コーナー</v>
          </cell>
          <cell r="D929" t="str">
            <v>ｍ</v>
          </cell>
          <cell r="E929">
            <v>2850</v>
          </cell>
          <cell r="F929" t="str">
            <v>P-74</v>
          </cell>
          <cell r="G929">
            <v>244801</v>
          </cell>
        </row>
        <row r="930">
          <cell r="A930">
            <v>244805</v>
          </cell>
          <cell r="B930" t="str">
            <v>外装・磁器質タイル</v>
          </cell>
          <cell r="C930" t="str">
            <v>施釉・二丁掛曲・90°コーナー</v>
          </cell>
          <cell r="D930" t="str">
            <v>ｍ</v>
          </cell>
          <cell r="E930">
            <v>4970</v>
          </cell>
          <cell r="F930" t="str">
            <v>P-74</v>
          </cell>
          <cell r="G930">
            <v>244805</v>
          </cell>
        </row>
        <row r="931">
          <cell r="A931">
            <v>244811</v>
          </cell>
          <cell r="B931" t="str">
            <v>外装・せっ器質タイル</v>
          </cell>
          <cell r="C931" t="str">
            <v>無釉・れんが調・小口曲・90°コーナー</v>
          </cell>
          <cell r="D931" t="str">
            <v>ｍ</v>
          </cell>
          <cell r="E931">
            <v>3020</v>
          </cell>
          <cell r="F931" t="str">
            <v>P-74</v>
          </cell>
          <cell r="G931">
            <v>244811</v>
          </cell>
        </row>
        <row r="932">
          <cell r="A932">
            <v>244815</v>
          </cell>
          <cell r="B932" t="str">
            <v>外装・せっ器質タイル</v>
          </cell>
          <cell r="C932" t="str">
            <v>無釉・二丁掛曲・90°コーナー</v>
          </cell>
          <cell r="D932" t="str">
            <v>ｍ</v>
          </cell>
          <cell r="E932">
            <v>4470</v>
          </cell>
          <cell r="F932" t="str">
            <v>P-74</v>
          </cell>
          <cell r="G932">
            <v>244815</v>
          </cell>
        </row>
        <row r="933">
          <cell r="A933">
            <v>244821</v>
          </cell>
          <cell r="B933" t="str">
            <v>外装・モザイクタイル</v>
          </cell>
          <cell r="C933" t="str">
            <v>磁器質・施釉・二丁掛曲・90°コーナー</v>
          </cell>
          <cell r="D933" t="str">
            <v>ｍ</v>
          </cell>
          <cell r="E933">
            <v>3470</v>
          </cell>
          <cell r="F933" t="str">
            <v>P-74</v>
          </cell>
          <cell r="G933">
            <v>244821</v>
          </cell>
        </row>
        <row r="934">
          <cell r="A934">
            <v>244851</v>
          </cell>
          <cell r="B934" t="str">
            <v>階段・磁器質タイル</v>
          </cell>
          <cell r="C934" t="str">
            <v>無釉・段鼻・100×100</v>
          </cell>
          <cell r="D934" t="str">
            <v>㎡</v>
          </cell>
          <cell r="E934">
            <v>16400</v>
          </cell>
          <cell r="F934" t="str">
            <v>P-74</v>
          </cell>
          <cell r="G934">
            <v>244851</v>
          </cell>
        </row>
        <row r="935">
          <cell r="A935">
            <v>244861</v>
          </cell>
          <cell r="B935" t="str">
            <v>階段・磁器質タイル</v>
          </cell>
          <cell r="C935" t="str">
            <v>施釉・垂れ付段鼻・100×100</v>
          </cell>
          <cell r="D935" t="str">
            <v>㎡</v>
          </cell>
          <cell r="E935">
            <v>18500</v>
          </cell>
          <cell r="F935" t="str">
            <v>P-74</v>
          </cell>
          <cell r="G935">
            <v>244861</v>
          </cell>
        </row>
        <row r="936">
          <cell r="A936">
            <v>244871</v>
          </cell>
          <cell r="B936" t="str">
            <v>階段・せっ器質タイル</v>
          </cell>
          <cell r="C936" t="str">
            <v>無釉・れんが調・垂れ付段鼻・150×150</v>
          </cell>
          <cell r="D936" t="str">
            <v>㎡</v>
          </cell>
          <cell r="E936">
            <v>25200</v>
          </cell>
          <cell r="F936" t="str">
            <v>P-74</v>
          </cell>
          <cell r="G936">
            <v>244871</v>
          </cell>
        </row>
        <row r="937">
          <cell r="A937">
            <v>245001</v>
          </cell>
          <cell r="B937" t="str">
            <v>モルタル</v>
          </cell>
          <cell r="C937" t="str">
            <v>1:3</v>
          </cell>
          <cell r="D937" t="str">
            <v>m3</v>
          </cell>
          <cell r="E937">
            <v>21900</v>
          </cell>
          <cell r="F937" t="str">
            <v>P-75</v>
          </cell>
          <cell r="G937">
            <v>245001</v>
          </cell>
        </row>
        <row r="938">
          <cell r="A938">
            <v>245002</v>
          </cell>
          <cell r="B938" t="str">
            <v>モルタル</v>
          </cell>
          <cell r="C938" t="str">
            <v>1:2</v>
          </cell>
          <cell r="D938" t="str">
            <v>m3</v>
          </cell>
          <cell r="E938">
            <v>24800</v>
          </cell>
          <cell r="F938" t="str">
            <v>P-75</v>
          </cell>
          <cell r="G938">
            <v>245002</v>
          </cell>
        </row>
        <row r="939">
          <cell r="A939">
            <v>245011</v>
          </cell>
          <cell r="B939" t="str">
            <v>メタルラス(平)張</v>
          </cell>
          <cell r="C939" t="str">
            <v>㎡</v>
          </cell>
          <cell r="D939">
            <v>1280</v>
          </cell>
          <cell r="E939" t="str">
            <v>P-75</v>
          </cell>
          <cell r="F939">
            <v>245011</v>
          </cell>
          <cell r="G939">
            <v>245011</v>
          </cell>
        </row>
        <row r="940">
          <cell r="A940">
            <v>245015</v>
          </cell>
          <cell r="B940" t="str">
            <v>ワイヤーラス[菱型]張</v>
          </cell>
          <cell r="C940" t="str">
            <v>㎡</v>
          </cell>
          <cell r="D940">
            <v>2270</v>
          </cell>
          <cell r="E940" t="str">
            <v>P-75</v>
          </cell>
          <cell r="F940">
            <v>245015</v>
          </cell>
          <cell r="G940">
            <v>245015</v>
          </cell>
        </row>
        <row r="941">
          <cell r="A941">
            <v>245021</v>
          </cell>
          <cell r="B941" t="str">
            <v>リブラス張</v>
          </cell>
          <cell r="C941" t="str">
            <v>下地木造の場合</v>
          </cell>
          <cell r="D941" t="str">
            <v>㎡</v>
          </cell>
          <cell r="E941">
            <v>940</v>
          </cell>
          <cell r="F941" t="str">
            <v>P-75</v>
          </cell>
          <cell r="G941">
            <v>245021</v>
          </cell>
        </row>
        <row r="942">
          <cell r="A942">
            <v>245025</v>
          </cell>
          <cell r="B942" t="str">
            <v>リブラス張</v>
          </cell>
          <cell r="C942" t="str">
            <v>下地鉄骨の場合</v>
          </cell>
          <cell r="D942" t="str">
            <v>㎡</v>
          </cell>
          <cell r="E942">
            <v>1390</v>
          </cell>
          <cell r="F942" t="str">
            <v>P-75</v>
          </cell>
          <cell r="G942">
            <v>245025</v>
          </cell>
        </row>
        <row r="943">
          <cell r="A943">
            <v>245035</v>
          </cell>
          <cell r="B943" t="str">
            <v>ラスコスリ</v>
          </cell>
          <cell r="C943" t="str">
            <v>塗厚10mm</v>
          </cell>
          <cell r="D943" t="str">
            <v>㎡</v>
          </cell>
          <cell r="E943">
            <v>1580</v>
          </cell>
          <cell r="F943" t="str">
            <v>P-75</v>
          </cell>
          <cell r="G943">
            <v>245035</v>
          </cell>
        </row>
        <row r="944">
          <cell r="A944">
            <v>245051</v>
          </cell>
          <cell r="B944" t="str">
            <v>床・コンクリート仕上げ</v>
          </cell>
          <cell r="C944" t="str">
            <v>直均し・薄物仕上げ</v>
          </cell>
          <cell r="D944" t="str">
            <v>㎡</v>
          </cell>
          <cell r="E944">
            <v>740</v>
          </cell>
          <cell r="F944" t="str">
            <v>P-75</v>
          </cell>
          <cell r="G944">
            <v>245051</v>
          </cell>
        </row>
        <row r="945">
          <cell r="A945">
            <v>245055</v>
          </cell>
          <cell r="B945" t="str">
            <v>床・コンクリート仕上げ</v>
          </cell>
          <cell r="C945" t="str">
            <v>直均し・厚物仕上げ</v>
          </cell>
          <cell r="D945" t="str">
            <v>㎡</v>
          </cell>
          <cell r="E945">
            <v>520</v>
          </cell>
          <cell r="F945" t="str">
            <v>P-75</v>
          </cell>
          <cell r="G945">
            <v>245055</v>
          </cell>
        </row>
        <row r="946">
          <cell r="A946">
            <v>245061</v>
          </cell>
          <cell r="B946" t="str">
            <v>セメントノロ引き</v>
          </cell>
          <cell r="C946" t="str">
            <v>打放コンクリート面補修</v>
          </cell>
          <cell r="D946" t="str">
            <v>㎡</v>
          </cell>
          <cell r="E946">
            <v>570</v>
          </cell>
          <cell r="F946" t="str">
            <v>P-75</v>
          </cell>
          <cell r="G946">
            <v>245061</v>
          </cell>
        </row>
        <row r="947">
          <cell r="A947">
            <v>245081</v>
          </cell>
          <cell r="B947" t="str">
            <v>石こうラスボード張</v>
          </cell>
          <cell r="C947" t="str">
            <v>厚9.5mm・直張</v>
          </cell>
          <cell r="D947" t="str">
            <v>㎡</v>
          </cell>
          <cell r="E947">
            <v>1040</v>
          </cell>
          <cell r="F947" t="str">
            <v>P-75</v>
          </cell>
          <cell r="G947">
            <v>245081</v>
          </cell>
        </row>
        <row r="948">
          <cell r="A948">
            <v>245101</v>
          </cell>
          <cell r="B948" t="str">
            <v>床・モルタル塗</v>
          </cell>
          <cell r="C948" t="str">
            <v>厚30mm</v>
          </cell>
          <cell r="D948" t="str">
            <v>㎡</v>
          </cell>
          <cell r="E948">
            <v>2060</v>
          </cell>
          <cell r="F948" t="str">
            <v>P-75</v>
          </cell>
          <cell r="G948">
            <v>245101</v>
          </cell>
        </row>
        <row r="949">
          <cell r="A949">
            <v>245103</v>
          </cell>
          <cell r="B949" t="str">
            <v>床・モルタル塗</v>
          </cell>
          <cell r="C949" t="str">
            <v>厚30mm・ラワン合板・ラス共</v>
          </cell>
          <cell r="D949" t="str">
            <v>㎡</v>
          </cell>
          <cell r="E949">
            <v>8380</v>
          </cell>
          <cell r="F949" t="str">
            <v>P-75</v>
          </cell>
          <cell r="G949">
            <v>245103</v>
          </cell>
        </row>
        <row r="950">
          <cell r="A950">
            <v>245105</v>
          </cell>
          <cell r="B950" t="str">
            <v>床・モルタル塗</v>
          </cell>
          <cell r="C950" t="str">
            <v>厚30mm・束立て床組・ラワン合板・ラス共</v>
          </cell>
          <cell r="D950" t="str">
            <v>㎡</v>
          </cell>
          <cell r="E950">
            <v>16100</v>
          </cell>
          <cell r="F950" t="str">
            <v>P-75</v>
          </cell>
          <cell r="G950">
            <v>245105</v>
          </cell>
        </row>
        <row r="951">
          <cell r="A951">
            <v>245107</v>
          </cell>
          <cell r="B951" t="str">
            <v>床・モルタル塗</v>
          </cell>
          <cell r="C951" t="str">
            <v>厚30mm・ころばし床組・ラワン合板・ラス共</v>
          </cell>
          <cell r="D951" t="str">
            <v>㎡</v>
          </cell>
          <cell r="E951">
            <v>11500</v>
          </cell>
          <cell r="F951" t="str">
            <v>P-75</v>
          </cell>
          <cell r="G951">
            <v>245107</v>
          </cell>
        </row>
        <row r="952">
          <cell r="A952">
            <v>245111</v>
          </cell>
          <cell r="B952" t="str">
            <v>床・モルタル塗</v>
          </cell>
          <cell r="C952" t="str">
            <v>厚37mm・タイル下地</v>
          </cell>
          <cell r="D952" t="str">
            <v>㎡</v>
          </cell>
          <cell r="E952">
            <v>2370</v>
          </cell>
          <cell r="F952" t="str">
            <v>P-75</v>
          </cell>
          <cell r="G952">
            <v>245111</v>
          </cell>
        </row>
        <row r="953">
          <cell r="A953">
            <v>245121</v>
          </cell>
          <cell r="B953" t="str">
            <v>床・モルタル塗</v>
          </cell>
          <cell r="C953" t="str">
            <v>厚28mm・(ビニール系床材下地)</v>
          </cell>
          <cell r="D953" t="str">
            <v>㎡</v>
          </cell>
          <cell r="E953">
            <v>1960</v>
          </cell>
          <cell r="F953" t="str">
            <v>P-75</v>
          </cell>
          <cell r="G953">
            <v>245121</v>
          </cell>
        </row>
        <row r="954">
          <cell r="A954">
            <v>245123</v>
          </cell>
          <cell r="B954" t="str">
            <v>床・モルタル塗</v>
          </cell>
          <cell r="C954" t="str">
            <v>厚28mm・(ビニール系床材下地)合板・ラス共</v>
          </cell>
          <cell r="D954" t="str">
            <v>㎡</v>
          </cell>
          <cell r="E954">
            <v>8280</v>
          </cell>
          <cell r="F954" t="str">
            <v>P-75</v>
          </cell>
          <cell r="G954">
            <v>245123</v>
          </cell>
        </row>
        <row r="955">
          <cell r="A955">
            <v>245125</v>
          </cell>
          <cell r="B955" t="str">
            <v>床・モルタル塗</v>
          </cell>
          <cell r="C955" t="str">
            <v>厚28mm・(ビニール系床材下地)束立・合板・ラス共</v>
          </cell>
          <cell r="D955" t="str">
            <v>㎡</v>
          </cell>
          <cell r="E955">
            <v>16000</v>
          </cell>
          <cell r="F955" t="str">
            <v>P-75</v>
          </cell>
          <cell r="G955">
            <v>245125</v>
          </cell>
        </row>
        <row r="956">
          <cell r="A956">
            <v>245127</v>
          </cell>
          <cell r="B956" t="str">
            <v>床・モルタル塗</v>
          </cell>
          <cell r="C956" t="str">
            <v>厚28mm・(ビニール系床材下地)ころばし合板・ラス共</v>
          </cell>
          <cell r="D956" t="str">
            <v>㎡</v>
          </cell>
          <cell r="E956">
            <v>11400</v>
          </cell>
          <cell r="F956" t="str">
            <v>P-75</v>
          </cell>
          <cell r="G956">
            <v>245127</v>
          </cell>
        </row>
        <row r="957">
          <cell r="A957">
            <v>245131</v>
          </cell>
          <cell r="B957" t="str">
            <v>床・モルタル塗</v>
          </cell>
          <cell r="C957" t="str">
            <v>厚18mm・防水下地</v>
          </cell>
          <cell r="D957" t="str">
            <v>㎡</v>
          </cell>
          <cell r="E957">
            <v>1490</v>
          </cell>
          <cell r="F957" t="str">
            <v>P-75</v>
          </cell>
          <cell r="G957">
            <v>245131</v>
          </cell>
        </row>
        <row r="958">
          <cell r="A958">
            <v>245135</v>
          </cell>
          <cell r="B958" t="str">
            <v>布基礎天端モルタル塗</v>
          </cell>
          <cell r="C958" t="str">
            <v>㎡</v>
          </cell>
          <cell r="D958">
            <v>2020</v>
          </cell>
          <cell r="E958" t="str">
            <v>P-75</v>
          </cell>
          <cell r="F958">
            <v>245135</v>
          </cell>
          <cell r="G958">
            <v>245135</v>
          </cell>
        </row>
        <row r="959">
          <cell r="A959">
            <v>245141</v>
          </cell>
          <cell r="B959" t="str">
            <v>床・色モルタル塗</v>
          </cell>
          <cell r="C959" t="str">
            <v>厚30mm・緑色</v>
          </cell>
          <cell r="D959" t="str">
            <v>㎡</v>
          </cell>
          <cell r="E959">
            <v>3240</v>
          </cell>
          <cell r="F959" t="str">
            <v>P-75</v>
          </cell>
          <cell r="G959">
            <v>245141</v>
          </cell>
        </row>
        <row r="960">
          <cell r="A960">
            <v>245143</v>
          </cell>
          <cell r="B960" t="str">
            <v>床・色モルタル塗</v>
          </cell>
          <cell r="C960" t="str">
            <v>厚30mm・緑色・ラワン合板・ラス共</v>
          </cell>
          <cell r="D960" t="str">
            <v>㎡</v>
          </cell>
          <cell r="E960">
            <v>9560</v>
          </cell>
          <cell r="F960" t="str">
            <v>P-75</v>
          </cell>
          <cell r="G960">
            <v>245143</v>
          </cell>
        </row>
        <row r="961">
          <cell r="A961">
            <v>245145</v>
          </cell>
          <cell r="B961" t="str">
            <v>床・色モルタル塗</v>
          </cell>
          <cell r="C961" t="str">
            <v>厚30mm・緑色・束立て床組・ラワン合板・ラス共</v>
          </cell>
          <cell r="D961" t="str">
            <v>㎡</v>
          </cell>
          <cell r="E961">
            <v>17300</v>
          </cell>
          <cell r="F961" t="str">
            <v>P-75</v>
          </cell>
          <cell r="G961">
            <v>245145</v>
          </cell>
        </row>
        <row r="962">
          <cell r="A962">
            <v>245147</v>
          </cell>
          <cell r="B962" t="str">
            <v>床・色モルタル塗</v>
          </cell>
          <cell r="C962" t="str">
            <v>厚30mm・緑色・ころばし床組・ラワン合板・ラス共</v>
          </cell>
          <cell r="D962" t="str">
            <v>㎡</v>
          </cell>
          <cell r="E962">
            <v>12700</v>
          </cell>
          <cell r="F962" t="str">
            <v>P-75</v>
          </cell>
          <cell r="G962">
            <v>245147</v>
          </cell>
        </row>
        <row r="963">
          <cell r="A963">
            <v>245151</v>
          </cell>
          <cell r="B963" t="str">
            <v>床・色モルタル塗</v>
          </cell>
          <cell r="C963" t="str">
            <v>厚30mm・一般色</v>
          </cell>
          <cell r="D963" t="str">
            <v>㎡</v>
          </cell>
          <cell r="E963">
            <v>3220</v>
          </cell>
          <cell r="F963" t="str">
            <v>P-75</v>
          </cell>
          <cell r="G963">
            <v>245151</v>
          </cell>
        </row>
        <row r="964">
          <cell r="A964">
            <v>245153</v>
          </cell>
          <cell r="B964" t="str">
            <v>床・色モルタル塗</v>
          </cell>
          <cell r="C964" t="str">
            <v>厚30mm・一般色・ラワン合板・ラス共</v>
          </cell>
          <cell r="D964" t="str">
            <v>㎡</v>
          </cell>
          <cell r="E964">
            <v>9540</v>
          </cell>
          <cell r="F964" t="str">
            <v>P-75</v>
          </cell>
          <cell r="G964">
            <v>245153</v>
          </cell>
        </row>
        <row r="965">
          <cell r="A965">
            <v>245155</v>
          </cell>
          <cell r="B965" t="str">
            <v>床・色モルタル塗</v>
          </cell>
          <cell r="C965" t="str">
            <v>厚30mm・一般色・束立て床組・ラワン合板・ラス共</v>
          </cell>
          <cell r="D965" t="str">
            <v>㎡</v>
          </cell>
          <cell r="E965">
            <v>17300</v>
          </cell>
          <cell r="F965" t="str">
            <v>P-75</v>
          </cell>
          <cell r="G965">
            <v>245155</v>
          </cell>
        </row>
        <row r="966">
          <cell r="A966">
            <v>245157</v>
          </cell>
          <cell r="B966" t="str">
            <v>床・色モルタル塗</v>
          </cell>
          <cell r="C966" t="str">
            <v>厚30mm・一般色・ころばし床組・合板・ラス共</v>
          </cell>
          <cell r="D966" t="str">
            <v>㎡</v>
          </cell>
          <cell r="E966">
            <v>12700</v>
          </cell>
          <cell r="F966" t="str">
            <v>P-75</v>
          </cell>
          <cell r="G966">
            <v>245157</v>
          </cell>
        </row>
        <row r="967">
          <cell r="A967">
            <v>245161</v>
          </cell>
          <cell r="B967" t="str">
            <v>床・防水モルタル塗</v>
          </cell>
          <cell r="C967" t="str">
            <v>厚30mm</v>
          </cell>
          <cell r="D967" t="str">
            <v>㎡</v>
          </cell>
          <cell r="E967">
            <v>2280</v>
          </cell>
          <cell r="F967" t="str">
            <v>P-75</v>
          </cell>
          <cell r="G967">
            <v>245161</v>
          </cell>
        </row>
        <row r="968">
          <cell r="A968">
            <v>245163</v>
          </cell>
          <cell r="B968" t="str">
            <v>床・防水モルタル塗</v>
          </cell>
          <cell r="C968" t="str">
            <v>厚30mm・ラワン合板・ラス共・</v>
          </cell>
          <cell r="D968" t="str">
            <v>㎡</v>
          </cell>
          <cell r="E968">
            <v>8600</v>
          </cell>
          <cell r="F968" t="str">
            <v>P-75</v>
          </cell>
          <cell r="G968">
            <v>245163</v>
          </cell>
        </row>
        <row r="969">
          <cell r="A969">
            <v>245165</v>
          </cell>
          <cell r="B969" t="str">
            <v>床・防水モルタル塗</v>
          </cell>
          <cell r="C969" t="str">
            <v>厚30mm・束立て床組・ラワン合板・ラス共</v>
          </cell>
          <cell r="D969" t="str">
            <v>㎡</v>
          </cell>
          <cell r="E969">
            <v>16300</v>
          </cell>
          <cell r="F969" t="str">
            <v>P-75</v>
          </cell>
          <cell r="G969">
            <v>245165</v>
          </cell>
        </row>
        <row r="970">
          <cell r="A970">
            <v>245167</v>
          </cell>
          <cell r="B970" t="str">
            <v>床・防水モルタル塗</v>
          </cell>
          <cell r="C970" t="str">
            <v>厚30mm・ころばし床組・ラワン合板・ラス共</v>
          </cell>
          <cell r="D970" t="str">
            <v>㎡</v>
          </cell>
          <cell r="E970">
            <v>11800</v>
          </cell>
          <cell r="F970" t="str">
            <v>P-75</v>
          </cell>
          <cell r="G970">
            <v>245167</v>
          </cell>
        </row>
        <row r="971">
          <cell r="A971">
            <v>245201</v>
          </cell>
          <cell r="B971" t="str">
            <v>床・人造石研出</v>
          </cell>
          <cell r="C971" t="str">
            <v>厚30mm</v>
          </cell>
          <cell r="D971" t="str">
            <v>㎡</v>
          </cell>
          <cell r="E971">
            <v>11000</v>
          </cell>
          <cell r="F971" t="str">
            <v>P-75</v>
          </cell>
          <cell r="G971">
            <v>245201</v>
          </cell>
        </row>
        <row r="972">
          <cell r="A972">
            <v>245203</v>
          </cell>
          <cell r="B972" t="str">
            <v>床・人造石研出</v>
          </cell>
          <cell r="C972" t="str">
            <v>厚30mm・ラワン合板・ラス共</v>
          </cell>
          <cell r="D972" t="str">
            <v>㎡</v>
          </cell>
          <cell r="E972">
            <v>17300</v>
          </cell>
          <cell r="F972" t="str">
            <v>P-75</v>
          </cell>
          <cell r="G972">
            <v>245203</v>
          </cell>
        </row>
        <row r="973">
          <cell r="A973">
            <v>245205</v>
          </cell>
          <cell r="B973" t="str">
            <v>床・人造石研出</v>
          </cell>
          <cell r="C973" t="str">
            <v>厚30mm・束立て床組・ラワン合板・ラス共</v>
          </cell>
          <cell r="D973" t="str">
            <v>㎡</v>
          </cell>
          <cell r="E973">
            <v>25100</v>
          </cell>
          <cell r="F973" t="str">
            <v>P-75</v>
          </cell>
          <cell r="G973">
            <v>245205</v>
          </cell>
        </row>
        <row r="974">
          <cell r="A974">
            <v>245207</v>
          </cell>
          <cell r="B974" t="str">
            <v>床・人造石研出</v>
          </cell>
          <cell r="C974" t="str">
            <v>厚30mm・ころばし床組・ラワン合板・ラス共</v>
          </cell>
          <cell r="D974" t="str">
            <v>㎡</v>
          </cell>
          <cell r="E974">
            <v>20500</v>
          </cell>
          <cell r="F974" t="str">
            <v>P-75</v>
          </cell>
          <cell r="G974">
            <v>245207</v>
          </cell>
        </row>
        <row r="975">
          <cell r="A975">
            <v>245211</v>
          </cell>
          <cell r="B975" t="str">
            <v>床・豆砂利洗出</v>
          </cell>
          <cell r="C975" t="str">
            <v>厚30mm</v>
          </cell>
          <cell r="D975" t="str">
            <v>㎡</v>
          </cell>
          <cell r="E975">
            <v>11200</v>
          </cell>
          <cell r="F975" t="str">
            <v>P-75</v>
          </cell>
          <cell r="G975">
            <v>245211</v>
          </cell>
        </row>
        <row r="976">
          <cell r="A976">
            <v>245213</v>
          </cell>
          <cell r="B976" t="str">
            <v>床・豆砂利洗出</v>
          </cell>
          <cell r="C976" t="str">
            <v>厚30mm・ラワン合板・ラス共</v>
          </cell>
          <cell r="D976" t="str">
            <v>㎡</v>
          </cell>
          <cell r="E976">
            <v>17500</v>
          </cell>
          <cell r="F976" t="str">
            <v>P-75</v>
          </cell>
          <cell r="G976">
            <v>245213</v>
          </cell>
        </row>
        <row r="977">
          <cell r="A977">
            <v>245215</v>
          </cell>
          <cell r="B977" t="str">
            <v>床・豆砂利洗出</v>
          </cell>
          <cell r="C977" t="str">
            <v>厚30mm・束立て床組・ラワン合板・ラス共</v>
          </cell>
          <cell r="D977" t="str">
            <v>㎡</v>
          </cell>
          <cell r="E977">
            <v>25300</v>
          </cell>
          <cell r="F977" t="str">
            <v>P-75</v>
          </cell>
          <cell r="G977">
            <v>245215</v>
          </cell>
        </row>
        <row r="978">
          <cell r="A978">
            <v>245217</v>
          </cell>
          <cell r="B978" t="str">
            <v>床・豆砂利洗出</v>
          </cell>
          <cell r="C978" t="str">
            <v>厚30mm・ころばし床組・ラワン合板・ラス共</v>
          </cell>
          <cell r="D978" t="str">
            <v>㎡</v>
          </cell>
          <cell r="E978">
            <v>20700</v>
          </cell>
          <cell r="F978" t="str">
            <v>P-75</v>
          </cell>
          <cell r="G978">
            <v>245217</v>
          </cell>
        </row>
        <row r="979">
          <cell r="A979">
            <v>245221</v>
          </cell>
          <cell r="B979" t="str">
            <v>床・現場テラゾー</v>
          </cell>
          <cell r="C979" t="str">
            <v>厚30mm</v>
          </cell>
          <cell r="D979" t="str">
            <v>㎡</v>
          </cell>
          <cell r="E979">
            <v>17600</v>
          </cell>
          <cell r="F979" t="str">
            <v>P-75</v>
          </cell>
          <cell r="G979">
            <v>245221</v>
          </cell>
        </row>
        <row r="980">
          <cell r="A980">
            <v>245223</v>
          </cell>
          <cell r="B980" t="str">
            <v>床・現場テラゾー</v>
          </cell>
          <cell r="C980" t="str">
            <v>厚30mm・ラワン合板・ラス共</v>
          </cell>
          <cell r="D980" t="str">
            <v>㎡</v>
          </cell>
          <cell r="E980">
            <v>23900</v>
          </cell>
          <cell r="F980" t="str">
            <v>P-75</v>
          </cell>
          <cell r="G980">
            <v>245223</v>
          </cell>
        </row>
        <row r="981">
          <cell r="A981">
            <v>245225</v>
          </cell>
          <cell r="B981" t="str">
            <v>床・現場テラゾー</v>
          </cell>
          <cell r="C981" t="str">
            <v>厚30mm・束立て床組・ラワン合板・ラス共</v>
          </cell>
          <cell r="D981" t="str">
            <v>㎡</v>
          </cell>
          <cell r="E981">
            <v>31700</v>
          </cell>
          <cell r="F981" t="str">
            <v>P-75</v>
          </cell>
          <cell r="G981">
            <v>245225</v>
          </cell>
        </row>
        <row r="982">
          <cell r="A982">
            <v>245227</v>
          </cell>
          <cell r="B982" t="str">
            <v>床・現場テラゾー</v>
          </cell>
          <cell r="C982" t="str">
            <v>厚30mm・ころばし床組・ラワン合板・ラス共</v>
          </cell>
          <cell r="D982" t="str">
            <v>㎡</v>
          </cell>
          <cell r="E982">
            <v>27100</v>
          </cell>
          <cell r="F982" t="str">
            <v>P-75</v>
          </cell>
          <cell r="G982">
            <v>245227</v>
          </cell>
        </row>
        <row r="983">
          <cell r="A983">
            <v>245231</v>
          </cell>
          <cell r="B983" t="str">
            <v>床・パーライトモルタル塗</v>
          </cell>
          <cell r="C983" t="str">
            <v>(屋上)厚30mm</v>
          </cell>
          <cell r="D983" t="str">
            <v>㎡</v>
          </cell>
          <cell r="E983">
            <v>2530</v>
          </cell>
          <cell r="F983" t="str">
            <v>P-75</v>
          </cell>
          <cell r="G983">
            <v>245231</v>
          </cell>
        </row>
        <row r="984">
          <cell r="A984">
            <v>245241</v>
          </cell>
          <cell r="B984" t="str">
            <v>階段モルタル塗</v>
          </cell>
          <cell r="C984" t="str">
            <v>ビニル系床材下地･踏面･蹴込面</v>
          </cell>
          <cell r="D984" t="str">
            <v>㎡</v>
          </cell>
          <cell r="E984">
            <v>4810</v>
          </cell>
          <cell r="F984" t="str">
            <v>P-75</v>
          </cell>
          <cell r="G984">
            <v>245241</v>
          </cell>
        </row>
        <row r="985">
          <cell r="A985">
            <v>245243</v>
          </cell>
          <cell r="B985" t="str">
            <v>階段モルタル塗</v>
          </cell>
          <cell r="C985" t="str">
            <v>仕上･踏面･蹴込面</v>
          </cell>
          <cell r="D985" t="str">
            <v>㎡</v>
          </cell>
          <cell r="E985">
            <v>4950</v>
          </cell>
          <cell r="F985" t="str">
            <v>P-76</v>
          </cell>
          <cell r="G985">
            <v>245243</v>
          </cell>
        </row>
        <row r="986">
          <cell r="A986">
            <v>245301</v>
          </cell>
          <cell r="B986" t="str">
            <v>外壁・モルタル塗はけ引き</v>
          </cell>
          <cell r="C986" t="str">
            <v>厚25mm</v>
          </cell>
          <cell r="D986" t="str">
            <v>㎡</v>
          </cell>
          <cell r="E986">
            <v>3360</v>
          </cell>
          <cell r="F986" t="str">
            <v>P-76</v>
          </cell>
          <cell r="G986">
            <v>245301</v>
          </cell>
        </row>
        <row r="987">
          <cell r="A987">
            <v>245303</v>
          </cell>
          <cell r="B987" t="str">
            <v>外壁・モルタル塗はけ引き</v>
          </cell>
          <cell r="C987" t="str">
            <v>厚25mm･木摺･ワイヤーラス共</v>
          </cell>
          <cell r="D987" t="str">
            <v>㎡</v>
          </cell>
          <cell r="E987">
            <v>9230</v>
          </cell>
          <cell r="F987" t="str">
            <v>P-76</v>
          </cell>
          <cell r="G987">
            <v>245303</v>
          </cell>
        </row>
        <row r="988">
          <cell r="A988">
            <v>245305</v>
          </cell>
          <cell r="B988" t="str">
            <v>外壁・モルタル塗はけ引き</v>
          </cell>
          <cell r="C988" t="str">
            <v>厚25mm･メタルラス共</v>
          </cell>
          <cell r="D988" t="str">
            <v>㎡</v>
          </cell>
          <cell r="E988">
            <v>6220</v>
          </cell>
          <cell r="F988" t="str">
            <v>P-76</v>
          </cell>
          <cell r="G988">
            <v>245305</v>
          </cell>
        </row>
        <row r="989">
          <cell r="A989">
            <v>245307</v>
          </cell>
          <cell r="B989" t="str">
            <v>外壁・モルタル塗はけ引き</v>
          </cell>
          <cell r="C989" t="str">
            <v>厚25mm・リブラス共</v>
          </cell>
          <cell r="D989" t="str">
            <v>㎡</v>
          </cell>
          <cell r="E989">
            <v>6330</v>
          </cell>
          <cell r="F989" t="str">
            <v>P-76</v>
          </cell>
          <cell r="G989">
            <v>245307</v>
          </cell>
        </row>
        <row r="990">
          <cell r="A990">
            <v>245311</v>
          </cell>
          <cell r="B990" t="str">
            <v>外壁・モルタル塗金ごて</v>
          </cell>
          <cell r="C990" t="str">
            <v>厚25mm</v>
          </cell>
          <cell r="D990" t="str">
            <v>㎡</v>
          </cell>
          <cell r="E990">
            <v>3780</v>
          </cell>
          <cell r="F990" t="str">
            <v>P-76</v>
          </cell>
          <cell r="G990">
            <v>245311</v>
          </cell>
        </row>
        <row r="991">
          <cell r="A991">
            <v>245313</v>
          </cell>
          <cell r="B991" t="str">
            <v>外壁・モルタル塗金ごて</v>
          </cell>
          <cell r="C991" t="str">
            <v>厚25mm・木摺・ワイヤーラス共</v>
          </cell>
          <cell r="D991" t="str">
            <v>㎡</v>
          </cell>
          <cell r="E991">
            <v>9650</v>
          </cell>
          <cell r="F991" t="str">
            <v>P-76</v>
          </cell>
          <cell r="G991">
            <v>245313</v>
          </cell>
        </row>
        <row r="992">
          <cell r="A992">
            <v>245315</v>
          </cell>
          <cell r="B992" t="str">
            <v>外壁・モルタル塗金ごて</v>
          </cell>
          <cell r="C992" t="str">
            <v>厚25mm・メタルラス共</v>
          </cell>
          <cell r="D992" t="str">
            <v>㎡</v>
          </cell>
          <cell r="E992">
            <v>6640</v>
          </cell>
          <cell r="F992" t="str">
            <v>P-76</v>
          </cell>
          <cell r="G992">
            <v>245315</v>
          </cell>
        </row>
        <row r="993">
          <cell r="A993">
            <v>245317</v>
          </cell>
          <cell r="B993" t="str">
            <v>外壁・モルタル塗金ごて</v>
          </cell>
          <cell r="C993" t="str">
            <v>厚25mm・リブラス共</v>
          </cell>
          <cell r="D993" t="str">
            <v>㎡</v>
          </cell>
          <cell r="E993">
            <v>6750</v>
          </cell>
          <cell r="F993" t="str">
            <v>P-76</v>
          </cell>
          <cell r="G993">
            <v>245317</v>
          </cell>
        </row>
        <row r="994">
          <cell r="A994">
            <v>245321</v>
          </cell>
          <cell r="B994" t="str">
            <v>内壁・モルタル塗はけ引き</v>
          </cell>
          <cell r="C994" t="str">
            <v>厚20mm</v>
          </cell>
          <cell r="D994" t="str">
            <v>㎡</v>
          </cell>
          <cell r="E994">
            <v>2840</v>
          </cell>
          <cell r="F994" t="str">
            <v>P-76</v>
          </cell>
          <cell r="G994">
            <v>245321</v>
          </cell>
        </row>
        <row r="995">
          <cell r="A995">
            <v>245323</v>
          </cell>
          <cell r="B995" t="str">
            <v>内壁・モルタル塗はけ引き</v>
          </cell>
          <cell r="C995" t="str">
            <v>厚20mm・木摺・ワイヤーラス共</v>
          </cell>
          <cell r="D995" t="str">
            <v>㎡</v>
          </cell>
          <cell r="E995">
            <v>8710</v>
          </cell>
          <cell r="F995" t="str">
            <v>P-76</v>
          </cell>
          <cell r="G995">
            <v>245323</v>
          </cell>
        </row>
        <row r="996">
          <cell r="A996">
            <v>245325</v>
          </cell>
          <cell r="B996" t="str">
            <v>内壁・モルタル塗はけ引き</v>
          </cell>
          <cell r="C996" t="str">
            <v>厚20mm・メタルラス共</v>
          </cell>
          <cell r="D996" t="str">
            <v>㎡</v>
          </cell>
          <cell r="E996">
            <v>5700</v>
          </cell>
          <cell r="F996" t="str">
            <v>P-76</v>
          </cell>
          <cell r="G996">
            <v>245325</v>
          </cell>
        </row>
        <row r="997">
          <cell r="A997">
            <v>245327</v>
          </cell>
          <cell r="B997" t="str">
            <v>内壁・モルタル塗はけ引き</v>
          </cell>
          <cell r="C997" t="str">
            <v>厚20mm・リブラス共</v>
          </cell>
          <cell r="D997" t="str">
            <v>㎡</v>
          </cell>
          <cell r="E997">
            <v>5810</v>
          </cell>
          <cell r="F997" t="str">
            <v>P-76</v>
          </cell>
          <cell r="G997">
            <v>245327</v>
          </cell>
        </row>
        <row r="998">
          <cell r="A998">
            <v>245331</v>
          </cell>
          <cell r="B998" t="str">
            <v>内壁・モルタル塗金ごて</v>
          </cell>
          <cell r="C998" t="str">
            <v>厚20mm</v>
          </cell>
          <cell r="D998" t="str">
            <v>㎡</v>
          </cell>
          <cell r="E998">
            <v>3260</v>
          </cell>
          <cell r="F998" t="str">
            <v>P-76</v>
          </cell>
          <cell r="G998">
            <v>245331</v>
          </cell>
        </row>
        <row r="999">
          <cell r="A999">
            <v>245333</v>
          </cell>
          <cell r="B999" t="str">
            <v>内壁・モルタル塗金ごて</v>
          </cell>
          <cell r="C999" t="str">
            <v>厚20mm・木摺・ワイヤーラス共</v>
          </cell>
          <cell r="D999" t="str">
            <v>㎡</v>
          </cell>
          <cell r="E999">
            <v>9130</v>
          </cell>
          <cell r="F999" t="str">
            <v>P-76</v>
          </cell>
          <cell r="G999">
            <v>245333</v>
          </cell>
        </row>
        <row r="1000">
          <cell r="A1000">
            <v>245335</v>
          </cell>
          <cell r="B1000" t="str">
            <v>内壁・モルタル塗金ごて</v>
          </cell>
          <cell r="C1000" t="str">
            <v>厚20mm・メタルラス共</v>
          </cell>
          <cell r="D1000" t="str">
            <v>㎡</v>
          </cell>
          <cell r="E1000">
            <v>6120</v>
          </cell>
          <cell r="F1000" t="str">
            <v>P-76</v>
          </cell>
          <cell r="G1000">
            <v>245335</v>
          </cell>
        </row>
        <row r="1001">
          <cell r="A1001">
            <v>245337</v>
          </cell>
          <cell r="B1001" t="str">
            <v>内壁・モルタル塗金ごて</v>
          </cell>
          <cell r="C1001" t="str">
            <v>厚20mm・リブラス共</v>
          </cell>
          <cell r="D1001" t="str">
            <v>㎡</v>
          </cell>
          <cell r="E1001">
            <v>6230</v>
          </cell>
          <cell r="F1001" t="str">
            <v>P-76</v>
          </cell>
          <cell r="G1001">
            <v>245337</v>
          </cell>
        </row>
        <row r="1002">
          <cell r="A1002">
            <v>245341</v>
          </cell>
          <cell r="B1002" t="str">
            <v>壁・モルタル塗</v>
          </cell>
          <cell r="C1002" t="str">
            <v>厚17mm・タイル下地</v>
          </cell>
          <cell r="D1002" t="str">
            <v>㎡</v>
          </cell>
          <cell r="E1002">
            <v>2280</v>
          </cell>
          <cell r="F1002" t="str">
            <v>P-76</v>
          </cell>
          <cell r="G1002">
            <v>245341</v>
          </cell>
        </row>
        <row r="1003">
          <cell r="A1003">
            <v>245351</v>
          </cell>
          <cell r="B1003" t="str">
            <v>壁・防水下地モルタル塗</v>
          </cell>
          <cell r="C1003" t="str">
            <v>厚18mm・コンクリート・ブロック・ALC板下地</v>
          </cell>
          <cell r="D1003" t="str">
            <v>㎡</v>
          </cell>
          <cell r="E1003">
            <v>1490</v>
          </cell>
          <cell r="F1003" t="str">
            <v>P-76</v>
          </cell>
          <cell r="G1003">
            <v>245351</v>
          </cell>
        </row>
        <row r="1004">
          <cell r="A1004">
            <v>245361</v>
          </cell>
          <cell r="B1004" t="str">
            <v>外壁・色モルタル塗</v>
          </cell>
          <cell r="C1004" t="str">
            <v>厚25mm・一般色</v>
          </cell>
          <cell r="D1004" t="str">
            <v>㎡</v>
          </cell>
          <cell r="E1004">
            <v>3810</v>
          </cell>
          <cell r="F1004" t="str">
            <v>P-76</v>
          </cell>
          <cell r="G1004">
            <v>245361</v>
          </cell>
        </row>
        <row r="1005">
          <cell r="A1005">
            <v>245363</v>
          </cell>
          <cell r="B1005" t="str">
            <v>外壁・色モルタル塗</v>
          </cell>
          <cell r="C1005" t="str">
            <v>厚25mm・一般色・木摺・ワイヤーラス共</v>
          </cell>
          <cell r="D1005" t="str">
            <v>㎡</v>
          </cell>
          <cell r="E1005">
            <v>9680</v>
          </cell>
          <cell r="F1005" t="str">
            <v>P-76</v>
          </cell>
          <cell r="G1005">
            <v>245363</v>
          </cell>
        </row>
        <row r="1006">
          <cell r="A1006">
            <v>245365</v>
          </cell>
          <cell r="B1006" t="str">
            <v>外壁・色モルタル塗</v>
          </cell>
          <cell r="C1006" t="str">
            <v>厚25mm・一般色・メタルラス共</v>
          </cell>
          <cell r="D1006" t="str">
            <v>㎡</v>
          </cell>
          <cell r="E1006">
            <v>6670</v>
          </cell>
          <cell r="F1006" t="str">
            <v>P-76</v>
          </cell>
          <cell r="G1006">
            <v>245365</v>
          </cell>
        </row>
        <row r="1007">
          <cell r="A1007">
            <v>245367</v>
          </cell>
          <cell r="B1007" t="str">
            <v>外壁・色モルタル塗</v>
          </cell>
          <cell r="C1007" t="str">
            <v>厚25mm・一般色・リブラス共</v>
          </cell>
          <cell r="D1007" t="str">
            <v>㎡</v>
          </cell>
          <cell r="E1007">
            <v>6780</v>
          </cell>
          <cell r="F1007" t="str">
            <v>P-76</v>
          </cell>
          <cell r="G1007">
            <v>245367</v>
          </cell>
        </row>
        <row r="1008">
          <cell r="A1008">
            <v>245371</v>
          </cell>
          <cell r="B1008" t="str">
            <v>外壁・色モルタル塗</v>
          </cell>
          <cell r="C1008" t="str">
            <v>厚20mm・一般色・ラス下地仕上分</v>
          </cell>
          <cell r="D1008" t="str">
            <v>㎡</v>
          </cell>
          <cell r="E1008">
            <v>3500</v>
          </cell>
          <cell r="F1008" t="str">
            <v>P-76</v>
          </cell>
          <cell r="G1008">
            <v>245371</v>
          </cell>
        </row>
        <row r="1009">
          <cell r="A1009">
            <v>245373</v>
          </cell>
          <cell r="B1009" t="str">
            <v>外壁・色モルタル塗</v>
          </cell>
          <cell r="C1009" t="str">
            <v>厚20mm・一般色・木摺・ワイヤーラス共</v>
          </cell>
          <cell r="D1009" t="str">
            <v>㎡</v>
          </cell>
          <cell r="E1009">
            <v>9370</v>
          </cell>
          <cell r="F1009" t="str">
            <v>P-76</v>
          </cell>
          <cell r="G1009">
            <v>245373</v>
          </cell>
        </row>
        <row r="1010">
          <cell r="A1010">
            <v>245375</v>
          </cell>
          <cell r="B1010" t="str">
            <v>外壁・色モルタル塗</v>
          </cell>
          <cell r="C1010" t="str">
            <v>厚20mm・一般色・メタルラス共</v>
          </cell>
          <cell r="D1010" t="str">
            <v>㎡</v>
          </cell>
          <cell r="E1010">
            <v>6360</v>
          </cell>
          <cell r="F1010" t="str">
            <v>P-76</v>
          </cell>
          <cell r="G1010">
            <v>245375</v>
          </cell>
        </row>
        <row r="1011">
          <cell r="A1011">
            <v>245377</v>
          </cell>
          <cell r="B1011" t="str">
            <v>外壁・色モルタル塗</v>
          </cell>
          <cell r="C1011" t="str">
            <v>厚20mm・一般色・リブラス共</v>
          </cell>
          <cell r="D1011" t="str">
            <v>㎡</v>
          </cell>
          <cell r="E1011">
            <v>6470</v>
          </cell>
          <cell r="F1011" t="str">
            <v>P-76</v>
          </cell>
          <cell r="G1011">
            <v>245377</v>
          </cell>
        </row>
        <row r="1012">
          <cell r="A1012">
            <v>245381</v>
          </cell>
          <cell r="B1012" t="str">
            <v>防水モルタル塗</v>
          </cell>
          <cell r="C1012" t="str">
            <v>厚25mm</v>
          </cell>
          <cell r="D1012" t="str">
            <v>㎡</v>
          </cell>
          <cell r="E1012">
            <v>3470</v>
          </cell>
          <cell r="F1012" t="str">
            <v>P-76</v>
          </cell>
          <cell r="G1012">
            <v>245381</v>
          </cell>
        </row>
        <row r="1013">
          <cell r="A1013">
            <v>245401</v>
          </cell>
          <cell r="B1013" t="str">
            <v>壁・パーライトモルタル塗</v>
          </cell>
          <cell r="C1013" t="str">
            <v>厚25mm</v>
          </cell>
          <cell r="D1013" t="str">
            <v>㎡</v>
          </cell>
          <cell r="E1013">
            <v>3550</v>
          </cell>
          <cell r="F1013" t="str">
            <v>P-76</v>
          </cell>
          <cell r="G1013">
            <v>245401</v>
          </cell>
        </row>
        <row r="1014">
          <cell r="A1014">
            <v>245403</v>
          </cell>
          <cell r="B1014" t="str">
            <v>壁・パーライトモルタル塗</v>
          </cell>
          <cell r="C1014" t="str">
            <v>厚25mm・ラスボード共</v>
          </cell>
          <cell r="D1014" t="str">
            <v>㎡</v>
          </cell>
          <cell r="E1014">
            <v>4590</v>
          </cell>
          <cell r="F1014" t="str">
            <v>P-76</v>
          </cell>
          <cell r="G1014">
            <v>245403</v>
          </cell>
        </row>
        <row r="1015">
          <cell r="A1015">
            <v>245405</v>
          </cell>
          <cell r="B1015" t="str">
            <v>壁・パーライトモルタル塗</v>
          </cell>
          <cell r="C1015" t="str">
            <v>厚25mm・ラワン合板・ラス共</v>
          </cell>
          <cell r="D1015" t="str">
            <v>㎡</v>
          </cell>
          <cell r="E1015">
            <v>10100</v>
          </cell>
          <cell r="F1015" t="str">
            <v>P-76</v>
          </cell>
          <cell r="G1015">
            <v>245405</v>
          </cell>
        </row>
        <row r="1016">
          <cell r="A1016">
            <v>245411</v>
          </cell>
          <cell r="B1016" t="str">
            <v>壁・混合プラスター塗</v>
          </cell>
          <cell r="C1016" t="str">
            <v>厚20mm</v>
          </cell>
          <cell r="D1016" t="str">
            <v>㎡</v>
          </cell>
          <cell r="E1016">
            <v>4050</v>
          </cell>
          <cell r="F1016" t="str">
            <v>P-76</v>
          </cell>
          <cell r="G1016">
            <v>245411</v>
          </cell>
        </row>
        <row r="1017">
          <cell r="A1017">
            <v>245413</v>
          </cell>
          <cell r="B1017" t="str">
            <v>壁・混合プラスター塗</v>
          </cell>
          <cell r="C1017" t="str">
            <v>厚20mm・ラスボード共</v>
          </cell>
          <cell r="D1017" t="str">
            <v>㎡</v>
          </cell>
          <cell r="E1017">
            <v>5090</v>
          </cell>
          <cell r="F1017" t="str">
            <v>P-76</v>
          </cell>
          <cell r="G1017">
            <v>245413</v>
          </cell>
        </row>
        <row r="1018">
          <cell r="A1018">
            <v>245415</v>
          </cell>
          <cell r="B1018" t="str">
            <v>壁・混合プラスター塗</v>
          </cell>
          <cell r="C1018" t="str">
            <v>厚20mm・ラワン合板・ラス共</v>
          </cell>
          <cell r="D1018" t="str">
            <v>㎡</v>
          </cell>
          <cell r="E1018">
            <v>10600</v>
          </cell>
          <cell r="F1018" t="str">
            <v>P-76</v>
          </cell>
          <cell r="G1018">
            <v>245415</v>
          </cell>
        </row>
        <row r="1019">
          <cell r="A1019">
            <v>245421</v>
          </cell>
          <cell r="B1019" t="str">
            <v>壁・石こうプラスター塗</v>
          </cell>
          <cell r="C1019" t="str">
            <v>厚20mm</v>
          </cell>
          <cell r="D1019" t="str">
            <v>㎡</v>
          </cell>
          <cell r="E1019">
            <v>4050</v>
          </cell>
          <cell r="F1019" t="str">
            <v>P-76</v>
          </cell>
          <cell r="G1019">
            <v>245421</v>
          </cell>
        </row>
        <row r="1020">
          <cell r="A1020">
            <v>245423</v>
          </cell>
          <cell r="B1020" t="str">
            <v>壁・石こうプラスター塗</v>
          </cell>
          <cell r="C1020" t="str">
            <v>厚20mm・ラスボード共</v>
          </cell>
          <cell r="D1020" t="str">
            <v>㎡</v>
          </cell>
          <cell r="E1020">
            <v>5090</v>
          </cell>
          <cell r="F1020" t="str">
            <v>P-76</v>
          </cell>
          <cell r="G1020">
            <v>245423</v>
          </cell>
        </row>
        <row r="1021">
          <cell r="A1021">
            <v>245425</v>
          </cell>
          <cell r="B1021" t="str">
            <v>壁・石こうプラスター塗</v>
          </cell>
          <cell r="C1021" t="str">
            <v>厚20mm・ラワン合板・ラス共</v>
          </cell>
          <cell r="D1021" t="str">
            <v>㎡</v>
          </cell>
          <cell r="E1021">
            <v>10600</v>
          </cell>
          <cell r="F1021" t="str">
            <v>P-76</v>
          </cell>
          <cell r="G1021">
            <v>245425</v>
          </cell>
        </row>
        <row r="1022">
          <cell r="A1022">
            <v>245431</v>
          </cell>
          <cell r="B1022" t="str">
            <v>壁・パーライトプラスタ塗</v>
          </cell>
          <cell r="C1022" t="str">
            <v>厚25mm</v>
          </cell>
          <cell r="D1022" t="str">
            <v>㎡</v>
          </cell>
          <cell r="E1022">
            <v>4310</v>
          </cell>
          <cell r="F1022" t="str">
            <v>P-76</v>
          </cell>
          <cell r="G1022">
            <v>245431</v>
          </cell>
        </row>
        <row r="1023">
          <cell r="A1023">
            <v>245433</v>
          </cell>
          <cell r="B1023" t="str">
            <v>壁・パーライトプラスタ塗</v>
          </cell>
          <cell r="C1023" t="str">
            <v>厚25mm・ラスボード共</v>
          </cell>
          <cell r="D1023" t="str">
            <v>㎡</v>
          </cell>
          <cell r="E1023">
            <v>5350</v>
          </cell>
          <cell r="F1023" t="str">
            <v>P-76</v>
          </cell>
          <cell r="G1023">
            <v>245433</v>
          </cell>
        </row>
        <row r="1024">
          <cell r="A1024">
            <v>245435</v>
          </cell>
          <cell r="B1024" t="str">
            <v>壁・パーライトプラスタ塗</v>
          </cell>
          <cell r="C1024" t="str">
            <v>厚25mm・ラワン合板・ラス共</v>
          </cell>
          <cell r="D1024" t="str">
            <v>㎡</v>
          </cell>
          <cell r="E1024">
            <v>10900</v>
          </cell>
          <cell r="F1024" t="str">
            <v>P-76</v>
          </cell>
          <cell r="G1024">
            <v>245435</v>
          </cell>
        </row>
        <row r="1025">
          <cell r="A1025">
            <v>245441</v>
          </cell>
          <cell r="B1025" t="str">
            <v>壁・ドロマイトプラスタ塗</v>
          </cell>
          <cell r="C1025" t="str">
            <v>厚20mm</v>
          </cell>
          <cell r="D1025" t="str">
            <v>㎡</v>
          </cell>
          <cell r="E1025">
            <v>3530</v>
          </cell>
          <cell r="F1025" t="str">
            <v>P-76</v>
          </cell>
          <cell r="G1025">
            <v>245441</v>
          </cell>
        </row>
        <row r="1026">
          <cell r="A1026">
            <v>245443</v>
          </cell>
          <cell r="B1026" t="str">
            <v>壁・ドロマイトプラスタ塗</v>
          </cell>
          <cell r="C1026" t="str">
            <v>厚20mm・ラスボード共</v>
          </cell>
          <cell r="D1026" t="str">
            <v>㎡</v>
          </cell>
          <cell r="E1026">
            <v>4570</v>
          </cell>
          <cell r="F1026" t="str">
            <v>P-76</v>
          </cell>
          <cell r="G1026">
            <v>245443</v>
          </cell>
        </row>
        <row r="1027">
          <cell r="A1027">
            <v>245445</v>
          </cell>
          <cell r="B1027" t="str">
            <v>壁・ドロマイトプラスタ塗</v>
          </cell>
          <cell r="C1027" t="str">
            <v>厚20mm・ラワン合板・ラス共</v>
          </cell>
          <cell r="D1027" t="str">
            <v>㎡</v>
          </cell>
          <cell r="E1027">
            <v>10100</v>
          </cell>
          <cell r="F1027" t="str">
            <v>P-76</v>
          </cell>
          <cell r="G1027">
            <v>245445</v>
          </cell>
        </row>
        <row r="1028">
          <cell r="A1028">
            <v>245451</v>
          </cell>
          <cell r="B1028" t="str">
            <v>壁・ひる石プラスター塗</v>
          </cell>
          <cell r="C1028" t="str">
            <v>厚25mm</v>
          </cell>
          <cell r="D1028" t="str">
            <v>㎡</v>
          </cell>
          <cell r="E1028">
            <v>3080</v>
          </cell>
          <cell r="F1028" t="str">
            <v>P-76</v>
          </cell>
          <cell r="G1028">
            <v>245451</v>
          </cell>
        </row>
        <row r="1029">
          <cell r="A1029">
            <v>245453</v>
          </cell>
          <cell r="B1029" t="str">
            <v>壁・ひる石プラスター塗</v>
          </cell>
          <cell r="C1029" t="str">
            <v>厚25mm・ラスボード共</v>
          </cell>
          <cell r="D1029" t="str">
            <v>㎡</v>
          </cell>
          <cell r="E1029">
            <v>4120</v>
          </cell>
          <cell r="F1029" t="str">
            <v>P-76</v>
          </cell>
          <cell r="G1029">
            <v>245453</v>
          </cell>
        </row>
        <row r="1030">
          <cell r="A1030">
            <v>245455</v>
          </cell>
          <cell r="B1030" t="str">
            <v>壁・ひる石プラスター塗</v>
          </cell>
          <cell r="C1030" t="str">
            <v>厚25mm・ラワン合板・ラス共</v>
          </cell>
          <cell r="D1030" t="str">
            <v>㎡</v>
          </cell>
          <cell r="E1030">
            <v>9680</v>
          </cell>
          <cell r="F1030" t="str">
            <v>P-76</v>
          </cell>
          <cell r="G1030">
            <v>245455</v>
          </cell>
        </row>
        <row r="1031">
          <cell r="A1031">
            <v>245461</v>
          </cell>
          <cell r="B1031" t="str">
            <v>壁・人造石研出</v>
          </cell>
          <cell r="C1031" t="str">
            <v>厚25mm</v>
          </cell>
          <cell r="D1031" t="str">
            <v>㎡</v>
          </cell>
          <cell r="E1031">
            <v>13900</v>
          </cell>
          <cell r="F1031" t="str">
            <v>P-76</v>
          </cell>
          <cell r="G1031">
            <v>245461</v>
          </cell>
        </row>
        <row r="1032">
          <cell r="A1032">
            <v>245463</v>
          </cell>
          <cell r="B1032" t="str">
            <v>壁・人造石研出</v>
          </cell>
          <cell r="C1032" t="str">
            <v>厚25mm・ラワン合板・ラス共</v>
          </cell>
          <cell r="D1032" t="str">
            <v>㎡</v>
          </cell>
          <cell r="E1032">
            <v>20500</v>
          </cell>
          <cell r="F1032" t="str">
            <v>P-76</v>
          </cell>
          <cell r="G1032">
            <v>245463</v>
          </cell>
        </row>
        <row r="1033">
          <cell r="A1033">
            <v>245465</v>
          </cell>
          <cell r="B1033" t="str">
            <v>壁・人造石研出</v>
          </cell>
          <cell r="C1033" t="str">
            <v>厚25mm･リブラス共</v>
          </cell>
          <cell r="D1033" t="str">
            <v>㎡</v>
          </cell>
          <cell r="E1033">
            <v>16800</v>
          </cell>
          <cell r="F1033" t="str">
            <v>P-77</v>
          </cell>
          <cell r="G1033">
            <v>245465</v>
          </cell>
        </row>
        <row r="1034">
          <cell r="A1034">
            <v>245471</v>
          </cell>
          <cell r="B1034" t="str">
            <v>壁・人造石洗出</v>
          </cell>
          <cell r="C1034" t="str">
            <v>厚25mm</v>
          </cell>
          <cell r="D1034" t="str">
            <v>㎡</v>
          </cell>
          <cell r="E1034">
            <v>8080</v>
          </cell>
          <cell r="F1034" t="str">
            <v>P-77</v>
          </cell>
          <cell r="G1034">
            <v>245471</v>
          </cell>
        </row>
        <row r="1035">
          <cell r="A1035">
            <v>245473</v>
          </cell>
          <cell r="B1035" t="str">
            <v>壁・人造石洗出</v>
          </cell>
          <cell r="C1035" t="str">
            <v>厚25mm・ラワン合板・ラス共</v>
          </cell>
          <cell r="D1035" t="str">
            <v>㎡</v>
          </cell>
          <cell r="E1035">
            <v>14600</v>
          </cell>
          <cell r="F1035" t="str">
            <v>P-77</v>
          </cell>
          <cell r="G1035">
            <v>245473</v>
          </cell>
        </row>
        <row r="1036">
          <cell r="A1036">
            <v>245475</v>
          </cell>
          <cell r="B1036" t="str">
            <v>壁・人造石洗出</v>
          </cell>
          <cell r="C1036" t="str">
            <v>厚25mm･リブラス共</v>
          </cell>
          <cell r="D1036" t="str">
            <v>㎡</v>
          </cell>
          <cell r="E1036">
            <v>11000</v>
          </cell>
          <cell r="F1036" t="str">
            <v>P-77</v>
          </cell>
          <cell r="G1036">
            <v>245475</v>
          </cell>
        </row>
        <row r="1037">
          <cell r="A1037">
            <v>245481</v>
          </cell>
          <cell r="B1037" t="str">
            <v>壁・人造石小叩</v>
          </cell>
          <cell r="C1037" t="str">
            <v>厚40mm</v>
          </cell>
          <cell r="D1037" t="str">
            <v>㎡</v>
          </cell>
          <cell r="E1037">
            <v>20000</v>
          </cell>
          <cell r="F1037" t="str">
            <v>P-77</v>
          </cell>
          <cell r="G1037">
            <v>245481</v>
          </cell>
        </row>
        <row r="1038">
          <cell r="A1038">
            <v>245483</v>
          </cell>
          <cell r="B1038" t="str">
            <v>壁・人造石小叩</v>
          </cell>
          <cell r="C1038" t="str">
            <v>厚40mm・ラワン合板・ラス共</v>
          </cell>
          <cell r="D1038" t="str">
            <v>㎡</v>
          </cell>
          <cell r="E1038">
            <v>26600</v>
          </cell>
          <cell r="F1038" t="str">
            <v>P-77</v>
          </cell>
          <cell r="G1038">
            <v>245483</v>
          </cell>
        </row>
        <row r="1039">
          <cell r="A1039">
            <v>245485</v>
          </cell>
          <cell r="B1039" t="str">
            <v>壁・人造石小叩</v>
          </cell>
          <cell r="C1039" t="str">
            <v>厚40mm･リブラス共</v>
          </cell>
          <cell r="D1039" t="str">
            <v>㎡</v>
          </cell>
          <cell r="E1039">
            <v>22900</v>
          </cell>
          <cell r="F1039" t="str">
            <v>P-77</v>
          </cell>
          <cell r="G1039">
            <v>245485</v>
          </cell>
        </row>
        <row r="1040">
          <cell r="A1040">
            <v>245491</v>
          </cell>
          <cell r="B1040" t="str">
            <v>壁・リシンかき落し</v>
          </cell>
          <cell r="C1040" t="str">
            <v>厚25mm</v>
          </cell>
          <cell r="D1040" t="str">
            <v>㎡</v>
          </cell>
          <cell r="E1040">
            <v>6570</v>
          </cell>
          <cell r="F1040" t="str">
            <v>P-77</v>
          </cell>
          <cell r="G1040">
            <v>245491</v>
          </cell>
        </row>
        <row r="1041">
          <cell r="A1041">
            <v>245493</v>
          </cell>
          <cell r="B1041" t="str">
            <v>壁・リシンかき落し</v>
          </cell>
          <cell r="C1041" t="str">
            <v>厚25mm・ラワン合板・ラス共</v>
          </cell>
          <cell r="D1041" t="str">
            <v>㎡</v>
          </cell>
          <cell r="E1041">
            <v>13100</v>
          </cell>
          <cell r="F1041" t="str">
            <v>P-77</v>
          </cell>
          <cell r="G1041">
            <v>245493</v>
          </cell>
        </row>
        <row r="1042">
          <cell r="A1042">
            <v>245495</v>
          </cell>
          <cell r="B1042" t="str">
            <v>壁・リシンかき落し</v>
          </cell>
          <cell r="C1042" t="str">
            <v>厚25mm･リブラス共</v>
          </cell>
          <cell r="D1042" t="str">
            <v>㎡</v>
          </cell>
          <cell r="E1042">
            <v>9540</v>
          </cell>
          <cell r="F1042" t="str">
            <v>P-77</v>
          </cell>
          <cell r="G1042">
            <v>245495</v>
          </cell>
        </row>
        <row r="1043">
          <cell r="A1043">
            <v>245501</v>
          </cell>
          <cell r="B1043" t="str">
            <v>木舞かき</v>
          </cell>
          <cell r="C1043" t="str">
            <v>㎡</v>
          </cell>
          <cell r="D1043">
            <v>3650</v>
          </cell>
          <cell r="E1043" t="str">
            <v>P-77</v>
          </cell>
          <cell r="F1043">
            <v>245501</v>
          </cell>
          <cell r="G1043">
            <v>245501</v>
          </cell>
        </row>
        <row r="1044">
          <cell r="A1044">
            <v>245503</v>
          </cell>
          <cell r="B1044" t="str">
            <v>荒壁</v>
          </cell>
          <cell r="C1044" t="str">
            <v>㎡</v>
          </cell>
          <cell r="D1044">
            <v>2190</v>
          </cell>
          <cell r="E1044" t="str">
            <v>P-77</v>
          </cell>
          <cell r="F1044">
            <v>245503</v>
          </cell>
          <cell r="G1044">
            <v>245503</v>
          </cell>
        </row>
        <row r="1045">
          <cell r="A1045">
            <v>245505</v>
          </cell>
          <cell r="B1045" t="str">
            <v>荒壁裏返し</v>
          </cell>
          <cell r="C1045" t="str">
            <v>㎡</v>
          </cell>
          <cell r="D1045">
            <v>1930</v>
          </cell>
          <cell r="E1045" t="str">
            <v>P-77</v>
          </cell>
          <cell r="F1045">
            <v>245505</v>
          </cell>
          <cell r="G1045">
            <v>245505</v>
          </cell>
        </row>
        <row r="1046">
          <cell r="A1046">
            <v>245507</v>
          </cell>
          <cell r="B1046" t="str">
            <v>むら直し中塗</v>
          </cell>
          <cell r="C1046" t="str">
            <v>㎡</v>
          </cell>
          <cell r="D1046">
            <v>2480</v>
          </cell>
          <cell r="E1046" t="str">
            <v>P-77</v>
          </cell>
          <cell r="F1046">
            <v>245507</v>
          </cell>
          <cell r="G1046">
            <v>245507</v>
          </cell>
        </row>
        <row r="1047">
          <cell r="A1047">
            <v>245508</v>
          </cell>
          <cell r="B1047" t="str">
            <v>モルタル塗金ごて仕上</v>
          </cell>
          <cell r="C1047" t="str">
            <v>厚25mm</v>
          </cell>
          <cell r="D1047" t="str">
            <v>㎡</v>
          </cell>
          <cell r="E1047">
            <v>3780</v>
          </cell>
          <cell r="F1047" t="str">
            <v>P-77</v>
          </cell>
          <cell r="G1047">
            <v>245508</v>
          </cell>
        </row>
        <row r="1048">
          <cell r="A1048">
            <v>245511</v>
          </cell>
          <cell r="B1048" t="str">
            <v>新京壁(じゅらく)</v>
          </cell>
          <cell r="C1048" t="str">
            <v>仕上のみ</v>
          </cell>
          <cell r="D1048" t="str">
            <v>㎡</v>
          </cell>
          <cell r="E1048">
            <v>2480</v>
          </cell>
          <cell r="F1048" t="str">
            <v>P-77</v>
          </cell>
          <cell r="G1048">
            <v>245511</v>
          </cell>
        </row>
        <row r="1049">
          <cell r="A1049">
            <v>245513</v>
          </cell>
          <cell r="B1049" t="str">
            <v>新京壁(じゅらく)</v>
          </cell>
          <cell r="C1049" t="str">
            <v>木舞下地・中塗共・(片面)</v>
          </cell>
          <cell r="D1049" t="str">
            <v>㎡</v>
          </cell>
          <cell r="E1049">
            <v>12700</v>
          </cell>
          <cell r="F1049" t="str">
            <v>P-77</v>
          </cell>
          <cell r="G1049">
            <v>245513</v>
          </cell>
        </row>
        <row r="1050">
          <cell r="A1050">
            <v>245514</v>
          </cell>
          <cell r="B1050" t="str">
            <v>新京壁(じゅらく)</v>
          </cell>
          <cell r="C1050" t="str">
            <v>木舞下地・中塗共・(両面)</v>
          </cell>
          <cell r="D1050" t="str">
            <v>㎡</v>
          </cell>
          <cell r="E1050">
            <v>8970</v>
          </cell>
          <cell r="F1050" t="str">
            <v>P-77</v>
          </cell>
          <cell r="G1050">
            <v>245514</v>
          </cell>
        </row>
        <row r="1051">
          <cell r="A1051">
            <v>245515</v>
          </cell>
          <cell r="B1051" t="str">
            <v>新京壁(じゅらく)</v>
          </cell>
          <cell r="C1051" t="str">
            <v>ラスボード共</v>
          </cell>
          <cell r="D1051" t="str">
            <v>㎡</v>
          </cell>
          <cell r="E1051">
            <v>7570</v>
          </cell>
          <cell r="F1051" t="str">
            <v>P-77</v>
          </cell>
          <cell r="G1051">
            <v>245515</v>
          </cell>
        </row>
        <row r="1052">
          <cell r="A1052">
            <v>245521</v>
          </cell>
          <cell r="B1052" t="str">
            <v>砂壁</v>
          </cell>
          <cell r="C1052" t="str">
            <v>仕上のみ</v>
          </cell>
          <cell r="D1052" t="str">
            <v>㎡</v>
          </cell>
          <cell r="E1052">
            <v>2170</v>
          </cell>
          <cell r="F1052" t="str">
            <v>P-77</v>
          </cell>
          <cell r="G1052">
            <v>245521</v>
          </cell>
        </row>
        <row r="1053">
          <cell r="A1053">
            <v>245523</v>
          </cell>
          <cell r="B1053" t="str">
            <v>砂壁</v>
          </cell>
          <cell r="C1053" t="str">
            <v>木舞下地・中塗共・(片面)</v>
          </cell>
          <cell r="D1053" t="str">
            <v>㎡</v>
          </cell>
          <cell r="E1053">
            <v>12400</v>
          </cell>
          <cell r="F1053" t="str">
            <v>P-77</v>
          </cell>
          <cell r="G1053">
            <v>245523</v>
          </cell>
        </row>
        <row r="1054">
          <cell r="A1054">
            <v>245524</v>
          </cell>
          <cell r="B1054" t="str">
            <v>砂壁</v>
          </cell>
          <cell r="C1054" t="str">
            <v>木舞下地・中塗共・(両面)</v>
          </cell>
          <cell r="D1054" t="str">
            <v>㎡</v>
          </cell>
          <cell r="E1054">
            <v>8660</v>
          </cell>
          <cell r="F1054" t="str">
            <v>P-77</v>
          </cell>
          <cell r="G1054">
            <v>245524</v>
          </cell>
        </row>
        <row r="1055">
          <cell r="A1055">
            <v>245525</v>
          </cell>
          <cell r="B1055" t="str">
            <v>砂壁</v>
          </cell>
          <cell r="C1055" t="str">
            <v>ラスボード共</v>
          </cell>
          <cell r="D1055" t="str">
            <v>㎡</v>
          </cell>
          <cell r="E1055">
            <v>7260</v>
          </cell>
          <cell r="F1055" t="str">
            <v>P-77</v>
          </cell>
          <cell r="G1055">
            <v>245525</v>
          </cell>
        </row>
        <row r="1056">
          <cell r="A1056">
            <v>245531</v>
          </cell>
          <cell r="B1056" t="str">
            <v>大津壁</v>
          </cell>
          <cell r="C1056" t="str">
            <v>仕上のみ</v>
          </cell>
          <cell r="D1056" t="str">
            <v>㎡</v>
          </cell>
          <cell r="E1056">
            <v>2160</v>
          </cell>
          <cell r="F1056" t="str">
            <v>P-77</v>
          </cell>
          <cell r="G1056">
            <v>245531</v>
          </cell>
        </row>
        <row r="1057">
          <cell r="A1057">
            <v>245533</v>
          </cell>
          <cell r="B1057" t="str">
            <v>大津壁</v>
          </cell>
          <cell r="C1057" t="str">
            <v>木舞下地・中塗共・(片面)</v>
          </cell>
          <cell r="D1057" t="str">
            <v>㎡</v>
          </cell>
          <cell r="E1057">
            <v>12400</v>
          </cell>
          <cell r="F1057" t="str">
            <v>P-77</v>
          </cell>
          <cell r="G1057">
            <v>245533</v>
          </cell>
        </row>
        <row r="1058">
          <cell r="A1058">
            <v>245534</v>
          </cell>
          <cell r="B1058" t="str">
            <v>大津壁</v>
          </cell>
          <cell r="C1058" t="str">
            <v>木舞下地・中塗共・(両面)</v>
          </cell>
          <cell r="D1058" t="str">
            <v>㎡</v>
          </cell>
          <cell r="E1058">
            <v>8650</v>
          </cell>
          <cell r="F1058" t="str">
            <v>P-77</v>
          </cell>
          <cell r="G1058">
            <v>245534</v>
          </cell>
        </row>
        <row r="1059">
          <cell r="A1059">
            <v>245535</v>
          </cell>
          <cell r="B1059" t="str">
            <v>大津壁</v>
          </cell>
          <cell r="C1059" t="str">
            <v>ラスボード共</v>
          </cell>
          <cell r="D1059" t="str">
            <v>㎡</v>
          </cell>
          <cell r="E1059">
            <v>7250</v>
          </cell>
          <cell r="F1059" t="str">
            <v>P-77</v>
          </cell>
          <cell r="G1059">
            <v>245535</v>
          </cell>
        </row>
        <row r="1060">
          <cell r="A1060">
            <v>245541</v>
          </cell>
          <cell r="B1060" t="str">
            <v>しっくい壁</v>
          </cell>
          <cell r="C1060" t="str">
            <v>仕上のみ</v>
          </cell>
          <cell r="D1060" t="str">
            <v>㎡</v>
          </cell>
          <cell r="E1060">
            <v>2150</v>
          </cell>
          <cell r="F1060" t="str">
            <v>P-77</v>
          </cell>
          <cell r="G1060">
            <v>245541</v>
          </cell>
        </row>
        <row r="1061">
          <cell r="A1061">
            <v>245543</v>
          </cell>
          <cell r="B1061" t="str">
            <v>しっくい壁</v>
          </cell>
          <cell r="C1061" t="str">
            <v>木舞下地・中塗共・(片面)</v>
          </cell>
          <cell r="D1061" t="str">
            <v>㎡</v>
          </cell>
          <cell r="E1061">
            <v>12400</v>
          </cell>
          <cell r="F1061" t="str">
            <v>P-77</v>
          </cell>
          <cell r="G1061">
            <v>245543</v>
          </cell>
        </row>
        <row r="1062">
          <cell r="A1062">
            <v>245544</v>
          </cell>
          <cell r="B1062" t="str">
            <v>しっくい壁</v>
          </cell>
          <cell r="C1062" t="str">
            <v>木舞下地・中塗共・(両面)</v>
          </cell>
          <cell r="D1062" t="str">
            <v>㎡</v>
          </cell>
          <cell r="E1062">
            <v>8640</v>
          </cell>
          <cell r="F1062" t="str">
            <v>P-77</v>
          </cell>
          <cell r="G1062">
            <v>245544</v>
          </cell>
        </row>
        <row r="1063">
          <cell r="A1063">
            <v>245547</v>
          </cell>
          <cell r="B1063" t="str">
            <v>しっくい壁</v>
          </cell>
          <cell r="C1063" t="str">
            <v>ラスボード共</v>
          </cell>
          <cell r="D1063" t="str">
            <v>㎡</v>
          </cell>
          <cell r="E1063">
            <v>7240</v>
          </cell>
          <cell r="F1063" t="str">
            <v>P-77</v>
          </cell>
          <cell r="G1063">
            <v>245547</v>
          </cell>
        </row>
        <row r="1064">
          <cell r="A1064">
            <v>245550</v>
          </cell>
          <cell r="B1064" t="str">
            <v>繊維壁</v>
          </cell>
          <cell r="C1064" t="str">
            <v>仕上のみ</v>
          </cell>
          <cell r="D1064" t="str">
            <v>㎡</v>
          </cell>
          <cell r="E1064">
            <v>2480</v>
          </cell>
          <cell r="F1064" t="str">
            <v>P-77</v>
          </cell>
          <cell r="G1064">
            <v>245550</v>
          </cell>
        </row>
        <row r="1065">
          <cell r="A1065">
            <v>245551</v>
          </cell>
          <cell r="B1065" t="str">
            <v>繊維壁</v>
          </cell>
          <cell r="C1065" t="str">
            <v>ラスボード共</v>
          </cell>
          <cell r="D1065" t="str">
            <v>㎡</v>
          </cell>
          <cell r="E1065">
            <v>7570</v>
          </cell>
          <cell r="F1065" t="str">
            <v>P-77</v>
          </cell>
          <cell r="G1065">
            <v>245551</v>
          </cell>
        </row>
        <row r="1066">
          <cell r="A1066">
            <v>245553</v>
          </cell>
          <cell r="B1066" t="str">
            <v>繊維壁</v>
          </cell>
          <cell r="C1066" t="str">
            <v>木舞下地・中塗共・(片面)</v>
          </cell>
          <cell r="D1066" t="str">
            <v>㎡</v>
          </cell>
          <cell r="E1066">
            <v>12700</v>
          </cell>
          <cell r="F1066" t="str">
            <v>P-77</v>
          </cell>
          <cell r="G1066">
            <v>245553</v>
          </cell>
        </row>
        <row r="1067">
          <cell r="A1067">
            <v>245554</v>
          </cell>
          <cell r="B1067" t="str">
            <v>繊維壁</v>
          </cell>
          <cell r="C1067" t="str">
            <v>木舞下地・中塗共・(両面)</v>
          </cell>
          <cell r="D1067" t="str">
            <v>㎡</v>
          </cell>
          <cell r="E1067">
            <v>8970</v>
          </cell>
          <cell r="F1067" t="str">
            <v>P-77</v>
          </cell>
          <cell r="G1067">
            <v>245554</v>
          </cell>
        </row>
        <row r="1068">
          <cell r="A1068">
            <v>245561</v>
          </cell>
          <cell r="B1068" t="str">
            <v>土蔵荒壁塗</v>
          </cell>
          <cell r="C1068" t="str">
            <v>厚18～21ｃｍ</v>
          </cell>
          <cell r="D1068" t="str">
            <v>㎡</v>
          </cell>
          <cell r="E1068">
            <v>16800</v>
          </cell>
          <cell r="F1068" t="str">
            <v>P-77</v>
          </cell>
          <cell r="G1068">
            <v>245561</v>
          </cell>
        </row>
        <row r="1069">
          <cell r="A1069">
            <v>245562</v>
          </cell>
          <cell r="B1069" t="str">
            <v>土蔵荒壁塗</v>
          </cell>
          <cell r="C1069" t="str">
            <v>厚22～24ｃｍ</v>
          </cell>
          <cell r="D1069" t="str">
            <v>㎡</v>
          </cell>
          <cell r="E1069">
            <v>19200</v>
          </cell>
          <cell r="F1069" t="str">
            <v>P-77</v>
          </cell>
          <cell r="G1069">
            <v>245562</v>
          </cell>
        </row>
        <row r="1070">
          <cell r="A1070">
            <v>245563</v>
          </cell>
          <cell r="B1070" t="str">
            <v>土蔵荒壁塗</v>
          </cell>
          <cell r="C1070" t="str">
            <v>厚25～27ｃｍ</v>
          </cell>
          <cell r="D1070" t="str">
            <v>㎡</v>
          </cell>
          <cell r="E1070">
            <v>21200</v>
          </cell>
          <cell r="F1070" t="str">
            <v>P-77</v>
          </cell>
          <cell r="G1070">
            <v>245563</v>
          </cell>
        </row>
        <row r="1071">
          <cell r="A1071">
            <v>245564</v>
          </cell>
          <cell r="B1071" t="str">
            <v>土蔵荒壁塗</v>
          </cell>
          <cell r="C1071" t="str">
            <v>厚28～30ｃｍ</v>
          </cell>
          <cell r="D1071" t="str">
            <v>㎡</v>
          </cell>
          <cell r="E1071">
            <v>23200</v>
          </cell>
          <cell r="F1071" t="str">
            <v>P-77</v>
          </cell>
          <cell r="G1071">
            <v>245564</v>
          </cell>
        </row>
        <row r="1072">
          <cell r="A1072">
            <v>245566</v>
          </cell>
          <cell r="B1072" t="str">
            <v>土蔵壁・しっくい仕上</v>
          </cell>
          <cell r="C1072" t="str">
            <v>荒壁厚18～21ｃｍ共</v>
          </cell>
          <cell r="D1072" t="str">
            <v>㎡</v>
          </cell>
          <cell r="E1072">
            <v>21400</v>
          </cell>
          <cell r="F1072" t="str">
            <v>P-77</v>
          </cell>
          <cell r="G1072">
            <v>245566</v>
          </cell>
        </row>
        <row r="1073">
          <cell r="A1073">
            <v>245567</v>
          </cell>
          <cell r="B1073" t="str">
            <v>土蔵壁・しっくい仕上</v>
          </cell>
          <cell r="C1073" t="str">
            <v>荒壁厚22～24ｃｍ共</v>
          </cell>
          <cell r="D1073" t="str">
            <v>㎡</v>
          </cell>
          <cell r="E1073">
            <v>23800</v>
          </cell>
          <cell r="F1073" t="str">
            <v>P-77</v>
          </cell>
          <cell r="G1073">
            <v>245567</v>
          </cell>
        </row>
        <row r="1074">
          <cell r="A1074">
            <v>245568</v>
          </cell>
          <cell r="B1074" t="str">
            <v>土蔵壁・しっくい仕上</v>
          </cell>
          <cell r="C1074" t="str">
            <v>荒壁厚25～27ｃｍ共</v>
          </cell>
          <cell r="D1074" t="str">
            <v>㎡</v>
          </cell>
          <cell r="E1074">
            <v>25800</v>
          </cell>
          <cell r="F1074" t="str">
            <v>P-77</v>
          </cell>
          <cell r="G1074">
            <v>245568</v>
          </cell>
        </row>
        <row r="1075">
          <cell r="A1075">
            <v>245569</v>
          </cell>
          <cell r="B1075" t="str">
            <v>土蔵壁・しっくい仕上</v>
          </cell>
          <cell r="C1075" t="str">
            <v>荒壁厚28～30ｃｍ共</v>
          </cell>
          <cell r="D1075" t="str">
            <v>㎡</v>
          </cell>
          <cell r="E1075">
            <v>27800</v>
          </cell>
          <cell r="F1075" t="str">
            <v>P-77</v>
          </cell>
          <cell r="G1075">
            <v>245569</v>
          </cell>
        </row>
        <row r="1076">
          <cell r="A1076">
            <v>245571</v>
          </cell>
          <cell r="B1076" t="str">
            <v>土蔵壁・押縁下見板張</v>
          </cell>
          <cell r="C1076" t="str">
            <v>杉・厚15・木造胴縁組・荒壁厚18～21ｃｍ共</v>
          </cell>
          <cell r="D1076" t="str">
            <v>㎡</v>
          </cell>
          <cell r="E1076">
            <v>23200</v>
          </cell>
          <cell r="F1076" t="str">
            <v>P-77</v>
          </cell>
          <cell r="G1076">
            <v>245571</v>
          </cell>
        </row>
        <row r="1077">
          <cell r="A1077">
            <v>245572</v>
          </cell>
          <cell r="B1077" t="str">
            <v>土蔵壁・押縁下見板張</v>
          </cell>
          <cell r="C1077" t="str">
            <v>杉・厚15・木造胴縁組・荒壁厚22～24ｃｍ共</v>
          </cell>
          <cell r="D1077" t="str">
            <v>㎡</v>
          </cell>
          <cell r="E1077">
            <v>25600</v>
          </cell>
          <cell r="F1077" t="str">
            <v>P-77</v>
          </cell>
          <cell r="G1077">
            <v>245572</v>
          </cell>
        </row>
        <row r="1078">
          <cell r="A1078">
            <v>245573</v>
          </cell>
          <cell r="B1078" t="str">
            <v>土蔵壁・押縁下見板張</v>
          </cell>
          <cell r="C1078" t="str">
            <v>杉・厚15・木造胴縁組・荒壁厚25～27ｃｍ共</v>
          </cell>
          <cell r="D1078" t="str">
            <v>㎡</v>
          </cell>
          <cell r="E1078">
            <v>27600</v>
          </cell>
          <cell r="F1078" t="str">
            <v>P-77</v>
          </cell>
          <cell r="G1078">
            <v>245573</v>
          </cell>
        </row>
        <row r="1079">
          <cell r="A1079">
            <v>245574</v>
          </cell>
          <cell r="B1079" t="str">
            <v>土蔵壁・押縁下見板張</v>
          </cell>
          <cell r="C1079" t="str">
            <v>杉・厚15・木造胴縁組・荒壁厚28～30ｃｍ共</v>
          </cell>
          <cell r="D1079" t="str">
            <v>㎡</v>
          </cell>
          <cell r="E1079">
            <v>29600</v>
          </cell>
          <cell r="F1079" t="str">
            <v>P-77</v>
          </cell>
          <cell r="G1079">
            <v>245574</v>
          </cell>
        </row>
        <row r="1080">
          <cell r="A1080">
            <v>245576</v>
          </cell>
          <cell r="B1080" t="str">
            <v>土蔵壁・羽目板張</v>
          </cell>
          <cell r="C1080" t="str">
            <v>杉・厚15・木造胴縁組・荒壁厚18～21ｃｍ共</v>
          </cell>
          <cell r="D1080" t="str">
            <v>㎡</v>
          </cell>
          <cell r="E1080">
            <v>23200</v>
          </cell>
          <cell r="F1080" t="str">
            <v>P-77</v>
          </cell>
          <cell r="G1080">
            <v>245576</v>
          </cell>
        </row>
        <row r="1081">
          <cell r="A1081">
            <v>245577</v>
          </cell>
          <cell r="B1081" t="str">
            <v>土蔵壁・羽目板張</v>
          </cell>
          <cell r="C1081" t="str">
            <v>杉・厚15・木造胴縁組・荒壁厚22～24ｃｍ共</v>
          </cell>
          <cell r="D1081" t="str">
            <v>㎡</v>
          </cell>
          <cell r="E1081">
            <v>25600</v>
          </cell>
          <cell r="F1081" t="str">
            <v>P-78</v>
          </cell>
          <cell r="G1081">
            <v>245577</v>
          </cell>
        </row>
        <row r="1082">
          <cell r="A1082">
            <v>245578</v>
          </cell>
          <cell r="B1082" t="str">
            <v>土蔵壁・羽目板張</v>
          </cell>
          <cell r="C1082" t="str">
            <v>杉・厚15・木造胴縁組・荒壁厚25～27ｃｍ共</v>
          </cell>
          <cell r="D1082" t="str">
            <v>㎡</v>
          </cell>
          <cell r="E1082">
            <v>27600</v>
          </cell>
          <cell r="F1082" t="str">
            <v>P-78</v>
          </cell>
          <cell r="G1082">
            <v>245578</v>
          </cell>
        </row>
        <row r="1083">
          <cell r="A1083">
            <v>245579</v>
          </cell>
          <cell r="B1083" t="str">
            <v>土蔵壁・羽目板張</v>
          </cell>
          <cell r="C1083" t="str">
            <v>杉・厚15・木造胴縁組・荒壁厚28～30ｃｍ共</v>
          </cell>
          <cell r="D1083" t="str">
            <v>㎡</v>
          </cell>
          <cell r="E1083">
            <v>29600</v>
          </cell>
          <cell r="F1083" t="str">
            <v>P-78</v>
          </cell>
          <cell r="G1083">
            <v>245579</v>
          </cell>
        </row>
        <row r="1084">
          <cell r="A1084">
            <v>245581</v>
          </cell>
          <cell r="B1084" t="str">
            <v>土蔵内壁・板張</v>
          </cell>
          <cell r="C1084" t="str">
            <v>桧･厚15･木造胴縁組・荒壁塗別途</v>
          </cell>
          <cell r="D1084" t="str">
            <v>㎡</v>
          </cell>
          <cell r="E1084">
            <v>7010</v>
          </cell>
          <cell r="F1084" t="str">
            <v>P-78</v>
          </cell>
          <cell r="G1084">
            <v>245581</v>
          </cell>
        </row>
        <row r="1085">
          <cell r="A1085">
            <v>245583</v>
          </cell>
          <cell r="B1085" t="str">
            <v>土蔵内壁・板張</v>
          </cell>
          <cell r="C1085" t="str">
            <v>桧･厚15･木造胴縁組・裏砂込め･荒壁塗別途</v>
          </cell>
          <cell r="D1085" t="str">
            <v>㎡</v>
          </cell>
          <cell r="E1085">
            <v>7300</v>
          </cell>
          <cell r="F1085" t="str">
            <v>P-78</v>
          </cell>
          <cell r="G1085">
            <v>245583</v>
          </cell>
        </row>
        <row r="1086">
          <cell r="A1086">
            <v>245585</v>
          </cell>
          <cell r="B1086" t="str">
            <v>土蔵外壁なまこ壁</v>
          </cell>
          <cell r="C1086" t="str">
            <v>瓦張･荒壁塗別途</v>
          </cell>
          <cell r="D1086" t="str">
            <v>㎡</v>
          </cell>
          <cell r="E1086">
            <v>9000</v>
          </cell>
          <cell r="F1086" t="str">
            <v>P-78</v>
          </cell>
          <cell r="G1086">
            <v>245585</v>
          </cell>
        </row>
        <row r="1087">
          <cell r="A1087">
            <v>245587</v>
          </cell>
          <cell r="B1087" t="str">
            <v>土蔵外壁・化粧鉢巻</v>
          </cell>
          <cell r="C1087" t="str">
            <v>瓦張･荒壁塗別途</v>
          </cell>
          <cell r="D1087" t="str">
            <v>ｍ</v>
          </cell>
          <cell r="E1087">
            <v>13900</v>
          </cell>
          <cell r="F1087" t="str">
            <v>P-78</v>
          </cell>
          <cell r="G1087">
            <v>245587</v>
          </cell>
        </row>
        <row r="1088">
          <cell r="A1088">
            <v>245601</v>
          </cell>
          <cell r="B1088" t="str">
            <v>天井・モルタル塗はけ引き</v>
          </cell>
          <cell r="C1088" t="str">
            <v>厚12mm</v>
          </cell>
          <cell r="D1088" t="str">
            <v>㎡</v>
          </cell>
          <cell r="E1088">
            <v>4010</v>
          </cell>
          <cell r="F1088" t="str">
            <v>P-78</v>
          </cell>
          <cell r="G1088">
            <v>245601</v>
          </cell>
        </row>
        <row r="1089">
          <cell r="A1089">
            <v>245603</v>
          </cell>
          <cell r="B1089" t="str">
            <v>天井・モルタル塗はけ引き</v>
          </cell>
          <cell r="C1089" t="str">
            <v>厚12mm･メタルラス共</v>
          </cell>
          <cell r="D1089" t="str">
            <v>㎡</v>
          </cell>
          <cell r="E1089">
            <v>6870</v>
          </cell>
          <cell r="F1089" t="str">
            <v>P-78</v>
          </cell>
          <cell r="G1089">
            <v>245603</v>
          </cell>
        </row>
        <row r="1090">
          <cell r="A1090">
            <v>245605</v>
          </cell>
          <cell r="B1090" t="str">
            <v>天井・モルタル塗はけ引き</v>
          </cell>
          <cell r="C1090" t="str">
            <v>厚12mm･リブラス共</v>
          </cell>
          <cell r="D1090" t="str">
            <v>㎡</v>
          </cell>
          <cell r="E1090">
            <v>6980</v>
          </cell>
          <cell r="F1090" t="str">
            <v>P-78</v>
          </cell>
          <cell r="G1090">
            <v>245605</v>
          </cell>
        </row>
        <row r="1091">
          <cell r="A1091">
            <v>245611</v>
          </cell>
          <cell r="B1091" t="str">
            <v>天井・パーライトモルタル</v>
          </cell>
          <cell r="C1091" t="str">
            <v>はけ引・厚15mm</v>
          </cell>
          <cell r="D1091" t="str">
            <v>㎡</v>
          </cell>
          <cell r="E1091">
            <v>4220</v>
          </cell>
          <cell r="F1091" t="str">
            <v>P-78</v>
          </cell>
          <cell r="G1091">
            <v>245611</v>
          </cell>
        </row>
        <row r="1092">
          <cell r="A1092">
            <v>245613</v>
          </cell>
          <cell r="B1092" t="str">
            <v>天井・パーライトモルタル</v>
          </cell>
          <cell r="C1092" t="str">
            <v>はけ引・厚15mm・メタルラス共</v>
          </cell>
          <cell r="D1092" t="str">
            <v>㎡</v>
          </cell>
          <cell r="E1092">
            <v>7080</v>
          </cell>
          <cell r="F1092" t="str">
            <v>P-78</v>
          </cell>
          <cell r="G1092">
            <v>245613</v>
          </cell>
        </row>
        <row r="1093">
          <cell r="A1093">
            <v>245615</v>
          </cell>
          <cell r="B1093" t="str">
            <v>天井・パーライトモルタル</v>
          </cell>
          <cell r="C1093" t="str">
            <v>はけ引・厚15mm・リブラス共</v>
          </cell>
          <cell r="D1093" t="str">
            <v>㎡</v>
          </cell>
          <cell r="E1093">
            <v>7190</v>
          </cell>
          <cell r="F1093" t="str">
            <v>P-78</v>
          </cell>
          <cell r="G1093">
            <v>245615</v>
          </cell>
        </row>
        <row r="1094">
          <cell r="A1094">
            <v>245621</v>
          </cell>
          <cell r="B1094" t="str">
            <v>天井・ひる石モルタル塗</v>
          </cell>
          <cell r="C1094" t="str">
            <v>厚15mm</v>
          </cell>
          <cell r="D1094" t="str">
            <v>㎡</v>
          </cell>
          <cell r="E1094">
            <v>4230</v>
          </cell>
          <cell r="F1094" t="str">
            <v>P-78</v>
          </cell>
          <cell r="G1094">
            <v>245621</v>
          </cell>
        </row>
        <row r="1095">
          <cell r="A1095">
            <v>245623</v>
          </cell>
          <cell r="B1095" t="str">
            <v>天井・ひる石モルタル塗</v>
          </cell>
          <cell r="C1095" t="str">
            <v>厚15mm･メタルラス共</v>
          </cell>
          <cell r="D1095" t="str">
            <v>㎡</v>
          </cell>
          <cell r="E1095">
            <v>7090</v>
          </cell>
          <cell r="F1095" t="str">
            <v>P-78</v>
          </cell>
          <cell r="G1095">
            <v>245623</v>
          </cell>
        </row>
        <row r="1096">
          <cell r="A1096">
            <v>245625</v>
          </cell>
          <cell r="B1096" t="str">
            <v>天井・ひる石モルタル塗</v>
          </cell>
          <cell r="C1096" t="str">
            <v>厚15mm･リブラス共</v>
          </cell>
          <cell r="D1096" t="str">
            <v>㎡</v>
          </cell>
          <cell r="E1096">
            <v>7200</v>
          </cell>
          <cell r="F1096" t="str">
            <v>P-78</v>
          </cell>
          <cell r="G1096">
            <v>245625</v>
          </cell>
        </row>
        <row r="1097">
          <cell r="A1097">
            <v>245631</v>
          </cell>
          <cell r="B1097" t="str">
            <v>天井・混合プラスター塗</v>
          </cell>
          <cell r="C1097" t="str">
            <v>厚15mm</v>
          </cell>
          <cell r="D1097" t="str">
            <v>㎡</v>
          </cell>
          <cell r="E1097">
            <v>6020</v>
          </cell>
          <cell r="F1097" t="str">
            <v>P-78</v>
          </cell>
          <cell r="G1097">
            <v>245631</v>
          </cell>
        </row>
        <row r="1098">
          <cell r="A1098">
            <v>245633</v>
          </cell>
          <cell r="B1098" t="str">
            <v>天井・混合プラスター塗</v>
          </cell>
          <cell r="C1098" t="str">
            <v>厚15mm･メタルラス共</v>
          </cell>
          <cell r="D1098" t="str">
            <v>㎡</v>
          </cell>
          <cell r="E1098">
            <v>8880</v>
          </cell>
          <cell r="F1098" t="str">
            <v>P-78</v>
          </cell>
          <cell r="G1098">
            <v>245633</v>
          </cell>
        </row>
        <row r="1099">
          <cell r="A1099">
            <v>245635</v>
          </cell>
          <cell r="B1099" t="str">
            <v>天井・混合プラスター塗</v>
          </cell>
          <cell r="C1099" t="str">
            <v>厚15mm･リブラス共</v>
          </cell>
          <cell r="D1099" t="str">
            <v>㎡</v>
          </cell>
          <cell r="E1099">
            <v>8990</v>
          </cell>
          <cell r="F1099" t="str">
            <v>P-78</v>
          </cell>
          <cell r="G1099">
            <v>245635</v>
          </cell>
        </row>
        <row r="1100">
          <cell r="A1100">
            <v>245641</v>
          </cell>
          <cell r="B1100" t="str">
            <v>天井・石こうプラスター塗</v>
          </cell>
          <cell r="C1100" t="str">
            <v>厚15mm</v>
          </cell>
          <cell r="D1100" t="str">
            <v>㎡</v>
          </cell>
          <cell r="E1100">
            <v>4840</v>
          </cell>
          <cell r="F1100" t="str">
            <v>P-78</v>
          </cell>
          <cell r="G1100">
            <v>245641</v>
          </cell>
        </row>
        <row r="1101">
          <cell r="A1101">
            <v>245643</v>
          </cell>
          <cell r="B1101" t="str">
            <v>天井・石こうプラスター塗</v>
          </cell>
          <cell r="C1101" t="str">
            <v>厚15mm･メタルラス共</v>
          </cell>
          <cell r="D1101" t="str">
            <v>㎡</v>
          </cell>
          <cell r="E1101">
            <v>7700</v>
          </cell>
          <cell r="F1101" t="str">
            <v>P-78</v>
          </cell>
          <cell r="G1101">
            <v>245643</v>
          </cell>
        </row>
        <row r="1102">
          <cell r="A1102">
            <v>245645</v>
          </cell>
          <cell r="B1102" t="str">
            <v>天井・石こうプラスター塗</v>
          </cell>
          <cell r="C1102" t="str">
            <v>厚15mm･リブラス共</v>
          </cell>
          <cell r="D1102" t="str">
            <v>㎡</v>
          </cell>
          <cell r="E1102">
            <v>7810</v>
          </cell>
          <cell r="F1102" t="str">
            <v>P-78</v>
          </cell>
          <cell r="G1102">
            <v>245645</v>
          </cell>
        </row>
        <row r="1103">
          <cell r="A1103">
            <v>245651</v>
          </cell>
          <cell r="B1103" t="str">
            <v>天井・パーライトプラスタ</v>
          </cell>
          <cell r="C1103" t="str">
            <v>厚15mm</v>
          </cell>
          <cell r="D1103" t="str">
            <v>㎡</v>
          </cell>
          <cell r="E1103">
            <v>4950</v>
          </cell>
          <cell r="F1103" t="str">
            <v>P-78</v>
          </cell>
          <cell r="G1103">
            <v>245651</v>
          </cell>
        </row>
        <row r="1104">
          <cell r="A1104">
            <v>245653</v>
          </cell>
          <cell r="B1104" t="str">
            <v>天井・パーライトプラスタ</v>
          </cell>
          <cell r="C1104" t="str">
            <v>厚15mm･メタルラス共</v>
          </cell>
          <cell r="D1104" t="str">
            <v>㎡</v>
          </cell>
          <cell r="E1104">
            <v>7810</v>
          </cell>
          <cell r="F1104" t="str">
            <v>P-78</v>
          </cell>
          <cell r="G1104">
            <v>245653</v>
          </cell>
        </row>
        <row r="1105">
          <cell r="A1105">
            <v>245655</v>
          </cell>
          <cell r="B1105" t="str">
            <v>天井・パーライトプラスタ</v>
          </cell>
          <cell r="C1105" t="str">
            <v>厚15mm･リブラス共</v>
          </cell>
          <cell r="D1105" t="str">
            <v>㎡</v>
          </cell>
          <cell r="E1105">
            <v>7920</v>
          </cell>
          <cell r="F1105" t="str">
            <v>P-78</v>
          </cell>
          <cell r="G1105">
            <v>245655</v>
          </cell>
        </row>
        <row r="1106">
          <cell r="A1106">
            <v>245661</v>
          </cell>
          <cell r="B1106" t="str">
            <v>天井・リシンかき落し</v>
          </cell>
          <cell r="C1106" t="str">
            <v>厚20mm</v>
          </cell>
          <cell r="D1106" t="str">
            <v>㎡</v>
          </cell>
          <cell r="E1106">
            <v>6620</v>
          </cell>
          <cell r="F1106" t="str">
            <v>P-78</v>
          </cell>
          <cell r="G1106">
            <v>245661</v>
          </cell>
        </row>
        <row r="1107">
          <cell r="A1107">
            <v>245663</v>
          </cell>
          <cell r="B1107" t="str">
            <v>天井・リシンかき落し</v>
          </cell>
          <cell r="C1107" t="str">
            <v>厚20mm･メタルラス共</v>
          </cell>
          <cell r="D1107" t="str">
            <v>㎡</v>
          </cell>
          <cell r="E1107">
            <v>9480</v>
          </cell>
          <cell r="F1107" t="str">
            <v>P-78</v>
          </cell>
          <cell r="G1107">
            <v>245663</v>
          </cell>
        </row>
        <row r="1108">
          <cell r="A1108">
            <v>245665</v>
          </cell>
          <cell r="B1108" t="str">
            <v>天井・リシンかき落し</v>
          </cell>
          <cell r="C1108" t="str">
            <v>厚20mm･リブラス共</v>
          </cell>
          <cell r="D1108" t="str">
            <v>㎡</v>
          </cell>
          <cell r="E1108">
            <v>9590</v>
          </cell>
          <cell r="F1108" t="str">
            <v>P-78</v>
          </cell>
          <cell r="G1108">
            <v>245665</v>
          </cell>
        </row>
        <row r="1109">
          <cell r="A1109">
            <v>245671</v>
          </cell>
          <cell r="B1109" t="str">
            <v>天井・繊維壁塗</v>
          </cell>
          <cell r="C1109" t="str">
            <v>ラスボード共</v>
          </cell>
          <cell r="D1109" t="str">
            <v>㎡</v>
          </cell>
          <cell r="E1109">
            <v>10300</v>
          </cell>
          <cell r="F1109" t="str">
            <v>P-78</v>
          </cell>
          <cell r="G1109">
            <v>245671</v>
          </cell>
        </row>
        <row r="1110">
          <cell r="A1110">
            <v>245701</v>
          </cell>
          <cell r="B1110" t="str">
            <v>外部柱・モルタルはけ引き</v>
          </cell>
          <cell r="C1110" t="str">
            <v>厚25mm・(こて押さえ)</v>
          </cell>
          <cell r="D1110" t="str">
            <v>㎡</v>
          </cell>
          <cell r="E1110">
            <v>3840</v>
          </cell>
          <cell r="F1110" t="str">
            <v>P-78</v>
          </cell>
          <cell r="G1110">
            <v>245701</v>
          </cell>
        </row>
        <row r="1111">
          <cell r="A1111">
            <v>245705</v>
          </cell>
          <cell r="B1111" t="str">
            <v>内部柱・モルタルはけ引き</v>
          </cell>
          <cell r="C1111" t="str">
            <v>厚20mm・(こて押さえ)</v>
          </cell>
          <cell r="D1111" t="str">
            <v>㎡</v>
          </cell>
          <cell r="E1111">
            <v>3450</v>
          </cell>
          <cell r="F1111" t="str">
            <v>P-78</v>
          </cell>
          <cell r="G1111">
            <v>245705</v>
          </cell>
        </row>
        <row r="1112">
          <cell r="A1112">
            <v>245711</v>
          </cell>
          <cell r="B1112" t="str">
            <v>柱型・混合プラスター塗</v>
          </cell>
          <cell r="C1112" t="str">
            <v>厚20mm</v>
          </cell>
          <cell r="D1112" t="str">
            <v>㎡</v>
          </cell>
          <cell r="E1112">
            <v>5290</v>
          </cell>
          <cell r="F1112" t="str">
            <v>P-78</v>
          </cell>
          <cell r="G1112">
            <v>245711</v>
          </cell>
        </row>
        <row r="1113">
          <cell r="A1113">
            <v>245715</v>
          </cell>
          <cell r="B1113" t="str">
            <v>柱型・ドロマイドプラスタ</v>
          </cell>
          <cell r="C1113" t="str">
            <v>厚20mm</v>
          </cell>
          <cell r="D1113" t="str">
            <v>㎡</v>
          </cell>
          <cell r="E1113">
            <v>4150</v>
          </cell>
          <cell r="F1113" t="str">
            <v>P-78</v>
          </cell>
          <cell r="G1113">
            <v>245715</v>
          </cell>
        </row>
        <row r="1114">
          <cell r="A1114">
            <v>245721</v>
          </cell>
          <cell r="B1114" t="str">
            <v>梁型・モルタル塗</v>
          </cell>
          <cell r="C1114" t="str">
            <v>厚12mm</v>
          </cell>
          <cell r="D1114" t="str">
            <v>㎡</v>
          </cell>
          <cell r="E1114">
            <v>4280</v>
          </cell>
          <cell r="F1114" t="str">
            <v>P-78</v>
          </cell>
          <cell r="G1114">
            <v>245721</v>
          </cell>
        </row>
        <row r="1115">
          <cell r="A1115">
            <v>245723</v>
          </cell>
          <cell r="B1115" t="str">
            <v>梁型・混合プラスター塗</v>
          </cell>
          <cell r="C1115" t="str">
            <v>厚18mm</v>
          </cell>
          <cell r="D1115" t="str">
            <v>㎡</v>
          </cell>
          <cell r="E1115">
            <v>5440</v>
          </cell>
          <cell r="F1115" t="str">
            <v>P-78</v>
          </cell>
          <cell r="G1115">
            <v>245723</v>
          </cell>
        </row>
        <row r="1116">
          <cell r="A1116">
            <v>245725</v>
          </cell>
          <cell r="B1116" t="str">
            <v>梁型・ドロマイドプラスタ</v>
          </cell>
          <cell r="C1116" t="str">
            <v>厚18mm</v>
          </cell>
          <cell r="D1116" t="str">
            <v>㎡</v>
          </cell>
          <cell r="E1116">
            <v>4950</v>
          </cell>
          <cell r="F1116" t="str">
            <v>P-78</v>
          </cell>
          <cell r="G1116">
            <v>245725</v>
          </cell>
        </row>
        <row r="1117">
          <cell r="A1117">
            <v>245731</v>
          </cell>
          <cell r="B1117" t="str">
            <v>笠木・モルタル塗</v>
          </cell>
          <cell r="C1117" t="str">
            <v>糸幅200mm未満</v>
          </cell>
          <cell r="D1117" t="str">
            <v>ｍ</v>
          </cell>
          <cell r="E1117">
            <v>1920</v>
          </cell>
          <cell r="F1117" t="str">
            <v>P-78</v>
          </cell>
          <cell r="G1117">
            <v>245731</v>
          </cell>
        </row>
        <row r="1118">
          <cell r="A1118">
            <v>245732</v>
          </cell>
          <cell r="B1118" t="str">
            <v>笠木・モルタル塗</v>
          </cell>
          <cell r="C1118" t="str">
            <v>糸幅200～300mm</v>
          </cell>
          <cell r="D1118" t="str">
            <v>ｍ</v>
          </cell>
          <cell r="E1118">
            <v>3070</v>
          </cell>
          <cell r="F1118" t="str">
            <v>P-78</v>
          </cell>
          <cell r="G1118">
            <v>245732</v>
          </cell>
        </row>
        <row r="1119">
          <cell r="A1119">
            <v>245733</v>
          </cell>
          <cell r="B1119" t="str">
            <v>笠木・モルタル塗</v>
          </cell>
          <cell r="C1119" t="str">
            <v>糸幅300～400mm</v>
          </cell>
          <cell r="D1119" t="str">
            <v>ｍ</v>
          </cell>
          <cell r="E1119">
            <v>3310</v>
          </cell>
          <cell r="F1119" t="str">
            <v>P-78</v>
          </cell>
          <cell r="G1119">
            <v>245733</v>
          </cell>
        </row>
        <row r="1120">
          <cell r="A1120">
            <v>245735</v>
          </cell>
          <cell r="B1120" t="str">
            <v>笠木・人造石研出</v>
          </cell>
          <cell r="C1120" t="str">
            <v>糸幅200～300mm</v>
          </cell>
          <cell r="D1120" t="str">
            <v>ｍ</v>
          </cell>
          <cell r="E1120">
            <v>7730</v>
          </cell>
          <cell r="F1120" t="str">
            <v>P-78</v>
          </cell>
          <cell r="G1120">
            <v>245735</v>
          </cell>
        </row>
        <row r="1121">
          <cell r="A1121">
            <v>245736</v>
          </cell>
          <cell r="B1121" t="str">
            <v>笠木・テラゾー</v>
          </cell>
          <cell r="C1121" t="str">
            <v>糸幅200～300mm</v>
          </cell>
          <cell r="D1121" t="str">
            <v>ｍ</v>
          </cell>
          <cell r="E1121">
            <v>11200</v>
          </cell>
          <cell r="F1121" t="str">
            <v>P-78</v>
          </cell>
          <cell r="G1121">
            <v>245736</v>
          </cell>
        </row>
        <row r="1122">
          <cell r="A1122">
            <v>245737</v>
          </cell>
          <cell r="B1122" t="str">
            <v>笠木・人造石洗出</v>
          </cell>
          <cell r="C1122" t="str">
            <v>糸幅200～300mm・厚20mm</v>
          </cell>
          <cell r="D1122" t="str">
            <v>ｍ</v>
          </cell>
          <cell r="E1122">
            <v>6760</v>
          </cell>
          <cell r="F1122" t="str">
            <v>P-78</v>
          </cell>
          <cell r="G1122">
            <v>245737</v>
          </cell>
        </row>
        <row r="1123">
          <cell r="A1123">
            <v>245741</v>
          </cell>
          <cell r="B1123" t="str">
            <v>幅木・モルタル塗</v>
          </cell>
          <cell r="C1123" t="str">
            <v>H=100mm</v>
          </cell>
          <cell r="D1123" t="str">
            <v>ｍ</v>
          </cell>
          <cell r="E1123">
            <v>1300</v>
          </cell>
          <cell r="F1123" t="str">
            <v>P-78</v>
          </cell>
          <cell r="G1123">
            <v>245741</v>
          </cell>
        </row>
        <row r="1124">
          <cell r="A1124">
            <v>245742</v>
          </cell>
          <cell r="B1124" t="str">
            <v>幅木・モルタル塗</v>
          </cell>
          <cell r="C1124" t="str">
            <v>H=150mm</v>
          </cell>
          <cell r="D1124" t="str">
            <v>ｍ</v>
          </cell>
          <cell r="E1124">
            <v>1490</v>
          </cell>
          <cell r="F1124" t="str">
            <v>P-78</v>
          </cell>
          <cell r="G1124">
            <v>245742</v>
          </cell>
        </row>
        <row r="1125">
          <cell r="A1125">
            <v>245743</v>
          </cell>
          <cell r="B1125" t="str">
            <v>幅木・モルタル塗</v>
          </cell>
          <cell r="C1125" t="str">
            <v>H=200mm</v>
          </cell>
          <cell r="D1125" t="str">
            <v>ｍ</v>
          </cell>
          <cell r="E1125">
            <v>1680</v>
          </cell>
          <cell r="F1125" t="str">
            <v>P-78</v>
          </cell>
          <cell r="G1125">
            <v>245743</v>
          </cell>
        </row>
        <row r="1126">
          <cell r="A1126">
            <v>245744</v>
          </cell>
          <cell r="B1126" t="str">
            <v>幅木・モルタル塗</v>
          </cell>
          <cell r="C1126" t="str">
            <v>H=300mm</v>
          </cell>
          <cell r="D1126" t="str">
            <v>ｍ</v>
          </cell>
          <cell r="E1126">
            <v>1760</v>
          </cell>
          <cell r="F1126" t="str">
            <v>P-78</v>
          </cell>
          <cell r="G1126">
            <v>245744</v>
          </cell>
        </row>
        <row r="1127">
          <cell r="A1127">
            <v>245747</v>
          </cell>
          <cell r="B1127" t="str">
            <v>幅木・人造石研出</v>
          </cell>
          <cell r="C1127" t="str">
            <v>H=100mm</v>
          </cell>
          <cell r="D1127" t="str">
            <v>ｍ</v>
          </cell>
          <cell r="E1127">
            <v>3890</v>
          </cell>
          <cell r="F1127" t="str">
            <v>P-78</v>
          </cell>
          <cell r="G1127">
            <v>245747</v>
          </cell>
        </row>
        <row r="1128">
          <cell r="A1128">
            <v>245751</v>
          </cell>
          <cell r="B1128" t="str">
            <v>窓台・モルタル塗</v>
          </cell>
          <cell r="C1128" t="str">
            <v>糸幅150mm</v>
          </cell>
          <cell r="D1128" t="str">
            <v>ｍ</v>
          </cell>
          <cell r="E1128">
            <v>1910</v>
          </cell>
          <cell r="F1128" t="str">
            <v>P-78</v>
          </cell>
          <cell r="G1128">
            <v>245751</v>
          </cell>
        </row>
        <row r="1129">
          <cell r="A1129">
            <v>245755</v>
          </cell>
          <cell r="B1129" t="str">
            <v>窓台・人造石研出</v>
          </cell>
          <cell r="C1129" t="str">
            <v>糸幅150mm・厚20mm</v>
          </cell>
          <cell r="D1129" t="str">
            <v>ｍ</v>
          </cell>
          <cell r="E1129">
            <v>3180</v>
          </cell>
          <cell r="F1129" t="str">
            <v>P-79</v>
          </cell>
          <cell r="G1129">
            <v>245755</v>
          </cell>
        </row>
        <row r="1130">
          <cell r="A1130">
            <v>245761</v>
          </cell>
          <cell r="B1130" t="str">
            <v>側溝モルタル金ごて仕上</v>
          </cell>
          <cell r="C1130" t="str">
            <v>側溝巾150mm・防水モルタル</v>
          </cell>
          <cell r="D1130" t="str">
            <v>ｍ</v>
          </cell>
          <cell r="E1130">
            <v>1020</v>
          </cell>
          <cell r="F1130" t="str">
            <v>P-79</v>
          </cell>
          <cell r="G1130">
            <v>245761</v>
          </cell>
        </row>
        <row r="1131">
          <cell r="A1131">
            <v>245763</v>
          </cell>
          <cell r="B1131" t="str">
            <v>側溝モルタル金ごて仕上</v>
          </cell>
          <cell r="C1131" t="str">
            <v>側溝巾200mm・防水モルタル</v>
          </cell>
          <cell r="D1131" t="str">
            <v>ｍ</v>
          </cell>
          <cell r="E1131">
            <v>1140</v>
          </cell>
          <cell r="F1131" t="str">
            <v>P-79</v>
          </cell>
          <cell r="G1131">
            <v>245763</v>
          </cell>
        </row>
        <row r="1132">
          <cell r="A1132">
            <v>245767</v>
          </cell>
          <cell r="B1132" t="str">
            <v>側溝モルタル金ごて仕上</v>
          </cell>
          <cell r="C1132" t="str">
            <v>側溝巾300mm・防水モルタル</v>
          </cell>
          <cell r="D1132" t="str">
            <v>ｍ</v>
          </cell>
          <cell r="E1132">
            <v>1590</v>
          </cell>
          <cell r="F1132" t="str">
            <v>P-79</v>
          </cell>
          <cell r="G1132">
            <v>245767</v>
          </cell>
        </row>
        <row r="1133">
          <cell r="A1133">
            <v>245801</v>
          </cell>
          <cell r="B1133" t="str">
            <v>内外装・厚付け塗材仕上</v>
          </cell>
          <cell r="C1133" t="str">
            <v>吹付け・セメントスタッコ</v>
          </cell>
          <cell r="D1133" t="str">
            <v>㎡</v>
          </cell>
          <cell r="E1133">
            <v>1810</v>
          </cell>
          <cell r="F1133" t="str">
            <v>P-79</v>
          </cell>
          <cell r="G1133">
            <v>245801</v>
          </cell>
        </row>
        <row r="1134">
          <cell r="A1134">
            <v>245805</v>
          </cell>
          <cell r="B1134" t="str">
            <v>内外装・厚付け塗材仕上</v>
          </cell>
          <cell r="C1134" t="str">
            <v>吹付け・シリカスタッコ</v>
          </cell>
          <cell r="D1134" t="str">
            <v>㎡</v>
          </cell>
          <cell r="E1134">
            <v>2200</v>
          </cell>
          <cell r="F1134" t="str">
            <v>P-79</v>
          </cell>
          <cell r="G1134">
            <v>245805</v>
          </cell>
        </row>
        <row r="1135">
          <cell r="A1135">
            <v>245815</v>
          </cell>
          <cell r="B1135" t="str">
            <v>内外装・厚付け塗材仕上</v>
          </cell>
          <cell r="C1135" t="str">
            <v>吹付樹脂スタッコ・アクリルスタッコ</v>
          </cell>
          <cell r="D1135" t="str">
            <v>㎡</v>
          </cell>
          <cell r="E1135">
            <v>2490</v>
          </cell>
          <cell r="F1135" t="str">
            <v>P-79</v>
          </cell>
          <cell r="G1135">
            <v>245815</v>
          </cell>
        </row>
        <row r="1136">
          <cell r="A1136">
            <v>245821</v>
          </cell>
          <cell r="B1136" t="str">
            <v>内外装・薄付仕上塗材仕上</v>
          </cell>
          <cell r="C1136" t="str">
            <v>セメントリシン</v>
          </cell>
          <cell r="D1136" t="str">
            <v>㎡</v>
          </cell>
          <cell r="E1136">
            <v>1000</v>
          </cell>
          <cell r="F1136" t="str">
            <v>P-79</v>
          </cell>
          <cell r="G1136">
            <v>245821</v>
          </cell>
        </row>
        <row r="1137">
          <cell r="A1137">
            <v>245825</v>
          </cell>
          <cell r="B1137" t="str">
            <v>内外装・薄付仕上塗材仕上</v>
          </cell>
          <cell r="C1137" t="str">
            <v>じゅらく</v>
          </cell>
          <cell r="D1137" t="str">
            <v>㎡</v>
          </cell>
          <cell r="E1137">
            <v>1200</v>
          </cell>
          <cell r="F1137" t="str">
            <v>P-79</v>
          </cell>
          <cell r="G1137">
            <v>245825</v>
          </cell>
        </row>
        <row r="1138">
          <cell r="A1138">
            <v>245831</v>
          </cell>
          <cell r="B1138" t="str">
            <v>内外装・薄付仕上塗材仕上</v>
          </cell>
          <cell r="C1138" t="str">
            <v>着色骨材砂壁状</v>
          </cell>
          <cell r="D1138" t="str">
            <v>㎡</v>
          </cell>
          <cell r="E1138">
            <v>880</v>
          </cell>
          <cell r="F1138" t="str">
            <v>P-79</v>
          </cell>
          <cell r="G1138">
            <v>245831</v>
          </cell>
        </row>
        <row r="1139">
          <cell r="A1139">
            <v>245835</v>
          </cell>
          <cell r="B1139" t="str">
            <v>内外装・薄付仕上塗材仕上</v>
          </cell>
          <cell r="C1139" t="str">
            <v>シリカリシン</v>
          </cell>
          <cell r="D1139" t="str">
            <v>㎡</v>
          </cell>
          <cell r="E1139">
            <v>1140</v>
          </cell>
          <cell r="F1139" t="str">
            <v>P-79</v>
          </cell>
          <cell r="G1139">
            <v>245835</v>
          </cell>
        </row>
        <row r="1140">
          <cell r="A1140">
            <v>245841</v>
          </cell>
          <cell r="B1140" t="str">
            <v>内外装・複層仕上塗材仕上</v>
          </cell>
          <cell r="C1140" t="str">
            <v>複層塗材・セメント吹付タイル</v>
          </cell>
          <cell r="D1140" t="str">
            <v>㎡</v>
          </cell>
          <cell r="E1140">
            <v>1670</v>
          </cell>
          <cell r="F1140" t="str">
            <v>P-79</v>
          </cell>
          <cell r="G1140">
            <v>245841</v>
          </cell>
        </row>
        <row r="1141">
          <cell r="A1141">
            <v>245845</v>
          </cell>
          <cell r="B1141" t="str">
            <v>内外装・複層仕上塗材仕上</v>
          </cell>
          <cell r="C1141" t="str">
            <v>複層塗材・ポリマーセメントタイル</v>
          </cell>
          <cell r="D1141" t="str">
            <v>㎡</v>
          </cell>
          <cell r="E1141">
            <v>2510</v>
          </cell>
          <cell r="F1141" t="str">
            <v>P-79</v>
          </cell>
          <cell r="G1141">
            <v>245845</v>
          </cell>
        </row>
        <row r="1142">
          <cell r="A1142">
            <v>245851</v>
          </cell>
          <cell r="B1142" t="str">
            <v>内外装・複層仕上塗材仕上</v>
          </cell>
          <cell r="C1142" t="str">
            <v>複層塗材・アクリルタイル</v>
          </cell>
          <cell r="D1142" t="str">
            <v>㎡</v>
          </cell>
          <cell r="E1142">
            <v>1480</v>
          </cell>
          <cell r="F1142" t="str">
            <v>P-79</v>
          </cell>
          <cell r="G1142">
            <v>245851</v>
          </cell>
        </row>
        <row r="1143">
          <cell r="A1143">
            <v>245855</v>
          </cell>
          <cell r="B1143" t="str">
            <v>内外装・複層仕上塗材仕上</v>
          </cell>
          <cell r="C1143" t="str">
            <v>複層塗材・エポキシタイルRE</v>
          </cell>
          <cell r="D1143" t="str">
            <v>㎡</v>
          </cell>
          <cell r="E1143">
            <v>1910</v>
          </cell>
          <cell r="F1143" t="str">
            <v>P-79</v>
          </cell>
          <cell r="G1143">
            <v>245855</v>
          </cell>
        </row>
        <row r="1144">
          <cell r="A1144">
            <v>245861</v>
          </cell>
          <cell r="B1144" t="str">
            <v>内外装・複層仕上塗材仕上</v>
          </cell>
          <cell r="C1144" t="str">
            <v>複層塗材・エポキシタイル</v>
          </cell>
          <cell r="D1144" t="str">
            <v>㎡</v>
          </cell>
          <cell r="E1144">
            <v>2780</v>
          </cell>
          <cell r="F1144" t="str">
            <v>P-79</v>
          </cell>
          <cell r="G1144">
            <v>245861</v>
          </cell>
        </row>
        <row r="1145">
          <cell r="A1145">
            <v>245865</v>
          </cell>
          <cell r="B1145" t="str">
            <v>内外装・複層仕上塗材仕上</v>
          </cell>
          <cell r="C1145" t="str">
            <v>複層塗材・シリカタイル</v>
          </cell>
          <cell r="D1145" t="str">
            <v>㎡</v>
          </cell>
          <cell r="E1145">
            <v>1630</v>
          </cell>
          <cell r="F1145" t="str">
            <v>P-79</v>
          </cell>
          <cell r="G1145">
            <v>245865</v>
          </cell>
        </row>
        <row r="1146">
          <cell r="A1146">
            <v>245901</v>
          </cell>
          <cell r="B1146" t="str">
            <v>防水型複層塗材仕上</v>
          </cell>
          <cell r="C1146" t="str">
            <v>E-1(伸長形複層塗材)</v>
          </cell>
          <cell r="D1146" t="str">
            <v>㎡</v>
          </cell>
          <cell r="E1146">
            <v>2880</v>
          </cell>
          <cell r="F1146" t="str">
            <v>P-79</v>
          </cell>
          <cell r="G1146">
            <v>245901</v>
          </cell>
        </row>
        <row r="1147">
          <cell r="A1147">
            <v>245911</v>
          </cell>
          <cell r="B1147" t="str">
            <v>防水型複層塗材仕上</v>
          </cell>
          <cell r="C1147" t="str">
            <v>E-2(伸長形複層塗材)</v>
          </cell>
          <cell r="D1147" t="str">
            <v>㎡</v>
          </cell>
          <cell r="E1147">
            <v>2590</v>
          </cell>
          <cell r="F1147" t="str">
            <v>P-79</v>
          </cell>
          <cell r="G1147">
            <v>245911</v>
          </cell>
        </row>
        <row r="1148">
          <cell r="A1148">
            <v>245921</v>
          </cell>
          <cell r="B1148" t="str">
            <v>建具廻りモルタル詰</v>
          </cell>
          <cell r="C1148" t="str">
            <v>外部･防水剤入り</v>
          </cell>
          <cell r="D1148" t="str">
            <v>ｍ</v>
          </cell>
          <cell r="E1148">
            <v>1170</v>
          </cell>
          <cell r="F1148" t="str">
            <v>P-79</v>
          </cell>
          <cell r="G1148">
            <v>245921</v>
          </cell>
        </row>
        <row r="1149">
          <cell r="A1149">
            <v>245925</v>
          </cell>
          <cell r="B1149" t="str">
            <v>建具廻りモルタル詰</v>
          </cell>
          <cell r="C1149" t="str">
            <v>内部</v>
          </cell>
          <cell r="D1149" t="str">
            <v>ｍ</v>
          </cell>
          <cell r="E1149">
            <v>1000</v>
          </cell>
          <cell r="F1149" t="str">
            <v>P-79</v>
          </cell>
          <cell r="G1149">
            <v>245925</v>
          </cell>
        </row>
        <row r="1150">
          <cell r="A1150">
            <v>246001</v>
          </cell>
          <cell r="B1150" t="str">
            <v>木造ころばし床組</v>
          </cell>
          <cell r="C1150" t="str">
            <v>荒床下地・H16cm・大引@90cm・根太@36cm</v>
          </cell>
          <cell r="D1150" t="str">
            <v>㎡</v>
          </cell>
          <cell r="E1150">
            <v>3210</v>
          </cell>
          <cell r="F1150" t="str">
            <v>P-80</v>
          </cell>
          <cell r="G1150">
            <v>246001</v>
          </cell>
        </row>
        <row r="1151">
          <cell r="A1151">
            <v>246005</v>
          </cell>
          <cell r="B1151" t="str">
            <v>木造ころばし床組</v>
          </cell>
          <cell r="C1151" t="str">
            <v>板張下地・H15cm・大引@90cm・根太@36cm</v>
          </cell>
          <cell r="D1151" t="str">
            <v>㎡</v>
          </cell>
          <cell r="E1151">
            <v>3260</v>
          </cell>
          <cell r="F1151" t="str">
            <v>P-80</v>
          </cell>
          <cell r="G1151">
            <v>246005</v>
          </cell>
        </row>
        <row r="1152">
          <cell r="A1152">
            <v>246006</v>
          </cell>
          <cell r="B1152" t="str">
            <v>木造ころばし床組</v>
          </cell>
          <cell r="C1152" t="str">
            <v>板張下地・H15cm・大引@90cm・根太@30cm</v>
          </cell>
          <cell r="D1152" t="str">
            <v>㎡</v>
          </cell>
          <cell r="E1152">
            <v>3690</v>
          </cell>
          <cell r="F1152" t="str">
            <v>P-80</v>
          </cell>
          <cell r="G1152">
            <v>246006</v>
          </cell>
        </row>
        <row r="1153">
          <cell r="A1153">
            <v>246011</v>
          </cell>
          <cell r="B1153" t="str">
            <v>木造束立て床組</v>
          </cell>
          <cell r="C1153" t="str">
            <v>荒床下地・H60cm・大引等@90cm・根太@36cm</v>
          </cell>
          <cell r="D1153" t="str">
            <v>㎡</v>
          </cell>
          <cell r="E1153">
            <v>5140</v>
          </cell>
          <cell r="F1153" t="str">
            <v>P-80</v>
          </cell>
          <cell r="G1153">
            <v>246011</v>
          </cell>
        </row>
        <row r="1154">
          <cell r="A1154">
            <v>246015</v>
          </cell>
          <cell r="B1154" t="str">
            <v>木造束立て床組</v>
          </cell>
          <cell r="C1154" t="str">
            <v>板張下地・H70cm・大引等@90cm・根太@30cm</v>
          </cell>
          <cell r="D1154" t="str">
            <v>㎡</v>
          </cell>
          <cell r="E1154">
            <v>7780</v>
          </cell>
          <cell r="F1154" t="str">
            <v>P-80</v>
          </cell>
          <cell r="G1154">
            <v>246015</v>
          </cell>
        </row>
        <row r="1155">
          <cell r="A1155">
            <v>246021</v>
          </cell>
          <cell r="B1155" t="str">
            <v>二階床組</v>
          </cell>
          <cell r="C1155" t="str">
            <v>大梁@270cm・小梁@135cm・根太@36cm</v>
          </cell>
          <cell r="D1155" t="str">
            <v>㎡</v>
          </cell>
          <cell r="E1155">
            <v>7180</v>
          </cell>
          <cell r="F1155" t="str">
            <v>P-80</v>
          </cell>
          <cell r="G1155">
            <v>246021</v>
          </cell>
        </row>
        <row r="1156">
          <cell r="A1156">
            <v>246031</v>
          </cell>
          <cell r="B1156" t="str">
            <v>木造軸組・(大壁)</v>
          </cell>
          <cell r="C1156" t="str">
            <v>㎡</v>
          </cell>
          <cell r="D1156">
            <v>4580</v>
          </cell>
          <cell r="E1156" t="str">
            <v>P-80</v>
          </cell>
          <cell r="F1156">
            <v>246031</v>
          </cell>
          <cell r="G1156">
            <v>246031</v>
          </cell>
        </row>
        <row r="1157">
          <cell r="A1157">
            <v>246041</v>
          </cell>
          <cell r="B1157" t="str">
            <v>木造間仕切軸組</v>
          </cell>
          <cell r="C1157" t="str">
            <v>柱@180cm・門柱@45cm</v>
          </cell>
          <cell r="D1157" t="str">
            <v>㎡</v>
          </cell>
          <cell r="E1157">
            <v>3260</v>
          </cell>
          <cell r="F1157" t="str">
            <v>P-80</v>
          </cell>
          <cell r="G1157">
            <v>246041</v>
          </cell>
        </row>
        <row r="1158">
          <cell r="A1158">
            <v>246051</v>
          </cell>
          <cell r="B1158" t="str">
            <v>和式小屋組</v>
          </cell>
          <cell r="C1158" t="str">
            <v>小梁@180cm・もや@90cm垂木共・野地板を除く</v>
          </cell>
          <cell r="D1158" t="str">
            <v>㎡</v>
          </cell>
          <cell r="E1158">
            <v>8890</v>
          </cell>
          <cell r="F1158" t="str">
            <v>P-80</v>
          </cell>
          <cell r="G1158">
            <v>246051</v>
          </cell>
        </row>
        <row r="1159">
          <cell r="A1159">
            <v>246053</v>
          </cell>
          <cell r="B1159" t="str">
            <v>洋式小屋組</v>
          </cell>
          <cell r="C1159" t="str">
            <v>垂木共・野地板を除く</v>
          </cell>
          <cell r="D1159" t="str">
            <v>㎡</v>
          </cell>
          <cell r="E1159">
            <v>12500</v>
          </cell>
          <cell r="F1159" t="str">
            <v>P-80</v>
          </cell>
          <cell r="G1159">
            <v>246053</v>
          </cell>
        </row>
        <row r="1160">
          <cell r="A1160">
            <v>246057</v>
          </cell>
          <cell r="B1160" t="str">
            <v>片流れ小屋組</v>
          </cell>
          <cell r="C1160" t="str">
            <v>垂木共・野地板を除く</v>
          </cell>
          <cell r="D1160" t="str">
            <v>㎡</v>
          </cell>
          <cell r="E1160">
            <v>6060</v>
          </cell>
          <cell r="F1160" t="str">
            <v>P-80</v>
          </cell>
          <cell r="G1160">
            <v>246057</v>
          </cell>
        </row>
        <row r="1161">
          <cell r="A1161">
            <v>246061</v>
          </cell>
          <cell r="B1161" t="str">
            <v>垂木・母屋(木造)</v>
          </cell>
          <cell r="C1161" t="str">
            <v>鉄骨小屋組の野地板受・野地板を除く</v>
          </cell>
          <cell r="D1161" t="str">
            <v>㎡</v>
          </cell>
          <cell r="E1161">
            <v>860</v>
          </cell>
          <cell r="F1161" t="str">
            <v>P-80</v>
          </cell>
          <cell r="G1161">
            <v>246061</v>
          </cell>
        </row>
        <row r="1162">
          <cell r="A1162">
            <v>246065</v>
          </cell>
          <cell r="B1162" t="str">
            <v>野地板</v>
          </cell>
          <cell r="C1162" t="str">
            <v>杉板</v>
          </cell>
          <cell r="D1162" t="str">
            <v>㎡</v>
          </cell>
          <cell r="E1162">
            <v>1400</v>
          </cell>
          <cell r="F1162" t="str">
            <v>P-80</v>
          </cell>
          <cell r="G1162">
            <v>246065</v>
          </cell>
        </row>
        <row r="1163">
          <cell r="A1163">
            <v>246067</v>
          </cell>
          <cell r="B1163" t="str">
            <v>野地板</v>
          </cell>
          <cell r="C1163" t="str">
            <v>ラワン合板・厚12mm</v>
          </cell>
          <cell r="D1163" t="str">
            <v>㎡</v>
          </cell>
          <cell r="E1163">
            <v>1710</v>
          </cell>
          <cell r="F1163" t="str">
            <v>P-80</v>
          </cell>
          <cell r="G1163">
            <v>246067</v>
          </cell>
        </row>
        <row r="1164">
          <cell r="A1164">
            <v>246071</v>
          </cell>
          <cell r="B1164" t="str">
            <v>木造胴縁組</v>
          </cell>
          <cell r="C1164" t="str">
            <v>木造面・縦@90cm・横@45cm</v>
          </cell>
          <cell r="D1164" t="str">
            <v>㎡</v>
          </cell>
          <cell r="E1164">
            <v>1770</v>
          </cell>
          <cell r="F1164" t="str">
            <v>P-80</v>
          </cell>
          <cell r="G1164">
            <v>246071</v>
          </cell>
        </row>
        <row r="1165">
          <cell r="A1165">
            <v>246075</v>
          </cell>
          <cell r="B1165" t="str">
            <v>木造胴縁組</v>
          </cell>
          <cell r="C1165" t="str">
            <v>コンクリート面・縦・横・@45cm</v>
          </cell>
          <cell r="D1165" t="str">
            <v>㎡</v>
          </cell>
          <cell r="E1165">
            <v>3250</v>
          </cell>
          <cell r="F1165" t="str">
            <v>P-80</v>
          </cell>
          <cell r="G1165">
            <v>246075</v>
          </cell>
        </row>
        <row r="1166">
          <cell r="A1166">
            <v>246081</v>
          </cell>
          <cell r="B1166" t="str">
            <v>木造・天井下地組</v>
          </cell>
          <cell r="C1166" t="str">
            <v>H60cm・野縁受・野縁・吊木</v>
          </cell>
          <cell r="D1166" t="str">
            <v>㎡</v>
          </cell>
          <cell r="E1166">
            <v>3060</v>
          </cell>
          <cell r="F1166" t="str">
            <v>P-80</v>
          </cell>
          <cell r="G1166">
            <v>246081</v>
          </cell>
        </row>
        <row r="1167">
          <cell r="A1167">
            <v>246091</v>
          </cell>
          <cell r="B1167" t="str">
            <v>壁木摺張</v>
          </cell>
          <cell r="C1167" t="str">
            <v>㎡</v>
          </cell>
          <cell r="D1167">
            <v>2020</v>
          </cell>
          <cell r="E1167" t="str">
            <v>P-80</v>
          </cell>
          <cell r="F1167">
            <v>246091</v>
          </cell>
          <cell r="G1167">
            <v>246091</v>
          </cell>
        </row>
        <row r="1168">
          <cell r="A1168">
            <v>246101</v>
          </cell>
          <cell r="B1168" t="str">
            <v>床・ラワン合板張</v>
          </cell>
          <cell r="C1168" t="str">
            <v>厚9mm・2類・床組別途</v>
          </cell>
          <cell r="D1168" t="str">
            <v>㎡</v>
          </cell>
          <cell r="E1168">
            <v>2220</v>
          </cell>
          <cell r="F1168" t="str">
            <v>P-80</v>
          </cell>
          <cell r="G1168">
            <v>246101</v>
          </cell>
        </row>
        <row r="1169">
          <cell r="A1169">
            <v>246105</v>
          </cell>
          <cell r="B1169" t="str">
            <v>床・ラワン合板張</v>
          </cell>
          <cell r="C1169" t="str">
            <v>厚9mm・2類・木造ころばし床組共</v>
          </cell>
          <cell r="D1169" t="str">
            <v>㎡</v>
          </cell>
          <cell r="E1169">
            <v>5910</v>
          </cell>
          <cell r="F1169" t="str">
            <v>P-80</v>
          </cell>
          <cell r="G1169">
            <v>246105</v>
          </cell>
        </row>
        <row r="1170">
          <cell r="A1170">
            <v>246107</v>
          </cell>
          <cell r="B1170" t="str">
            <v>床・ラワン合板張</v>
          </cell>
          <cell r="C1170" t="str">
            <v>厚9mm・2類・木造束立て床組共</v>
          </cell>
          <cell r="D1170" t="str">
            <v>㎡</v>
          </cell>
          <cell r="E1170">
            <v>10000</v>
          </cell>
          <cell r="F1170" t="str">
            <v>P-80</v>
          </cell>
          <cell r="G1170">
            <v>246107</v>
          </cell>
        </row>
        <row r="1171">
          <cell r="A1171">
            <v>246111</v>
          </cell>
          <cell r="B1171" t="str">
            <v>床・ラワン合板張</v>
          </cell>
          <cell r="C1171" t="str">
            <v>厚12mm・2類・床組別途</v>
          </cell>
          <cell r="D1171" t="str">
            <v>㎡</v>
          </cell>
          <cell r="E1171">
            <v>2470</v>
          </cell>
          <cell r="F1171" t="str">
            <v>P-80</v>
          </cell>
          <cell r="G1171">
            <v>246111</v>
          </cell>
        </row>
        <row r="1172">
          <cell r="A1172">
            <v>246115</v>
          </cell>
          <cell r="B1172" t="str">
            <v>床・ラワン合板張</v>
          </cell>
          <cell r="C1172" t="str">
            <v>厚12mm・2類・木造ころばし床組共</v>
          </cell>
          <cell r="D1172" t="str">
            <v>㎡</v>
          </cell>
          <cell r="E1172">
            <v>6160</v>
          </cell>
          <cell r="F1172" t="str">
            <v>P-80</v>
          </cell>
          <cell r="G1172">
            <v>246115</v>
          </cell>
        </row>
        <row r="1173">
          <cell r="A1173">
            <v>246117</v>
          </cell>
          <cell r="B1173" t="str">
            <v>床・ラワン合板張</v>
          </cell>
          <cell r="C1173" t="str">
            <v>厚12mm・2類・木造束立て床組共</v>
          </cell>
          <cell r="D1173" t="str">
            <v>㎡</v>
          </cell>
          <cell r="E1173">
            <v>10200</v>
          </cell>
          <cell r="F1173" t="str">
            <v>P-80</v>
          </cell>
          <cell r="G1173">
            <v>246117</v>
          </cell>
        </row>
        <row r="1174">
          <cell r="A1174">
            <v>246118</v>
          </cell>
          <cell r="B1174" t="str">
            <v>床・ラワン合板張</v>
          </cell>
          <cell r="C1174" t="str">
            <v>厚15mm・2類・床組別途</v>
          </cell>
          <cell r="D1174" t="str">
            <v>㎡</v>
          </cell>
          <cell r="E1174">
            <v>2820</v>
          </cell>
          <cell r="F1174" t="str">
            <v>P-80</v>
          </cell>
          <cell r="G1174">
            <v>246118</v>
          </cell>
        </row>
        <row r="1175">
          <cell r="A1175">
            <v>246119</v>
          </cell>
          <cell r="B1175" t="str">
            <v>床・ラワン合板張</v>
          </cell>
          <cell r="C1175" t="str">
            <v>厚15mm・2類・木造ころばし床組共</v>
          </cell>
          <cell r="D1175" t="str">
            <v>㎡</v>
          </cell>
          <cell r="E1175">
            <v>6510</v>
          </cell>
          <cell r="F1175" t="str">
            <v>P-80</v>
          </cell>
          <cell r="G1175">
            <v>246119</v>
          </cell>
        </row>
        <row r="1176">
          <cell r="A1176">
            <v>246120</v>
          </cell>
          <cell r="B1176" t="str">
            <v>床・ラワン合板張</v>
          </cell>
          <cell r="C1176" t="str">
            <v>厚15mm・2類・木造束立て床組共</v>
          </cell>
          <cell r="D1176" t="str">
            <v>㎡</v>
          </cell>
          <cell r="E1176">
            <v>10600</v>
          </cell>
          <cell r="F1176" t="str">
            <v>P-80</v>
          </cell>
          <cell r="G1176">
            <v>246120</v>
          </cell>
        </row>
        <row r="1177">
          <cell r="A1177">
            <v>246121</v>
          </cell>
          <cell r="B1177" t="str">
            <v>床・ラワン合板張</v>
          </cell>
          <cell r="C1177" t="str">
            <v>厚9・12mm合張・2類・床組別途</v>
          </cell>
          <cell r="D1177" t="str">
            <v>㎡</v>
          </cell>
          <cell r="E1177">
            <v>3820</v>
          </cell>
          <cell r="F1177" t="str">
            <v>P-80</v>
          </cell>
          <cell r="G1177">
            <v>246121</v>
          </cell>
        </row>
        <row r="1178">
          <cell r="A1178">
            <v>246125</v>
          </cell>
          <cell r="B1178" t="str">
            <v>床・ラワン合板張</v>
          </cell>
          <cell r="C1178" t="str">
            <v>厚9・12mm合張・2類・木造ころばし床組共</v>
          </cell>
          <cell r="D1178" t="str">
            <v>㎡</v>
          </cell>
          <cell r="E1178">
            <v>7510</v>
          </cell>
          <cell r="F1178" t="str">
            <v>P-80</v>
          </cell>
          <cell r="G1178">
            <v>246125</v>
          </cell>
        </row>
        <row r="1179">
          <cell r="A1179">
            <v>246127</v>
          </cell>
          <cell r="B1179" t="str">
            <v>床・ラワン合板張</v>
          </cell>
          <cell r="C1179" t="str">
            <v>厚9・12mm合張・木造束立て床組共</v>
          </cell>
          <cell r="D1179" t="str">
            <v>㎡</v>
          </cell>
          <cell r="E1179">
            <v>11600</v>
          </cell>
          <cell r="F1179" t="str">
            <v>P-80</v>
          </cell>
          <cell r="G1179">
            <v>246127</v>
          </cell>
        </row>
        <row r="1180">
          <cell r="A1180">
            <v>246131</v>
          </cell>
          <cell r="B1180" t="str">
            <v>床・ラワン合板張</v>
          </cell>
          <cell r="C1180" t="str">
            <v>厚5.5mm・1類・床組別途</v>
          </cell>
          <cell r="D1180" t="str">
            <v>㎡</v>
          </cell>
          <cell r="E1180">
            <v>1860</v>
          </cell>
          <cell r="F1180" t="str">
            <v>P-80</v>
          </cell>
          <cell r="G1180">
            <v>246131</v>
          </cell>
        </row>
        <row r="1181">
          <cell r="A1181">
            <v>246135</v>
          </cell>
          <cell r="B1181" t="str">
            <v>床・ラワン合板張</v>
          </cell>
          <cell r="C1181" t="str">
            <v>厚5.5mm・1類・木造ころばし床組共</v>
          </cell>
          <cell r="D1181" t="str">
            <v>㎡</v>
          </cell>
          <cell r="E1181">
            <v>5550</v>
          </cell>
          <cell r="F1181" t="str">
            <v>P-80</v>
          </cell>
          <cell r="G1181">
            <v>246135</v>
          </cell>
        </row>
        <row r="1182">
          <cell r="A1182">
            <v>246137</v>
          </cell>
          <cell r="B1182" t="str">
            <v>床・ラワン合板張</v>
          </cell>
          <cell r="C1182" t="str">
            <v>厚5.5mm・1類・木造束立て床組共</v>
          </cell>
          <cell r="D1182" t="str">
            <v>㎡</v>
          </cell>
          <cell r="E1182">
            <v>9640</v>
          </cell>
          <cell r="F1182" t="str">
            <v>P-80</v>
          </cell>
          <cell r="G1182">
            <v>246137</v>
          </cell>
        </row>
        <row r="1183">
          <cell r="A1183">
            <v>246141</v>
          </cell>
          <cell r="B1183" t="str">
            <v>床・ラワン合板張</v>
          </cell>
          <cell r="C1183" t="str">
            <v>厚9mm・1類・床組別途</v>
          </cell>
          <cell r="D1183" t="str">
            <v>㎡</v>
          </cell>
          <cell r="E1183">
            <v>2280</v>
          </cell>
          <cell r="F1183" t="str">
            <v>P-80</v>
          </cell>
          <cell r="G1183">
            <v>246141</v>
          </cell>
        </row>
        <row r="1184">
          <cell r="A1184">
            <v>246145</v>
          </cell>
          <cell r="B1184" t="str">
            <v>床・ラワン合板張</v>
          </cell>
          <cell r="C1184" t="str">
            <v>厚9mm・1類・木造ころばし床組共</v>
          </cell>
          <cell r="D1184" t="str">
            <v>㎡</v>
          </cell>
          <cell r="E1184">
            <v>5970</v>
          </cell>
          <cell r="F1184" t="str">
            <v>P-80</v>
          </cell>
          <cell r="G1184">
            <v>246145</v>
          </cell>
        </row>
        <row r="1185">
          <cell r="A1185">
            <v>246147</v>
          </cell>
          <cell r="B1185" t="str">
            <v>床・ラワン合板張</v>
          </cell>
          <cell r="C1185" t="str">
            <v>厚9mm・1類・木造束立て床組共</v>
          </cell>
          <cell r="D1185" t="str">
            <v>㎡</v>
          </cell>
          <cell r="E1185">
            <v>10000</v>
          </cell>
          <cell r="F1185" t="str">
            <v>P-80</v>
          </cell>
          <cell r="G1185">
            <v>246147</v>
          </cell>
        </row>
        <row r="1186">
          <cell r="A1186">
            <v>246151</v>
          </cell>
          <cell r="B1186" t="str">
            <v>床・ラワン合板張</v>
          </cell>
          <cell r="C1186" t="str">
            <v>厚15mm・1類・床組別途</v>
          </cell>
          <cell r="D1186" t="str">
            <v>㎡</v>
          </cell>
          <cell r="E1186">
            <v>2920</v>
          </cell>
          <cell r="F1186" t="str">
            <v>P-80</v>
          </cell>
          <cell r="G1186">
            <v>246151</v>
          </cell>
        </row>
        <row r="1187">
          <cell r="A1187">
            <v>246152</v>
          </cell>
          <cell r="B1187" t="str">
            <v>床・ラワン合板張</v>
          </cell>
          <cell r="C1187" t="str">
            <v>厚15mm・1類・木造ころばし床組共</v>
          </cell>
          <cell r="D1187" t="str">
            <v>㎡</v>
          </cell>
          <cell r="E1187">
            <v>6610</v>
          </cell>
          <cell r="F1187" t="str">
            <v>P-80</v>
          </cell>
          <cell r="G1187">
            <v>246152</v>
          </cell>
        </row>
        <row r="1188">
          <cell r="A1188">
            <v>246153</v>
          </cell>
          <cell r="B1188" t="str">
            <v>床・ラワン合板張</v>
          </cell>
          <cell r="C1188" t="str">
            <v>厚15mm・1類・木造束立て床組共</v>
          </cell>
          <cell r="D1188" t="str">
            <v>㎡</v>
          </cell>
          <cell r="E1188">
            <v>10700</v>
          </cell>
          <cell r="F1188" t="str">
            <v>P-80</v>
          </cell>
          <cell r="G1188">
            <v>246153</v>
          </cell>
        </row>
        <row r="1189">
          <cell r="A1189">
            <v>246161</v>
          </cell>
          <cell r="B1189" t="str">
            <v>床・しな合板張</v>
          </cell>
          <cell r="C1189" t="str">
            <v>厚5.5mm・(押入床)・床組別途</v>
          </cell>
          <cell r="D1189" t="str">
            <v>㎡</v>
          </cell>
          <cell r="E1189">
            <v>2260</v>
          </cell>
          <cell r="F1189" t="str">
            <v>P-80</v>
          </cell>
          <cell r="G1189">
            <v>246161</v>
          </cell>
        </row>
        <row r="1190">
          <cell r="A1190">
            <v>246165</v>
          </cell>
          <cell r="B1190" t="str">
            <v>床・しな合板張</v>
          </cell>
          <cell r="C1190" t="str">
            <v>厚5.5mm・(押入床)・木造ころばし床組共</v>
          </cell>
          <cell r="D1190" t="str">
            <v>㎡</v>
          </cell>
          <cell r="E1190">
            <v>5950</v>
          </cell>
          <cell r="F1190" t="str">
            <v>P-80</v>
          </cell>
          <cell r="G1190">
            <v>246165</v>
          </cell>
        </row>
        <row r="1191">
          <cell r="A1191">
            <v>246167</v>
          </cell>
          <cell r="B1191" t="str">
            <v>床・しな合板張</v>
          </cell>
          <cell r="C1191" t="str">
            <v>厚5.5mm・(押入床)・木造束立て床組</v>
          </cell>
          <cell r="D1191" t="str">
            <v>㎡</v>
          </cell>
          <cell r="E1191">
            <v>10000</v>
          </cell>
          <cell r="F1191" t="str">
            <v>P-80</v>
          </cell>
          <cell r="G1191">
            <v>246167</v>
          </cell>
        </row>
        <row r="1192">
          <cell r="A1192">
            <v>246171</v>
          </cell>
          <cell r="B1192" t="str">
            <v>床・板張</v>
          </cell>
          <cell r="C1192" t="str">
            <v>杉・厚12mm・(荒床板)・床組別途</v>
          </cell>
          <cell r="D1192" t="str">
            <v>㎡</v>
          </cell>
          <cell r="E1192">
            <v>1550</v>
          </cell>
          <cell r="F1192" t="str">
            <v>P-80</v>
          </cell>
          <cell r="G1192">
            <v>246171</v>
          </cell>
        </row>
        <row r="1193">
          <cell r="A1193">
            <v>246175</v>
          </cell>
          <cell r="B1193" t="str">
            <v>床・板張</v>
          </cell>
          <cell r="C1193" t="str">
            <v>杉・厚12mm・(荒床板)・木造ころばし床組共</v>
          </cell>
          <cell r="D1193" t="str">
            <v>㎡</v>
          </cell>
          <cell r="E1193">
            <v>5240</v>
          </cell>
          <cell r="F1193" t="str">
            <v>P-80</v>
          </cell>
          <cell r="G1193">
            <v>246175</v>
          </cell>
        </row>
        <row r="1194">
          <cell r="A1194">
            <v>246177</v>
          </cell>
          <cell r="B1194" t="str">
            <v>床・板張</v>
          </cell>
          <cell r="C1194" t="str">
            <v>杉・厚12mm・(荒床板)・木造束立て床組</v>
          </cell>
          <cell r="D1194" t="str">
            <v>㎡</v>
          </cell>
          <cell r="E1194">
            <v>9330</v>
          </cell>
          <cell r="F1194" t="str">
            <v>P-80</v>
          </cell>
          <cell r="G1194">
            <v>246177</v>
          </cell>
        </row>
        <row r="1195">
          <cell r="A1195">
            <v>246181</v>
          </cell>
          <cell r="B1195" t="str">
            <v>床・板張</v>
          </cell>
          <cell r="C1195" t="str">
            <v>松・厚15mm・(荒床板)・床組別途</v>
          </cell>
          <cell r="D1195" t="str">
            <v>㎡</v>
          </cell>
          <cell r="E1195">
            <v>1680</v>
          </cell>
          <cell r="F1195" t="str">
            <v>P-80</v>
          </cell>
          <cell r="G1195">
            <v>246181</v>
          </cell>
        </row>
        <row r="1196">
          <cell r="A1196">
            <v>246185</v>
          </cell>
          <cell r="B1196" t="str">
            <v>床・板張</v>
          </cell>
          <cell r="C1196" t="str">
            <v>松・厚15mm・(荒床板)・木造ころばし床組共</v>
          </cell>
          <cell r="D1196" t="str">
            <v>㎡</v>
          </cell>
          <cell r="E1196">
            <v>5370</v>
          </cell>
          <cell r="F1196" t="str">
            <v>P-80</v>
          </cell>
          <cell r="G1196">
            <v>246185</v>
          </cell>
        </row>
        <row r="1197">
          <cell r="A1197">
            <v>246187</v>
          </cell>
          <cell r="B1197" t="str">
            <v>床・板張</v>
          </cell>
          <cell r="C1197" t="str">
            <v>松・厚15mm・(荒床板)・木造束立て床組</v>
          </cell>
          <cell r="D1197" t="str">
            <v>㎡</v>
          </cell>
          <cell r="E1197">
            <v>9460</v>
          </cell>
          <cell r="F1197" t="str">
            <v>P-80</v>
          </cell>
          <cell r="G1197">
            <v>246187</v>
          </cell>
        </row>
        <row r="1198">
          <cell r="A1198">
            <v>246191</v>
          </cell>
          <cell r="B1198" t="str">
            <v>床・板張</v>
          </cell>
          <cell r="C1198" t="str">
            <v>桧・厚15mm・(仕上げ板)・床組別途</v>
          </cell>
          <cell r="D1198" t="str">
            <v>㎡</v>
          </cell>
          <cell r="E1198">
            <v>4530</v>
          </cell>
          <cell r="F1198" t="str">
            <v>P-81</v>
          </cell>
          <cell r="G1198">
            <v>246191</v>
          </cell>
        </row>
        <row r="1199">
          <cell r="A1199">
            <v>246195</v>
          </cell>
          <cell r="B1199" t="str">
            <v>床・板張</v>
          </cell>
          <cell r="C1199" t="str">
            <v>桧・厚15mm・(仕上げ板)・木造ころばし床組共</v>
          </cell>
          <cell r="D1199" t="str">
            <v>㎡</v>
          </cell>
          <cell r="E1199">
            <v>8220</v>
          </cell>
          <cell r="F1199" t="str">
            <v>P-81</v>
          </cell>
          <cell r="G1199">
            <v>246195</v>
          </cell>
        </row>
        <row r="1200">
          <cell r="A1200">
            <v>246197</v>
          </cell>
          <cell r="B1200" t="str">
            <v>床・板張</v>
          </cell>
          <cell r="C1200" t="str">
            <v>桧・厚15mm・(仕上げ板)・木造束立て床組</v>
          </cell>
          <cell r="D1200" t="str">
            <v>㎡</v>
          </cell>
          <cell r="E1200">
            <v>12300</v>
          </cell>
          <cell r="F1200" t="str">
            <v>P-81</v>
          </cell>
          <cell r="G1200">
            <v>246197</v>
          </cell>
        </row>
        <row r="1201">
          <cell r="A1201">
            <v>246201</v>
          </cell>
          <cell r="B1201" t="str">
            <v>床・板張</v>
          </cell>
          <cell r="C1201" t="str">
            <v>杉・厚15mm・(仕上げ板)・床組別途</v>
          </cell>
          <cell r="D1201" t="str">
            <v>㎡</v>
          </cell>
          <cell r="E1201">
            <v>3930</v>
          </cell>
          <cell r="F1201" t="str">
            <v>P-81</v>
          </cell>
          <cell r="G1201">
            <v>246201</v>
          </cell>
        </row>
        <row r="1202">
          <cell r="A1202">
            <v>246205</v>
          </cell>
          <cell r="B1202" t="str">
            <v>床・板張</v>
          </cell>
          <cell r="C1202" t="str">
            <v>杉・厚15mm・(仕上げ板)・木造ころばし床組共</v>
          </cell>
          <cell r="D1202" t="str">
            <v>㎡</v>
          </cell>
          <cell r="E1202">
            <v>7620</v>
          </cell>
          <cell r="F1202" t="str">
            <v>P-81</v>
          </cell>
          <cell r="G1202">
            <v>246205</v>
          </cell>
        </row>
        <row r="1203">
          <cell r="A1203">
            <v>246207</v>
          </cell>
          <cell r="B1203" t="str">
            <v>床・板張</v>
          </cell>
          <cell r="C1203" t="str">
            <v>杉・厚15mm・(仕上げ板)・木造束立て床組</v>
          </cell>
          <cell r="D1203" t="str">
            <v>㎡</v>
          </cell>
          <cell r="E1203">
            <v>11700</v>
          </cell>
          <cell r="F1203" t="str">
            <v>P-81</v>
          </cell>
          <cell r="G1203">
            <v>246207</v>
          </cell>
        </row>
        <row r="1204">
          <cell r="A1204">
            <v>246221</v>
          </cell>
          <cell r="B1204" t="str">
            <v>床・縁甲板張</v>
          </cell>
          <cell r="C1204" t="str">
            <v>桧・無節・床組別途</v>
          </cell>
          <cell r="D1204" t="str">
            <v>㎡</v>
          </cell>
          <cell r="E1204">
            <v>23600</v>
          </cell>
          <cell r="F1204" t="str">
            <v>P-81</v>
          </cell>
          <cell r="G1204">
            <v>246221</v>
          </cell>
        </row>
        <row r="1205">
          <cell r="A1205">
            <v>246225</v>
          </cell>
          <cell r="B1205" t="str">
            <v>床・縁甲板張</v>
          </cell>
          <cell r="C1205" t="str">
            <v>桧・無節・木造ころばし床組共</v>
          </cell>
          <cell r="D1205" t="str">
            <v>㎡</v>
          </cell>
          <cell r="E1205">
            <v>27200</v>
          </cell>
          <cell r="F1205" t="str">
            <v>P-81</v>
          </cell>
          <cell r="G1205">
            <v>246225</v>
          </cell>
        </row>
        <row r="1206">
          <cell r="A1206">
            <v>246227</v>
          </cell>
          <cell r="B1206" t="str">
            <v>床・縁甲板張</v>
          </cell>
          <cell r="C1206" t="str">
            <v>桧・無節・木造束立て床組共</v>
          </cell>
          <cell r="D1206" t="str">
            <v>㎡</v>
          </cell>
          <cell r="E1206">
            <v>31300</v>
          </cell>
          <cell r="F1206" t="str">
            <v>P-81</v>
          </cell>
          <cell r="G1206">
            <v>246227</v>
          </cell>
        </row>
        <row r="1207">
          <cell r="A1207">
            <v>246231</v>
          </cell>
          <cell r="B1207" t="str">
            <v>床・縁甲板張</v>
          </cell>
          <cell r="C1207" t="str">
            <v>桧・上小節・床組別途</v>
          </cell>
          <cell r="D1207" t="str">
            <v>㎡</v>
          </cell>
          <cell r="E1207">
            <v>14600</v>
          </cell>
          <cell r="F1207" t="str">
            <v>P-81</v>
          </cell>
          <cell r="G1207">
            <v>246231</v>
          </cell>
        </row>
        <row r="1208">
          <cell r="A1208">
            <v>246235</v>
          </cell>
          <cell r="B1208" t="str">
            <v>床・縁甲板張</v>
          </cell>
          <cell r="C1208" t="str">
            <v>桧・上小節・木造ころばし床組共</v>
          </cell>
          <cell r="D1208" t="str">
            <v>㎡</v>
          </cell>
          <cell r="E1208">
            <v>18200</v>
          </cell>
          <cell r="F1208" t="str">
            <v>P-81</v>
          </cell>
          <cell r="G1208">
            <v>246235</v>
          </cell>
        </row>
        <row r="1209">
          <cell r="A1209">
            <v>246237</v>
          </cell>
          <cell r="B1209" t="str">
            <v>床・縁甲板張</v>
          </cell>
          <cell r="C1209" t="str">
            <v>桧・上小節・木造束立て床組共</v>
          </cell>
          <cell r="D1209" t="str">
            <v>㎡</v>
          </cell>
          <cell r="E1209">
            <v>22300</v>
          </cell>
          <cell r="F1209" t="str">
            <v>P-81</v>
          </cell>
          <cell r="G1209">
            <v>246237</v>
          </cell>
        </row>
        <row r="1210">
          <cell r="A1210">
            <v>246241</v>
          </cell>
          <cell r="B1210" t="str">
            <v>床・縁甲板張</v>
          </cell>
          <cell r="C1210" t="str">
            <v>桧・小節・床組別途</v>
          </cell>
          <cell r="D1210" t="str">
            <v>㎡</v>
          </cell>
          <cell r="E1210">
            <v>10500</v>
          </cell>
          <cell r="F1210" t="str">
            <v>P-81</v>
          </cell>
          <cell r="G1210">
            <v>246241</v>
          </cell>
        </row>
        <row r="1211">
          <cell r="A1211">
            <v>246245</v>
          </cell>
          <cell r="B1211" t="str">
            <v>床・縁甲板張</v>
          </cell>
          <cell r="C1211" t="str">
            <v>桧・小節・木造ころばし床組共</v>
          </cell>
          <cell r="D1211" t="str">
            <v>㎡</v>
          </cell>
          <cell r="E1211">
            <v>14100</v>
          </cell>
          <cell r="F1211" t="str">
            <v>P-81</v>
          </cell>
          <cell r="G1211">
            <v>246245</v>
          </cell>
        </row>
        <row r="1212">
          <cell r="A1212">
            <v>246247</v>
          </cell>
          <cell r="B1212" t="str">
            <v>床・縁甲板張</v>
          </cell>
          <cell r="C1212" t="str">
            <v>桧・小節・木造束立て床組共</v>
          </cell>
          <cell r="D1212" t="str">
            <v>㎡</v>
          </cell>
          <cell r="E1212">
            <v>18200</v>
          </cell>
          <cell r="F1212" t="str">
            <v>P-81</v>
          </cell>
          <cell r="G1212">
            <v>246247</v>
          </cell>
        </row>
        <row r="1213">
          <cell r="A1213">
            <v>246251</v>
          </cell>
          <cell r="B1213" t="str">
            <v>床・縁甲板張</v>
          </cell>
          <cell r="C1213" t="str">
            <v>桧・1等・床組別途</v>
          </cell>
          <cell r="D1213" t="str">
            <v>㎡</v>
          </cell>
          <cell r="E1213">
            <v>6750</v>
          </cell>
          <cell r="F1213" t="str">
            <v>P-81</v>
          </cell>
          <cell r="G1213">
            <v>246251</v>
          </cell>
        </row>
        <row r="1214">
          <cell r="A1214">
            <v>246255</v>
          </cell>
          <cell r="B1214" t="str">
            <v>床・縁甲板張</v>
          </cell>
          <cell r="C1214" t="str">
            <v>桧・1等・木造ころばし床組共</v>
          </cell>
          <cell r="D1214" t="str">
            <v>㎡</v>
          </cell>
          <cell r="E1214">
            <v>10400</v>
          </cell>
          <cell r="F1214" t="str">
            <v>P-81</v>
          </cell>
          <cell r="G1214">
            <v>246255</v>
          </cell>
        </row>
        <row r="1215">
          <cell r="A1215">
            <v>246257</v>
          </cell>
          <cell r="B1215" t="str">
            <v>床・縁甲板張</v>
          </cell>
          <cell r="C1215" t="str">
            <v>桧・1等・木造束立て床組共</v>
          </cell>
          <cell r="D1215" t="str">
            <v>㎡</v>
          </cell>
          <cell r="E1215">
            <v>14500</v>
          </cell>
          <cell r="F1215" t="str">
            <v>P-81</v>
          </cell>
          <cell r="G1215">
            <v>246257</v>
          </cell>
        </row>
        <row r="1216">
          <cell r="A1216">
            <v>246261</v>
          </cell>
          <cell r="B1216" t="str">
            <v>外壁・押縁下見板張</v>
          </cell>
          <cell r="C1216" t="str">
            <v>杉・厚15mm・胴縁組別途</v>
          </cell>
          <cell r="D1216" t="str">
            <v>㎡</v>
          </cell>
          <cell r="E1216">
            <v>3170</v>
          </cell>
          <cell r="F1216" t="str">
            <v>P-81</v>
          </cell>
          <cell r="G1216">
            <v>246261</v>
          </cell>
        </row>
        <row r="1217">
          <cell r="A1217">
            <v>246262</v>
          </cell>
          <cell r="B1217" t="str">
            <v>外壁・押縁下見板張</v>
          </cell>
          <cell r="C1217" t="str">
            <v>桧・厚15mm・胴縁組別途</v>
          </cell>
          <cell r="D1217" t="str">
            <v>㎡</v>
          </cell>
          <cell r="E1217">
            <v>3760</v>
          </cell>
          <cell r="F1217" t="str">
            <v>P-81</v>
          </cell>
          <cell r="G1217">
            <v>246262</v>
          </cell>
        </row>
        <row r="1218">
          <cell r="A1218">
            <v>246263</v>
          </cell>
          <cell r="B1218" t="str">
            <v>外壁・押縁下見板張</v>
          </cell>
          <cell r="C1218" t="str">
            <v>松・厚15mm・胴縁組別途</v>
          </cell>
          <cell r="D1218" t="str">
            <v>㎡</v>
          </cell>
          <cell r="E1218">
            <v>3120</v>
          </cell>
          <cell r="F1218" t="str">
            <v>P-81</v>
          </cell>
          <cell r="G1218">
            <v>246263</v>
          </cell>
        </row>
        <row r="1219">
          <cell r="A1219">
            <v>246271</v>
          </cell>
          <cell r="B1219" t="str">
            <v>外壁・羽目板張</v>
          </cell>
          <cell r="C1219" t="str">
            <v>杉・厚15mm・胴縁組別途</v>
          </cell>
          <cell r="D1219" t="str">
            <v>㎡</v>
          </cell>
          <cell r="E1219">
            <v>3170</v>
          </cell>
          <cell r="F1219" t="str">
            <v>P-81</v>
          </cell>
          <cell r="G1219">
            <v>246271</v>
          </cell>
        </row>
        <row r="1220">
          <cell r="A1220">
            <v>246275</v>
          </cell>
          <cell r="B1220" t="str">
            <v>外壁・羽目板張</v>
          </cell>
          <cell r="C1220" t="str">
            <v xml:space="preserve">杉・厚15mm・木造胴縁組共・コンクリート面 </v>
          </cell>
          <cell r="D1220" t="str">
            <v>㎡</v>
          </cell>
          <cell r="E1220">
            <v>6420</v>
          </cell>
          <cell r="F1220" t="str">
            <v>P-81</v>
          </cell>
          <cell r="G1220">
            <v>246275</v>
          </cell>
        </row>
        <row r="1221">
          <cell r="A1221">
            <v>246277</v>
          </cell>
          <cell r="B1221" t="str">
            <v>外壁・羽目板張</v>
          </cell>
          <cell r="C1221" t="str">
            <v>杉・厚15mm・木造胴縁組共・木造面</v>
          </cell>
          <cell r="D1221" t="str">
            <v>㎡</v>
          </cell>
          <cell r="E1221">
            <v>4940</v>
          </cell>
          <cell r="F1221" t="str">
            <v>P-81</v>
          </cell>
          <cell r="G1221">
            <v>246277</v>
          </cell>
        </row>
        <row r="1222">
          <cell r="A1222">
            <v>246281</v>
          </cell>
          <cell r="B1222" t="str">
            <v>外壁・羽目板張</v>
          </cell>
          <cell r="C1222" t="str">
            <v>桧・厚15mm・胴縁組別途</v>
          </cell>
          <cell r="D1222" t="str">
            <v>㎡</v>
          </cell>
          <cell r="E1222">
            <v>3760</v>
          </cell>
          <cell r="F1222" t="str">
            <v>P-81</v>
          </cell>
          <cell r="G1222">
            <v>246281</v>
          </cell>
        </row>
        <row r="1223">
          <cell r="A1223">
            <v>246285</v>
          </cell>
          <cell r="B1223" t="str">
            <v>外壁・羽目板張</v>
          </cell>
          <cell r="C1223" t="str">
            <v>桧・厚15mm・木造胴縁組共・コンクリート面</v>
          </cell>
          <cell r="D1223" t="str">
            <v>㎡</v>
          </cell>
          <cell r="E1223">
            <v>7010</v>
          </cell>
          <cell r="F1223" t="str">
            <v>P-81</v>
          </cell>
          <cell r="G1223">
            <v>246285</v>
          </cell>
        </row>
        <row r="1224">
          <cell r="A1224">
            <v>246287</v>
          </cell>
          <cell r="B1224" t="str">
            <v>外壁・羽目板張</v>
          </cell>
          <cell r="C1224" t="str">
            <v>桧・厚15mm・木造胴縁組共・木造面</v>
          </cell>
          <cell r="D1224" t="str">
            <v>㎡</v>
          </cell>
          <cell r="E1224">
            <v>5530</v>
          </cell>
          <cell r="F1224" t="str">
            <v>P-81</v>
          </cell>
          <cell r="G1224">
            <v>246287</v>
          </cell>
        </row>
        <row r="1225">
          <cell r="A1225">
            <v>246291</v>
          </cell>
          <cell r="B1225" t="str">
            <v>外壁・羽目板張</v>
          </cell>
          <cell r="C1225" t="str">
            <v>松・厚15mm・胴縁組別途</v>
          </cell>
          <cell r="D1225" t="str">
            <v>㎡</v>
          </cell>
          <cell r="E1225">
            <v>3120</v>
          </cell>
          <cell r="F1225" t="str">
            <v>P-81</v>
          </cell>
          <cell r="G1225">
            <v>246291</v>
          </cell>
        </row>
        <row r="1226">
          <cell r="A1226">
            <v>246295</v>
          </cell>
          <cell r="B1226" t="str">
            <v>外壁・羽目板張</v>
          </cell>
          <cell r="C1226" t="str">
            <v>松・厚15mm・木造胴縁組共・コンクリート面</v>
          </cell>
          <cell r="D1226" t="str">
            <v>㎡</v>
          </cell>
          <cell r="E1226">
            <v>6370</v>
          </cell>
          <cell r="F1226" t="str">
            <v>P-81</v>
          </cell>
          <cell r="G1226">
            <v>246295</v>
          </cell>
        </row>
        <row r="1227">
          <cell r="A1227">
            <v>246297</v>
          </cell>
          <cell r="B1227" t="str">
            <v>外壁・羽目板張</v>
          </cell>
          <cell r="C1227" t="str">
            <v>松・厚15mm・木造胴縁組共・木造面</v>
          </cell>
          <cell r="D1227" t="str">
            <v>㎡</v>
          </cell>
          <cell r="E1227">
            <v>4890</v>
          </cell>
          <cell r="F1227" t="str">
            <v>P-81</v>
          </cell>
          <cell r="G1227">
            <v>246297</v>
          </cell>
        </row>
        <row r="1228">
          <cell r="A1228">
            <v>246311</v>
          </cell>
          <cell r="B1228" t="str">
            <v>壁・ラワン合板張</v>
          </cell>
          <cell r="C1228" t="str">
            <v>厚4mm・1類・軸組別途</v>
          </cell>
          <cell r="D1228" t="str">
            <v>㎡</v>
          </cell>
          <cell r="E1228">
            <v>2280</v>
          </cell>
          <cell r="F1228" t="str">
            <v>P-81</v>
          </cell>
          <cell r="G1228">
            <v>246311</v>
          </cell>
        </row>
        <row r="1229">
          <cell r="A1229">
            <v>246315</v>
          </cell>
          <cell r="B1229" t="str">
            <v>壁・ラワン合板張</v>
          </cell>
          <cell r="C1229" t="str">
            <v>厚4mm・1類・木造軸組(大壁)共</v>
          </cell>
          <cell r="D1229" t="str">
            <v>㎡</v>
          </cell>
          <cell r="E1229">
            <v>6860</v>
          </cell>
          <cell r="F1229" t="str">
            <v>P-81</v>
          </cell>
          <cell r="G1229">
            <v>246315</v>
          </cell>
        </row>
        <row r="1230">
          <cell r="A1230">
            <v>246317</v>
          </cell>
          <cell r="B1230" t="str">
            <v>壁・ラワン合板張</v>
          </cell>
          <cell r="C1230" t="str">
            <v>厚4mm・1類・木造間仕切軸組共</v>
          </cell>
          <cell r="D1230" t="str">
            <v>㎡</v>
          </cell>
          <cell r="E1230">
            <v>5540</v>
          </cell>
          <cell r="F1230" t="str">
            <v>P-81</v>
          </cell>
          <cell r="G1230">
            <v>246317</v>
          </cell>
        </row>
        <row r="1231">
          <cell r="A1231">
            <v>246321</v>
          </cell>
          <cell r="B1231" t="str">
            <v>壁・ラワン合板張</v>
          </cell>
          <cell r="C1231" t="str">
            <v>厚5・5mm・1類・軸組別途</v>
          </cell>
          <cell r="D1231" t="str">
            <v>㎡</v>
          </cell>
          <cell r="E1231">
            <v>2390</v>
          </cell>
          <cell r="F1231" t="str">
            <v>P-81</v>
          </cell>
          <cell r="G1231">
            <v>246321</v>
          </cell>
        </row>
        <row r="1232">
          <cell r="A1232">
            <v>246325</v>
          </cell>
          <cell r="B1232" t="str">
            <v>壁・ラワン合板張</v>
          </cell>
          <cell r="C1232" t="str">
            <v>厚5・5mm・1類・木造軸組(大壁)共</v>
          </cell>
          <cell r="D1232" t="str">
            <v>㎡</v>
          </cell>
          <cell r="E1232">
            <v>6970</v>
          </cell>
          <cell r="F1232" t="str">
            <v>P-81</v>
          </cell>
          <cell r="G1232">
            <v>246325</v>
          </cell>
        </row>
        <row r="1233">
          <cell r="A1233">
            <v>246327</v>
          </cell>
          <cell r="B1233" t="str">
            <v>壁・ラワン合板張</v>
          </cell>
          <cell r="C1233" t="str">
            <v>厚5・5mm・1類・木造間仕切軸組共</v>
          </cell>
          <cell r="D1233" t="str">
            <v>㎡</v>
          </cell>
          <cell r="E1233">
            <v>5650</v>
          </cell>
          <cell r="F1233" t="str">
            <v>P-81</v>
          </cell>
          <cell r="G1233">
            <v>246327</v>
          </cell>
        </row>
        <row r="1234">
          <cell r="A1234">
            <v>246331</v>
          </cell>
          <cell r="B1234" t="str">
            <v>壁・ラワン合板張</v>
          </cell>
          <cell r="C1234" t="str">
            <v>厚9mm・1類・軸組別途</v>
          </cell>
          <cell r="D1234" t="str">
            <v>㎡</v>
          </cell>
          <cell r="E1234">
            <v>2810</v>
          </cell>
          <cell r="F1234" t="str">
            <v>P-81</v>
          </cell>
          <cell r="G1234">
            <v>246331</v>
          </cell>
        </row>
        <row r="1235">
          <cell r="A1235">
            <v>246335</v>
          </cell>
          <cell r="B1235" t="str">
            <v>壁・ラワン合板張</v>
          </cell>
          <cell r="C1235" t="str">
            <v>厚9mm・1類・木造軸組(大壁)共</v>
          </cell>
          <cell r="D1235" t="str">
            <v>㎡</v>
          </cell>
          <cell r="E1235">
            <v>7390</v>
          </cell>
          <cell r="F1235" t="str">
            <v>P-81</v>
          </cell>
          <cell r="G1235">
            <v>246335</v>
          </cell>
        </row>
        <row r="1236">
          <cell r="A1236">
            <v>246337</v>
          </cell>
          <cell r="B1236" t="str">
            <v>壁・ラワン合板張</v>
          </cell>
          <cell r="C1236" t="str">
            <v>厚9mm・1類・木造間仕切軸組共</v>
          </cell>
          <cell r="D1236" t="str">
            <v>㎡</v>
          </cell>
          <cell r="E1236">
            <v>6070</v>
          </cell>
          <cell r="F1236" t="str">
            <v>P-81</v>
          </cell>
          <cell r="G1236">
            <v>246337</v>
          </cell>
        </row>
        <row r="1237">
          <cell r="A1237">
            <v>246341</v>
          </cell>
          <cell r="B1237" t="str">
            <v>壁・ラワン合板張</v>
          </cell>
          <cell r="C1237" t="str">
            <v>厚12mm・1類・軸組別途</v>
          </cell>
          <cell r="D1237" t="str">
            <v>㎡</v>
          </cell>
          <cell r="E1237">
            <v>3080</v>
          </cell>
          <cell r="F1237" t="str">
            <v>P-81</v>
          </cell>
          <cell r="G1237">
            <v>246341</v>
          </cell>
        </row>
        <row r="1238">
          <cell r="A1238">
            <v>246345</v>
          </cell>
          <cell r="B1238" t="str">
            <v>壁・ラワン合板張</v>
          </cell>
          <cell r="C1238" t="str">
            <v>厚12mm・1類・木造軸組(大壁)共</v>
          </cell>
          <cell r="D1238" t="str">
            <v>㎡</v>
          </cell>
          <cell r="E1238">
            <v>7660</v>
          </cell>
          <cell r="F1238" t="str">
            <v>P-81</v>
          </cell>
          <cell r="G1238">
            <v>246345</v>
          </cell>
        </row>
        <row r="1239">
          <cell r="A1239">
            <v>246347</v>
          </cell>
          <cell r="B1239" t="str">
            <v>壁・ラワン合板張</v>
          </cell>
          <cell r="C1239" t="str">
            <v>厚12mm・1類・木造間仕切軸組共</v>
          </cell>
          <cell r="D1239" t="str">
            <v>㎡</v>
          </cell>
          <cell r="E1239">
            <v>6340</v>
          </cell>
          <cell r="F1239" t="str">
            <v>P-81</v>
          </cell>
          <cell r="G1239">
            <v>246347</v>
          </cell>
        </row>
        <row r="1240">
          <cell r="A1240">
            <v>246351</v>
          </cell>
          <cell r="B1240" t="str">
            <v>壁・ラワン合板張</v>
          </cell>
          <cell r="C1240" t="str">
            <v>厚4mm・2類・軸組別途</v>
          </cell>
          <cell r="D1240" t="str">
            <v>㎡</v>
          </cell>
          <cell r="E1240">
            <v>2210</v>
          </cell>
          <cell r="F1240" t="str">
            <v>P-81</v>
          </cell>
          <cell r="G1240">
            <v>246351</v>
          </cell>
        </row>
        <row r="1241">
          <cell r="A1241">
            <v>246355</v>
          </cell>
          <cell r="B1241" t="str">
            <v>壁・ラワン合板張</v>
          </cell>
          <cell r="C1241" t="str">
            <v>厚4mm・2類・木造軸組(大壁)共</v>
          </cell>
          <cell r="D1241" t="str">
            <v>㎡</v>
          </cell>
          <cell r="E1241">
            <v>6790</v>
          </cell>
          <cell r="F1241" t="str">
            <v>P-81</v>
          </cell>
          <cell r="G1241">
            <v>246355</v>
          </cell>
        </row>
        <row r="1242">
          <cell r="A1242">
            <v>246357</v>
          </cell>
          <cell r="B1242" t="str">
            <v>壁・ラワン合板張</v>
          </cell>
          <cell r="C1242" t="str">
            <v>厚4mm・2類・木造間仕切軸組共</v>
          </cell>
          <cell r="D1242" t="str">
            <v>㎡</v>
          </cell>
          <cell r="E1242">
            <v>5470</v>
          </cell>
          <cell r="F1242" t="str">
            <v>P-81</v>
          </cell>
          <cell r="G1242">
            <v>246357</v>
          </cell>
        </row>
        <row r="1243">
          <cell r="A1243">
            <v>246361</v>
          </cell>
          <cell r="B1243" t="str">
            <v>壁・ラワン合板張</v>
          </cell>
          <cell r="C1243" t="str">
            <v>厚5.5mm・2類・軸組別途</v>
          </cell>
          <cell r="D1243" t="str">
            <v>㎡</v>
          </cell>
          <cell r="E1243">
            <v>2320</v>
          </cell>
          <cell r="F1243" t="str">
            <v>P-81</v>
          </cell>
          <cell r="G1243">
            <v>246361</v>
          </cell>
        </row>
        <row r="1244">
          <cell r="A1244">
            <v>246365</v>
          </cell>
          <cell r="B1244" t="str">
            <v>壁・ラワン合板張</v>
          </cell>
          <cell r="C1244" t="str">
            <v>厚5.5mm・2類・木造軸組(大壁)共</v>
          </cell>
          <cell r="D1244" t="str">
            <v>㎡</v>
          </cell>
          <cell r="E1244">
            <v>6900</v>
          </cell>
          <cell r="F1244" t="str">
            <v>P-81</v>
          </cell>
          <cell r="G1244">
            <v>246365</v>
          </cell>
        </row>
        <row r="1245">
          <cell r="A1245">
            <v>246367</v>
          </cell>
          <cell r="B1245" t="str">
            <v>壁・ラワン合板張</v>
          </cell>
          <cell r="C1245" t="str">
            <v>厚5.5mm・2類・木造間仕切軸組共</v>
          </cell>
          <cell r="D1245" t="str">
            <v>㎡</v>
          </cell>
          <cell r="E1245">
            <v>5580</v>
          </cell>
          <cell r="F1245" t="str">
            <v>P-81</v>
          </cell>
          <cell r="G1245">
            <v>246367</v>
          </cell>
        </row>
        <row r="1246">
          <cell r="A1246">
            <v>246371</v>
          </cell>
          <cell r="B1246" t="str">
            <v>壁・ラワン合板張</v>
          </cell>
          <cell r="C1246" t="str">
            <v>厚9mm・2類・軸組別途</v>
          </cell>
          <cell r="D1246" t="str">
            <v>㎡</v>
          </cell>
          <cell r="E1246">
            <v>2750</v>
          </cell>
          <cell r="F1246" t="str">
            <v>P-82</v>
          </cell>
          <cell r="G1246">
            <v>246371</v>
          </cell>
        </row>
        <row r="1247">
          <cell r="A1247">
            <v>246375</v>
          </cell>
          <cell r="B1247" t="str">
            <v>壁・ラワン合板張</v>
          </cell>
          <cell r="C1247" t="str">
            <v>厚9mm・2類・木造軸組(大壁)共</v>
          </cell>
          <cell r="D1247" t="str">
            <v>㎡</v>
          </cell>
          <cell r="E1247">
            <v>7330</v>
          </cell>
          <cell r="F1247" t="str">
            <v>P-82</v>
          </cell>
          <cell r="G1247">
            <v>246375</v>
          </cell>
        </row>
        <row r="1248">
          <cell r="A1248">
            <v>246377</v>
          </cell>
          <cell r="B1248" t="str">
            <v>壁・ラワン合板張</v>
          </cell>
          <cell r="C1248" t="str">
            <v>厚9mm・2類・木造間仕切軸組共</v>
          </cell>
          <cell r="D1248" t="str">
            <v>㎡</v>
          </cell>
          <cell r="E1248">
            <v>6010</v>
          </cell>
          <cell r="F1248" t="str">
            <v>P-82</v>
          </cell>
          <cell r="G1248">
            <v>246377</v>
          </cell>
        </row>
        <row r="1249">
          <cell r="A1249">
            <v>246381</v>
          </cell>
          <cell r="B1249" t="str">
            <v>壁・ラワン合板張</v>
          </cell>
          <cell r="C1249" t="str">
            <v>厚12mm・2類・軸組別途</v>
          </cell>
          <cell r="D1249" t="str">
            <v>㎡</v>
          </cell>
          <cell r="E1249">
            <v>2990</v>
          </cell>
          <cell r="F1249" t="str">
            <v>P-82</v>
          </cell>
          <cell r="G1249">
            <v>246381</v>
          </cell>
        </row>
        <row r="1250">
          <cell r="A1250">
            <v>246385</v>
          </cell>
          <cell r="B1250" t="str">
            <v>壁・ラワン合板張</v>
          </cell>
          <cell r="C1250" t="str">
            <v>厚12mm・2類・木造軸組(大壁)共</v>
          </cell>
          <cell r="D1250" t="str">
            <v>㎡</v>
          </cell>
          <cell r="E1250">
            <v>7570</v>
          </cell>
          <cell r="F1250" t="str">
            <v>P-82</v>
          </cell>
          <cell r="G1250">
            <v>246385</v>
          </cell>
        </row>
        <row r="1251">
          <cell r="A1251">
            <v>246387</v>
          </cell>
          <cell r="B1251" t="str">
            <v>壁・ラワン合板張</v>
          </cell>
          <cell r="C1251" t="str">
            <v>厚12mm・2類・木造間仕切軸組共</v>
          </cell>
          <cell r="D1251" t="str">
            <v>㎡</v>
          </cell>
          <cell r="E1251">
            <v>6250</v>
          </cell>
          <cell r="F1251" t="str">
            <v>P-82</v>
          </cell>
          <cell r="G1251">
            <v>246387</v>
          </cell>
        </row>
        <row r="1252">
          <cell r="A1252">
            <v>246401</v>
          </cell>
          <cell r="B1252" t="str">
            <v>壁・しな合板張</v>
          </cell>
          <cell r="C1252" t="str">
            <v>厚4mm・軸組別途</v>
          </cell>
          <cell r="D1252" t="str">
            <v>㎡</v>
          </cell>
          <cell r="E1252">
            <v>2510</v>
          </cell>
          <cell r="F1252" t="str">
            <v>P-82</v>
          </cell>
          <cell r="G1252">
            <v>246401</v>
          </cell>
        </row>
        <row r="1253">
          <cell r="A1253">
            <v>246405</v>
          </cell>
          <cell r="B1253" t="str">
            <v>壁・しな合板張</v>
          </cell>
          <cell r="C1253" t="str">
            <v>厚4mm・木造軸組(大壁)共</v>
          </cell>
          <cell r="D1253" t="str">
            <v>㎡</v>
          </cell>
          <cell r="E1253">
            <v>7090</v>
          </cell>
          <cell r="F1253" t="str">
            <v>P-82</v>
          </cell>
          <cell r="G1253">
            <v>246405</v>
          </cell>
        </row>
        <row r="1254">
          <cell r="A1254">
            <v>246407</v>
          </cell>
          <cell r="B1254" t="str">
            <v>壁・しな合板張</v>
          </cell>
          <cell r="C1254" t="str">
            <v>厚4mm・木造間仕切軸組共</v>
          </cell>
          <cell r="D1254" t="str">
            <v>㎡</v>
          </cell>
          <cell r="E1254">
            <v>5770</v>
          </cell>
          <cell r="F1254" t="str">
            <v>P-82</v>
          </cell>
          <cell r="G1254">
            <v>246407</v>
          </cell>
        </row>
        <row r="1255">
          <cell r="A1255">
            <v>246411</v>
          </cell>
          <cell r="B1255" t="str">
            <v>壁・しな合板張</v>
          </cell>
          <cell r="C1255" t="str">
            <v>厚5.5mm・軸組別途</v>
          </cell>
          <cell r="D1255" t="str">
            <v>㎡</v>
          </cell>
          <cell r="E1255">
            <v>2790</v>
          </cell>
          <cell r="F1255" t="str">
            <v>P-82</v>
          </cell>
          <cell r="G1255">
            <v>246411</v>
          </cell>
        </row>
        <row r="1256">
          <cell r="A1256">
            <v>246415</v>
          </cell>
          <cell r="B1256" t="str">
            <v>壁・しな合板張</v>
          </cell>
          <cell r="C1256" t="str">
            <v>厚5.5mm・木造軸組(大壁)共</v>
          </cell>
          <cell r="D1256" t="str">
            <v>㎡</v>
          </cell>
          <cell r="E1256">
            <v>7370</v>
          </cell>
          <cell r="F1256" t="str">
            <v>P-82</v>
          </cell>
          <cell r="G1256">
            <v>246415</v>
          </cell>
        </row>
        <row r="1257">
          <cell r="A1257">
            <v>246417</v>
          </cell>
          <cell r="B1257" t="str">
            <v>壁・しな合板張</v>
          </cell>
          <cell r="C1257" t="str">
            <v>厚5.5mm・木造間仕切軸組共</v>
          </cell>
          <cell r="D1257" t="str">
            <v>㎡</v>
          </cell>
          <cell r="E1257">
            <v>6050</v>
          </cell>
          <cell r="F1257" t="str">
            <v>P-82</v>
          </cell>
          <cell r="G1257">
            <v>246417</v>
          </cell>
        </row>
        <row r="1258">
          <cell r="A1258">
            <v>246421</v>
          </cell>
          <cell r="B1258" t="str">
            <v>壁・プリント合板張</v>
          </cell>
          <cell r="C1258" t="str">
            <v>厚2.3mm・軸組別途</v>
          </cell>
          <cell r="D1258" t="str">
            <v>㎡</v>
          </cell>
          <cell r="E1258">
            <v>4300</v>
          </cell>
          <cell r="F1258" t="str">
            <v>P-82</v>
          </cell>
          <cell r="G1258">
            <v>246421</v>
          </cell>
        </row>
        <row r="1259">
          <cell r="A1259">
            <v>246423</v>
          </cell>
          <cell r="B1259" t="str">
            <v>壁・プリント合板張</v>
          </cell>
          <cell r="C1259" t="str">
            <v>厚2.3mm・木造軸組(大壁)共</v>
          </cell>
          <cell r="D1259" t="str">
            <v>㎡</v>
          </cell>
          <cell r="E1259">
            <v>8880</v>
          </cell>
          <cell r="F1259" t="str">
            <v>P-82</v>
          </cell>
          <cell r="G1259">
            <v>246423</v>
          </cell>
        </row>
        <row r="1260">
          <cell r="A1260">
            <v>246425</v>
          </cell>
          <cell r="B1260" t="str">
            <v>壁・プリント合板張</v>
          </cell>
          <cell r="C1260" t="str">
            <v>厚3.6mm・軸組別途</v>
          </cell>
          <cell r="D1260" t="str">
            <v>㎡</v>
          </cell>
          <cell r="E1260">
            <v>4490</v>
          </cell>
          <cell r="F1260" t="str">
            <v>P-82</v>
          </cell>
          <cell r="G1260">
            <v>246425</v>
          </cell>
        </row>
        <row r="1261">
          <cell r="A1261">
            <v>246427</v>
          </cell>
          <cell r="B1261" t="str">
            <v>壁・プリント合板張</v>
          </cell>
          <cell r="C1261" t="str">
            <v>厚3.6mm・木造軸組(大壁)共</v>
          </cell>
          <cell r="D1261" t="str">
            <v>㎡</v>
          </cell>
          <cell r="E1261">
            <v>9070</v>
          </cell>
          <cell r="F1261" t="str">
            <v>P-82</v>
          </cell>
          <cell r="G1261">
            <v>246427</v>
          </cell>
        </row>
        <row r="1262">
          <cell r="A1262">
            <v>246431</v>
          </cell>
          <cell r="B1262" t="str">
            <v>壁・プリント合板張</v>
          </cell>
          <cell r="C1262" t="str">
            <v>厚4mm・軸組別途</v>
          </cell>
          <cell r="D1262" t="str">
            <v>㎡</v>
          </cell>
          <cell r="E1262">
            <v>4290</v>
          </cell>
          <cell r="F1262" t="str">
            <v>P-82</v>
          </cell>
          <cell r="G1262">
            <v>246431</v>
          </cell>
        </row>
        <row r="1263">
          <cell r="A1263">
            <v>246435</v>
          </cell>
          <cell r="B1263" t="str">
            <v>壁・プリント合板張</v>
          </cell>
          <cell r="C1263" t="str">
            <v>厚4mm・木造軸組(大壁)共</v>
          </cell>
          <cell r="D1263" t="str">
            <v>㎡</v>
          </cell>
          <cell r="E1263">
            <v>8870</v>
          </cell>
          <cell r="F1263" t="str">
            <v>P-82</v>
          </cell>
          <cell r="G1263">
            <v>246435</v>
          </cell>
        </row>
        <row r="1264">
          <cell r="A1264">
            <v>246441</v>
          </cell>
          <cell r="B1264" t="str">
            <v>壁・プリント合板張</v>
          </cell>
          <cell r="C1264" t="str">
            <v>厚5mm・軸組別途</v>
          </cell>
          <cell r="D1264" t="str">
            <v>㎡</v>
          </cell>
          <cell r="E1264">
            <v>5390</v>
          </cell>
          <cell r="F1264" t="str">
            <v>P-82</v>
          </cell>
          <cell r="G1264">
            <v>246441</v>
          </cell>
        </row>
        <row r="1265">
          <cell r="A1265">
            <v>246445</v>
          </cell>
          <cell r="B1265" t="str">
            <v>壁・プリント合板張</v>
          </cell>
          <cell r="C1265" t="str">
            <v>厚5mm・木造軸組(大壁)共</v>
          </cell>
          <cell r="D1265" t="str">
            <v>㎡</v>
          </cell>
          <cell r="E1265">
            <v>9970</v>
          </cell>
          <cell r="F1265" t="str">
            <v>P-82</v>
          </cell>
          <cell r="G1265">
            <v>246445</v>
          </cell>
        </row>
        <row r="1266">
          <cell r="A1266">
            <v>246451</v>
          </cell>
          <cell r="B1266" t="str">
            <v>壁・天然木化粧合板張</v>
          </cell>
          <cell r="C1266" t="str">
            <v>厚4mm・(サクラ板目)・軸組別途</v>
          </cell>
          <cell r="D1266" t="str">
            <v>㎡</v>
          </cell>
          <cell r="E1266">
            <v>5130</v>
          </cell>
          <cell r="F1266" t="str">
            <v>P-82</v>
          </cell>
          <cell r="G1266">
            <v>246451</v>
          </cell>
        </row>
        <row r="1267">
          <cell r="A1267">
            <v>246455</v>
          </cell>
          <cell r="B1267" t="str">
            <v>壁・天然木化粧合板張</v>
          </cell>
          <cell r="C1267" t="str">
            <v>厚4mm・(サクラ板目)・木造軸組(大壁)共</v>
          </cell>
          <cell r="D1267" t="str">
            <v>㎡</v>
          </cell>
          <cell r="E1267">
            <v>9710</v>
          </cell>
          <cell r="F1267" t="str">
            <v>P-82</v>
          </cell>
          <cell r="G1267">
            <v>246455</v>
          </cell>
        </row>
        <row r="1268">
          <cell r="A1268">
            <v>246461</v>
          </cell>
          <cell r="B1268" t="str">
            <v>壁・天然木化粧合板張</v>
          </cell>
          <cell r="C1268" t="str">
            <v>厚5mm・(チーク板目)・軸組別途</v>
          </cell>
          <cell r="D1268" t="str">
            <v>㎡</v>
          </cell>
          <cell r="E1268">
            <v>5790</v>
          </cell>
          <cell r="F1268" t="str">
            <v>P-82</v>
          </cell>
          <cell r="G1268">
            <v>246461</v>
          </cell>
        </row>
        <row r="1269">
          <cell r="A1269">
            <v>246465</v>
          </cell>
          <cell r="B1269" t="str">
            <v>壁・天然木化粧合板張</v>
          </cell>
          <cell r="C1269" t="str">
            <v>厚5mm・(チーク板目)・木造軸組(大壁)共</v>
          </cell>
          <cell r="D1269" t="str">
            <v>㎡</v>
          </cell>
          <cell r="E1269">
            <v>10300</v>
          </cell>
          <cell r="F1269" t="str">
            <v>P-82</v>
          </cell>
          <cell r="G1269">
            <v>246465</v>
          </cell>
        </row>
        <row r="1270">
          <cell r="A1270">
            <v>246471</v>
          </cell>
          <cell r="B1270" t="str">
            <v>壁・天然木化粧合板張</v>
          </cell>
          <cell r="C1270" t="str">
            <v>厚5.5mm・(ケヤキ板目)・軸組別途</v>
          </cell>
          <cell r="D1270" t="str">
            <v>㎡</v>
          </cell>
          <cell r="E1270">
            <v>8340</v>
          </cell>
          <cell r="F1270" t="str">
            <v>P-82</v>
          </cell>
          <cell r="G1270">
            <v>246471</v>
          </cell>
        </row>
        <row r="1271">
          <cell r="A1271">
            <v>246475</v>
          </cell>
          <cell r="B1271" t="str">
            <v>壁・天然木化粧合板張</v>
          </cell>
          <cell r="C1271" t="str">
            <v>厚5.5mm・(ケヤキ板目)・木造軸組(大壁)共</v>
          </cell>
          <cell r="D1271" t="str">
            <v>㎡</v>
          </cell>
          <cell r="E1271">
            <v>12900</v>
          </cell>
          <cell r="F1271" t="str">
            <v>P-82</v>
          </cell>
          <cell r="G1271">
            <v>246475</v>
          </cell>
        </row>
        <row r="1272">
          <cell r="A1272">
            <v>246501</v>
          </cell>
          <cell r="B1272" t="str">
            <v>壁・オーバーレイ合板張</v>
          </cell>
          <cell r="C1272" t="str">
            <v>厚2.7mm・軸組別途</v>
          </cell>
          <cell r="D1272" t="str">
            <v>㎡</v>
          </cell>
          <cell r="E1272">
            <v>4300</v>
          </cell>
          <cell r="F1272" t="str">
            <v>P-82</v>
          </cell>
          <cell r="G1272">
            <v>246501</v>
          </cell>
        </row>
        <row r="1273">
          <cell r="A1273">
            <v>246505</v>
          </cell>
          <cell r="B1273" t="str">
            <v>壁・オーバーレイ合板張</v>
          </cell>
          <cell r="C1273" t="str">
            <v>厚2.7mm・木造軸組(大壁)共</v>
          </cell>
          <cell r="D1273" t="str">
            <v>㎡</v>
          </cell>
          <cell r="E1273">
            <v>8880</v>
          </cell>
          <cell r="F1273" t="str">
            <v>P-82</v>
          </cell>
          <cell r="G1273">
            <v>246505</v>
          </cell>
        </row>
        <row r="1274">
          <cell r="A1274">
            <v>246511</v>
          </cell>
          <cell r="B1274" t="str">
            <v>壁・オーバーレイ合板張</v>
          </cell>
          <cell r="C1274" t="str">
            <v>厚4mm・軸組別途</v>
          </cell>
          <cell r="D1274" t="str">
            <v>㎡</v>
          </cell>
          <cell r="E1274">
            <v>4640</v>
          </cell>
          <cell r="F1274" t="str">
            <v>P-82</v>
          </cell>
          <cell r="G1274">
            <v>246511</v>
          </cell>
        </row>
        <row r="1275">
          <cell r="A1275">
            <v>246515</v>
          </cell>
          <cell r="B1275" t="str">
            <v>壁・オーバーレイ合板張</v>
          </cell>
          <cell r="C1275" t="str">
            <v>厚4mm・木造軸組(大壁)共</v>
          </cell>
          <cell r="D1275" t="str">
            <v>㎡</v>
          </cell>
          <cell r="E1275">
            <v>9220</v>
          </cell>
          <cell r="F1275" t="str">
            <v>P-82</v>
          </cell>
          <cell r="G1275">
            <v>246515</v>
          </cell>
        </row>
        <row r="1276">
          <cell r="A1276">
            <v>246531</v>
          </cell>
          <cell r="B1276" t="str">
            <v>壁・木毛セメント板張</v>
          </cell>
          <cell r="C1276" t="str">
            <v>軸組別途</v>
          </cell>
          <cell r="D1276" t="str">
            <v>㎡</v>
          </cell>
          <cell r="E1276">
            <v>1870</v>
          </cell>
          <cell r="F1276" t="str">
            <v>P-82</v>
          </cell>
          <cell r="G1276">
            <v>246531</v>
          </cell>
        </row>
        <row r="1277">
          <cell r="A1277">
            <v>246535</v>
          </cell>
          <cell r="B1277" t="str">
            <v>壁・木毛セメント板張</v>
          </cell>
          <cell r="C1277" t="str">
            <v>木造軸組(大壁)共</v>
          </cell>
          <cell r="D1277" t="str">
            <v>㎡</v>
          </cell>
          <cell r="E1277">
            <v>6450</v>
          </cell>
          <cell r="F1277" t="str">
            <v>P-82</v>
          </cell>
          <cell r="G1277">
            <v>246535</v>
          </cell>
        </row>
        <row r="1278">
          <cell r="A1278">
            <v>246537</v>
          </cell>
          <cell r="B1278" t="str">
            <v>壁・木毛セメント板張</v>
          </cell>
          <cell r="C1278" t="str">
            <v>木造間仕切軸組共</v>
          </cell>
          <cell r="D1278" t="str">
            <v>㎡</v>
          </cell>
          <cell r="E1278">
            <v>5130</v>
          </cell>
          <cell r="F1278" t="str">
            <v>P-82</v>
          </cell>
          <cell r="G1278">
            <v>246537</v>
          </cell>
        </row>
        <row r="1279">
          <cell r="A1279">
            <v>246601</v>
          </cell>
          <cell r="B1279" t="str">
            <v>天井・ラワン合板張</v>
          </cell>
          <cell r="C1279" t="str">
            <v>厚2.5mm・2類・下地組別途</v>
          </cell>
          <cell r="D1279" t="str">
            <v>㎡</v>
          </cell>
          <cell r="E1279">
            <v>2110</v>
          </cell>
          <cell r="F1279" t="str">
            <v>P-82</v>
          </cell>
          <cell r="G1279">
            <v>246601</v>
          </cell>
        </row>
        <row r="1280">
          <cell r="A1280">
            <v>246605</v>
          </cell>
          <cell r="B1280" t="str">
            <v>天井・ラワン合板張</v>
          </cell>
          <cell r="C1280" t="str">
            <v>厚2.5mm・2類・木造天井下地組共</v>
          </cell>
          <cell r="D1280" t="str">
            <v>㎡</v>
          </cell>
          <cell r="E1280">
            <v>5170</v>
          </cell>
          <cell r="F1280" t="str">
            <v>P-82</v>
          </cell>
          <cell r="G1280">
            <v>246605</v>
          </cell>
        </row>
        <row r="1281">
          <cell r="A1281">
            <v>246611</v>
          </cell>
          <cell r="B1281" t="str">
            <v>天井・ラワン合板張</v>
          </cell>
          <cell r="C1281" t="str">
            <v>厚4mm・2類・下地組別途</v>
          </cell>
          <cell r="D1281" t="str">
            <v>㎡</v>
          </cell>
          <cell r="E1281">
            <v>2210</v>
          </cell>
          <cell r="F1281" t="str">
            <v>P-82</v>
          </cell>
          <cell r="G1281">
            <v>246611</v>
          </cell>
        </row>
        <row r="1282">
          <cell r="A1282">
            <v>246615</v>
          </cell>
          <cell r="B1282" t="str">
            <v>天井・ラワン合板張</v>
          </cell>
          <cell r="C1282" t="str">
            <v>厚4mm・2類・木造天井下地組共</v>
          </cell>
          <cell r="D1282" t="str">
            <v>㎡</v>
          </cell>
          <cell r="E1282">
            <v>5270</v>
          </cell>
          <cell r="F1282" t="str">
            <v>P-82</v>
          </cell>
          <cell r="G1282">
            <v>246615</v>
          </cell>
        </row>
        <row r="1283">
          <cell r="A1283">
            <v>246621</v>
          </cell>
          <cell r="B1283" t="str">
            <v>天井・しな合板張</v>
          </cell>
          <cell r="C1283" t="str">
            <v>厚4mm・下地組別途</v>
          </cell>
          <cell r="D1283" t="str">
            <v>㎡</v>
          </cell>
          <cell r="E1283">
            <v>2510</v>
          </cell>
          <cell r="F1283" t="str">
            <v>P-82</v>
          </cell>
          <cell r="G1283">
            <v>246621</v>
          </cell>
        </row>
        <row r="1284">
          <cell r="A1284">
            <v>246625</v>
          </cell>
          <cell r="B1284" t="str">
            <v>天井・しな合板張</v>
          </cell>
          <cell r="C1284" t="str">
            <v>厚4mm・木造天井下地組共</v>
          </cell>
          <cell r="D1284" t="str">
            <v>㎡</v>
          </cell>
          <cell r="E1284">
            <v>5570</v>
          </cell>
          <cell r="F1284" t="str">
            <v>P-82</v>
          </cell>
          <cell r="G1284">
            <v>246625</v>
          </cell>
        </row>
        <row r="1285">
          <cell r="A1285">
            <v>246631</v>
          </cell>
          <cell r="B1285" t="str">
            <v>天井・小幅板張</v>
          </cell>
          <cell r="C1285" t="str">
            <v>杉・下地組別途</v>
          </cell>
          <cell r="D1285" t="str">
            <v>㎡</v>
          </cell>
          <cell r="E1285">
            <v>3010</v>
          </cell>
          <cell r="F1285" t="str">
            <v>P-82</v>
          </cell>
          <cell r="G1285">
            <v>246631</v>
          </cell>
        </row>
        <row r="1286">
          <cell r="A1286">
            <v>246635</v>
          </cell>
          <cell r="B1286" t="str">
            <v>天井・小幅板張</v>
          </cell>
          <cell r="C1286" t="str">
            <v>杉・木造天井下地組共</v>
          </cell>
          <cell r="D1286" t="str">
            <v>㎡</v>
          </cell>
          <cell r="E1286">
            <v>6070</v>
          </cell>
          <cell r="F1286" t="str">
            <v>P-82</v>
          </cell>
          <cell r="G1286">
            <v>246635</v>
          </cell>
        </row>
        <row r="1287">
          <cell r="A1287">
            <v>246641</v>
          </cell>
          <cell r="B1287" t="str">
            <v>天井・小幅板張</v>
          </cell>
          <cell r="C1287" t="str">
            <v>桧・下地組別途</v>
          </cell>
          <cell r="D1287" t="str">
            <v>㎡</v>
          </cell>
          <cell r="E1287">
            <v>3440</v>
          </cell>
          <cell r="F1287" t="str">
            <v>P-82</v>
          </cell>
          <cell r="G1287">
            <v>246641</v>
          </cell>
        </row>
        <row r="1288">
          <cell r="A1288">
            <v>246645</v>
          </cell>
          <cell r="B1288" t="str">
            <v>天井・小幅板張</v>
          </cell>
          <cell r="C1288" t="str">
            <v>桧・木造天井下地組共</v>
          </cell>
          <cell r="D1288" t="str">
            <v>㎡</v>
          </cell>
          <cell r="E1288">
            <v>6500</v>
          </cell>
          <cell r="F1288" t="str">
            <v>P-82</v>
          </cell>
          <cell r="G1288">
            <v>246645</v>
          </cell>
        </row>
        <row r="1289">
          <cell r="A1289">
            <v>246651</v>
          </cell>
          <cell r="B1289" t="str">
            <v>天井・プリント合板張</v>
          </cell>
          <cell r="C1289" t="str">
            <v>厚2.3mm・下地組別途</v>
          </cell>
          <cell r="D1289" t="str">
            <v>㎡</v>
          </cell>
          <cell r="E1289">
            <v>4930</v>
          </cell>
          <cell r="F1289" t="str">
            <v>P-82</v>
          </cell>
          <cell r="G1289">
            <v>246651</v>
          </cell>
        </row>
        <row r="1290">
          <cell r="A1290">
            <v>246652</v>
          </cell>
          <cell r="B1290" t="str">
            <v>天井・プリント合板張</v>
          </cell>
          <cell r="C1290" t="str">
            <v>厚2.3mm・木造天井下地組共</v>
          </cell>
          <cell r="D1290" t="str">
            <v>㎡</v>
          </cell>
          <cell r="E1290">
            <v>7990</v>
          </cell>
          <cell r="F1290" t="str">
            <v>P-82</v>
          </cell>
          <cell r="G1290">
            <v>246652</v>
          </cell>
        </row>
        <row r="1291">
          <cell r="A1291">
            <v>246654</v>
          </cell>
          <cell r="B1291" t="str">
            <v>天井・プリント合板張</v>
          </cell>
          <cell r="C1291" t="str">
            <v>厚3.6mm・下地組別途</v>
          </cell>
          <cell r="D1291" t="str">
            <v>㎡</v>
          </cell>
          <cell r="E1291">
            <v>5110</v>
          </cell>
          <cell r="F1291" t="str">
            <v>P-82</v>
          </cell>
          <cell r="G1291">
            <v>246654</v>
          </cell>
        </row>
        <row r="1292">
          <cell r="A1292">
            <v>246655</v>
          </cell>
          <cell r="B1292" t="str">
            <v>天井・プリント合板張</v>
          </cell>
          <cell r="C1292" t="str">
            <v>厚3.6mm・木造天井下地組共</v>
          </cell>
          <cell r="D1292" t="str">
            <v>㎡</v>
          </cell>
          <cell r="E1292">
            <v>8170</v>
          </cell>
          <cell r="F1292" t="str">
            <v>P-82</v>
          </cell>
          <cell r="G1292">
            <v>246655</v>
          </cell>
        </row>
        <row r="1293">
          <cell r="A1293">
            <v>246657</v>
          </cell>
          <cell r="B1293" t="str">
            <v>天井・プリント合板張</v>
          </cell>
          <cell r="C1293" t="str">
            <v>厚4mm・下地組別途</v>
          </cell>
          <cell r="D1293" t="str">
            <v>㎡</v>
          </cell>
          <cell r="E1293">
            <v>4910</v>
          </cell>
          <cell r="F1293" t="str">
            <v>P-82</v>
          </cell>
          <cell r="G1293">
            <v>246657</v>
          </cell>
        </row>
        <row r="1294">
          <cell r="A1294">
            <v>246658</v>
          </cell>
          <cell r="B1294" t="str">
            <v>天井・プリント合板張</v>
          </cell>
          <cell r="C1294" t="str">
            <v>厚4mm・木造天井下地組共</v>
          </cell>
          <cell r="D1294" t="str">
            <v>㎡</v>
          </cell>
          <cell r="E1294">
            <v>7970</v>
          </cell>
          <cell r="F1294" t="str">
            <v>P-83</v>
          </cell>
          <cell r="G1294">
            <v>246658</v>
          </cell>
        </row>
        <row r="1295">
          <cell r="A1295">
            <v>246661</v>
          </cell>
          <cell r="B1295" t="str">
            <v>天井・天然木化粧合板張</v>
          </cell>
          <cell r="C1295" t="str">
            <v>厚4mm・下地組別途</v>
          </cell>
          <cell r="D1295" t="str">
            <v>㎡</v>
          </cell>
          <cell r="E1295">
            <v>5760</v>
          </cell>
          <cell r="F1295" t="str">
            <v>P-83</v>
          </cell>
          <cell r="G1295">
            <v>246661</v>
          </cell>
        </row>
        <row r="1296">
          <cell r="A1296">
            <v>246665</v>
          </cell>
          <cell r="B1296" t="str">
            <v>天井・天然木化粧合板張</v>
          </cell>
          <cell r="C1296" t="str">
            <v>厚4mm・木造天井下地組共</v>
          </cell>
          <cell r="D1296" t="str">
            <v>㎡</v>
          </cell>
          <cell r="E1296">
            <v>8820</v>
          </cell>
          <cell r="F1296" t="str">
            <v>P-83</v>
          </cell>
          <cell r="G1296">
            <v>246665</v>
          </cell>
        </row>
        <row r="1297">
          <cell r="A1297">
            <v>246701</v>
          </cell>
          <cell r="B1297" t="str">
            <v>和室天井</v>
          </cell>
          <cell r="C1297" t="str">
            <v>杉杢(ハリ天)・敷目</v>
          </cell>
          <cell r="D1297" t="str">
            <v>㎡</v>
          </cell>
          <cell r="E1297">
            <v>8240</v>
          </cell>
          <cell r="F1297" t="str">
            <v>P-83</v>
          </cell>
          <cell r="G1297">
            <v>246701</v>
          </cell>
        </row>
        <row r="1298">
          <cell r="A1298">
            <v>246705</v>
          </cell>
          <cell r="B1298" t="str">
            <v>和室天井</v>
          </cell>
          <cell r="C1298" t="str">
            <v>杉柾(ハリ天)・敷目</v>
          </cell>
          <cell r="D1298" t="str">
            <v>㎡</v>
          </cell>
          <cell r="E1298">
            <v>8140</v>
          </cell>
          <cell r="F1298" t="str">
            <v>P-83</v>
          </cell>
          <cell r="G1298">
            <v>246705</v>
          </cell>
        </row>
        <row r="1299">
          <cell r="A1299">
            <v>246711</v>
          </cell>
          <cell r="B1299" t="str">
            <v>和室天井</v>
          </cell>
          <cell r="C1299" t="str">
            <v>杉杢(ハリ天)・竿縁</v>
          </cell>
          <cell r="D1299" t="str">
            <v>㎡</v>
          </cell>
          <cell r="E1299">
            <v>8590</v>
          </cell>
          <cell r="F1299" t="str">
            <v>P-83</v>
          </cell>
          <cell r="G1299">
            <v>246711</v>
          </cell>
        </row>
        <row r="1300">
          <cell r="A1300">
            <v>246715</v>
          </cell>
          <cell r="B1300" t="str">
            <v>和室天井</v>
          </cell>
          <cell r="C1300" t="str">
            <v>杉柾(ハリ天)・竿縁</v>
          </cell>
          <cell r="D1300" t="str">
            <v>㎡</v>
          </cell>
          <cell r="E1300">
            <v>8490</v>
          </cell>
          <cell r="F1300" t="str">
            <v>P-83</v>
          </cell>
          <cell r="G1300">
            <v>246715</v>
          </cell>
        </row>
        <row r="1301">
          <cell r="A1301">
            <v>246721</v>
          </cell>
          <cell r="B1301" t="str">
            <v>和室天井</v>
          </cell>
          <cell r="C1301" t="str">
            <v>杉杢(ハリ天)・竿縁・化粧竿</v>
          </cell>
          <cell r="D1301" t="str">
            <v>㎡</v>
          </cell>
          <cell r="E1301">
            <v>10600</v>
          </cell>
          <cell r="F1301" t="str">
            <v>P-83</v>
          </cell>
          <cell r="G1301">
            <v>246721</v>
          </cell>
        </row>
        <row r="1302">
          <cell r="A1302">
            <v>246725</v>
          </cell>
          <cell r="B1302" t="str">
            <v>和室天井</v>
          </cell>
          <cell r="C1302" t="str">
            <v>杉柾(ハリ天)・竿縁・化粧竿</v>
          </cell>
          <cell r="D1302" t="str">
            <v>㎡</v>
          </cell>
          <cell r="E1302">
            <v>10500</v>
          </cell>
          <cell r="F1302" t="str">
            <v>P-83</v>
          </cell>
          <cell r="G1302">
            <v>246725</v>
          </cell>
        </row>
        <row r="1303">
          <cell r="A1303">
            <v>246731</v>
          </cell>
          <cell r="B1303" t="str">
            <v>和室天井</v>
          </cell>
          <cell r="C1303" t="str">
            <v>杉杢(ハリ天)・舟底</v>
          </cell>
          <cell r="D1303" t="str">
            <v>㎡</v>
          </cell>
          <cell r="E1303">
            <v>9000</v>
          </cell>
          <cell r="F1303" t="str">
            <v>P-83</v>
          </cell>
          <cell r="G1303">
            <v>246731</v>
          </cell>
        </row>
        <row r="1304">
          <cell r="A1304">
            <v>246735</v>
          </cell>
          <cell r="B1304" t="str">
            <v>和室天井</v>
          </cell>
          <cell r="C1304" t="str">
            <v>杉柾(ハリ天)・舟底</v>
          </cell>
          <cell r="D1304" t="str">
            <v>㎡</v>
          </cell>
          <cell r="E1304">
            <v>8900</v>
          </cell>
          <cell r="F1304" t="str">
            <v>P-83</v>
          </cell>
          <cell r="G1304">
            <v>246735</v>
          </cell>
        </row>
        <row r="1305">
          <cell r="A1305">
            <v>246801</v>
          </cell>
          <cell r="B1305" t="str">
            <v>額縁</v>
          </cell>
          <cell r="C1305" t="str">
            <v>杉・材工共</v>
          </cell>
          <cell r="D1305" t="str">
            <v>ｍ</v>
          </cell>
          <cell r="E1305">
            <v>1390</v>
          </cell>
          <cell r="F1305" t="str">
            <v>P-83</v>
          </cell>
          <cell r="G1305">
            <v>246801</v>
          </cell>
        </row>
        <row r="1306">
          <cell r="A1306">
            <v>246803</v>
          </cell>
          <cell r="B1306" t="str">
            <v>額縁</v>
          </cell>
          <cell r="C1306" t="str">
            <v>桧・材工共</v>
          </cell>
          <cell r="D1306" t="str">
            <v>ｍ</v>
          </cell>
          <cell r="E1306">
            <v>1670</v>
          </cell>
          <cell r="F1306" t="str">
            <v>P-83</v>
          </cell>
          <cell r="G1306">
            <v>246803</v>
          </cell>
        </row>
        <row r="1307">
          <cell r="A1307">
            <v>246806</v>
          </cell>
          <cell r="B1307" t="str">
            <v>額縁</v>
          </cell>
          <cell r="C1307" t="str">
            <v>米つが・材工共</v>
          </cell>
          <cell r="D1307" t="str">
            <v>ｍ</v>
          </cell>
          <cell r="E1307">
            <v>1320</v>
          </cell>
          <cell r="F1307" t="str">
            <v>P-83</v>
          </cell>
          <cell r="G1307">
            <v>246806</v>
          </cell>
        </row>
        <row r="1308">
          <cell r="A1308">
            <v>246811</v>
          </cell>
          <cell r="B1308" t="str">
            <v>片開き三方枠</v>
          </cell>
          <cell r="C1308" t="str">
            <v>杉・H210cmまで・W90cmまで</v>
          </cell>
          <cell r="D1308" t="str">
            <v>ヶ所</v>
          </cell>
          <cell r="E1308">
            <v>21400</v>
          </cell>
          <cell r="F1308" t="str">
            <v>P-83</v>
          </cell>
          <cell r="G1308">
            <v>246811</v>
          </cell>
        </row>
        <row r="1309">
          <cell r="A1309">
            <v>246815</v>
          </cell>
          <cell r="B1309" t="str">
            <v>片開き三方枠</v>
          </cell>
          <cell r="C1309" t="str">
            <v>杉・H210cmまで・W90cmまで・(額縁付)</v>
          </cell>
          <cell r="D1309" t="str">
            <v>ヶ所</v>
          </cell>
          <cell r="E1309">
            <v>28400</v>
          </cell>
          <cell r="F1309" t="str">
            <v>P-83</v>
          </cell>
          <cell r="G1309">
            <v>246815</v>
          </cell>
        </row>
        <row r="1310">
          <cell r="A1310">
            <v>246821</v>
          </cell>
          <cell r="B1310" t="str">
            <v>片開き三方枠</v>
          </cell>
          <cell r="C1310" t="str">
            <v>桧・H210cmまで・W90cmまで</v>
          </cell>
          <cell r="D1310" t="str">
            <v>ヶ所</v>
          </cell>
          <cell r="E1310">
            <v>26700</v>
          </cell>
          <cell r="F1310" t="str">
            <v>P-83</v>
          </cell>
          <cell r="G1310">
            <v>246821</v>
          </cell>
        </row>
        <row r="1311">
          <cell r="A1311">
            <v>246825</v>
          </cell>
          <cell r="B1311" t="str">
            <v>片開き三方枠</v>
          </cell>
          <cell r="C1311" t="str">
            <v>桧・H210cmまで・W90cmまで・(額縁付)</v>
          </cell>
          <cell r="D1311" t="str">
            <v>ヶ所</v>
          </cell>
          <cell r="E1311">
            <v>35200</v>
          </cell>
          <cell r="F1311" t="str">
            <v>P-83</v>
          </cell>
          <cell r="G1311">
            <v>246825</v>
          </cell>
        </row>
        <row r="1312">
          <cell r="A1312">
            <v>246831</v>
          </cell>
          <cell r="B1312" t="str">
            <v>片開き三方枠</v>
          </cell>
          <cell r="C1312" t="str">
            <v>米つが・H210cmまで・W90cmまで</v>
          </cell>
          <cell r="D1312" t="str">
            <v>ヶ所</v>
          </cell>
          <cell r="E1312">
            <v>20200</v>
          </cell>
          <cell r="F1312" t="str">
            <v>P-83</v>
          </cell>
          <cell r="G1312">
            <v>246831</v>
          </cell>
        </row>
        <row r="1313">
          <cell r="A1313">
            <v>246835</v>
          </cell>
          <cell r="B1313" t="str">
            <v>片開き三方枠</v>
          </cell>
          <cell r="C1313" t="str">
            <v>米つが・H210cmまで・W90cmまで・(額縁付)</v>
          </cell>
          <cell r="D1313" t="str">
            <v>ヶ所</v>
          </cell>
          <cell r="E1313">
            <v>26900</v>
          </cell>
          <cell r="F1313" t="str">
            <v>P-83</v>
          </cell>
          <cell r="G1313">
            <v>246835</v>
          </cell>
        </row>
        <row r="1314">
          <cell r="A1314">
            <v>246841</v>
          </cell>
          <cell r="B1314" t="str">
            <v>両開き三方枠</v>
          </cell>
          <cell r="C1314" t="str">
            <v>杉・H210cmまで・W180cmまで</v>
          </cell>
          <cell r="D1314" t="str">
            <v>ヶ所</v>
          </cell>
          <cell r="E1314">
            <v>25000</v>
          </cell>
          <cell r="F1314" t="str">
            <v>P-83</v>
          </cell>
          <cell r="G1314">
            <v>246841</v>
          </cell>
        </row>
        <row r="1315">
          <cell r="A1315">
            <v>246845</v>
          </cell>
          <cell r="B1315" t="str">
            <v>両開き三方枠</v>
          </cell>
          <cell r="C1315" t="str">
            <v>杉・H210cmまで・W180cmまで・(額縁付)</v>
          </cell>
          <cell r="D1315" t="str">
            <v>ヶ所</v>
          </cell>
          <cell r="E1315">
            <v>33300</v>
          </cell>
          <cell r="F1315" t="str">
            <v>P-83</v>
          </cell>
          <cell r="G1315">
            <v>246845</v>
          </cell>
        </row>
        <row r="1316">
          <cell r="A1316">
            <v>246851</v>
          </cell>
          <cell r="B1316" t="str">
            <v>両開き三方枠</v>
          </cell>
          <cell r="C1316" t="str">
            <v>桧・H210cmまで・W180cmまで</v>
          </cell>
          <cell r="D1316" t="str">
            <v>ヶ所</v>
          </cell>
          <cell r="E1316">
            <v>31100</v>
          </cell>
          <cell r="F1316" t="str">
            <v>P-83</v>
          </cell>
          <cell r="G1316">
            <v>246851</v>
          </cell>
        </row>
        <row r="1317">
          <cell r="A1317">
            <v>246855</v>
          </cell>
          <cell r="B1317" t="str">
            <v>両開き三方枠</v>
          </cell>
          <cell r="C1317" t="str">
            <v>桧・H210cmまで・W180cmまで・(額縁付)</v>
          </cell>
          <cell r="D1317" t="str">
            <v>ヶ所</v>
          </cell>
          <cell r="E1317">
            <v>41100</v>
          </cell>
          <cell r="F1317" t="str">
            <v>P-83</v>
          </cell>
          <cell r="G1317">
            <v>246855</v>
          </cell>
        </row>
        <row r="1318">
          <cell r="A1318">
            <v>246861</v>
          </cell>
          <cell r="B1318" t="str">
            <v>両開き三方枠</v>
          </cell>
          <cell r="C1318" t="str">
            <v>米つが・H210cmまで・W180cmまで</v>
          </cell>
          <cell r="D1318" t="str">
            <v>ヶ所</v>
          </cell>
          <cell r="E1318">
            <v>23600</v>
          </cell>
          <cell r="F1318" t="str">
            <v>P-83</v>
          </cell>
          <cell r="G1318">
            <v>246861</v>
          </cell>
        </row>
        <row r="1319">
          <cell r="A1319">
            <v>246865</v>
          </cell>
          <cell r="B1319" t="str">
            <v>両開き三方枠</v>
          </cell>
          <cell r="C1319" t="str">
            <v>米つが・H210cmまで・W180cmまで・(額縁付)</v>
          </cell>
          <cell r="D1319" t="str">
            <v>ヶ所</v>
          </cell>
          <cell r="E1319">
            <v>31500</v>
          </cell>
          <cell r="F1319" t="str">
            <v>P-83</v>
          </cell>
          <cell r="G1319">
            <v>246865</v>
          </cell>
        </row>
        <row r="1320">
          <cell r="A1320">
            <v>246871</v>
          </cell>
          <cell r="B1320" t="str">
            <v>引き違い窓枠</v>
          </cell>
          <cell r="C1320" t="str">
            <v>桧・H120cm程度・W170cm程度</v>
          </cell>
          <cell r="D1320" t="str">
            <v>ヶ所</v>
          </cell>
          <cell r="E1320">
            <v>28900</v>
          </cell>
          <cell r="F1320" t="str">
            <v>P-83</v>
          </cell>
          <cell r="G1320">
            <v>246871</v>
          </cell>
        </row>
        <row r="1321">
          <cell r="A1321">
            <v>246875</v>
          </cell>
          <cell r="B1321" t="str">
            <v>引き違い窓枠</v>
          </cell>
          <cell r="C1321" t="str">
            <v>桧・H136cm程度・W170cm程度</v>
          </cell>
          <cell r="D1321" t="str">
            <v>ヶ所</v>
          </cell>
          <cell r="E1321">
            <v>30100</v>
          </cell>
          <cell r="F1321" t="str">
            <v>P-83</v>
          </cell>
          <cell r="G1321">
            <v>246875</v>
          </cell>
        </row>
        <row r="1322">
          <cell r="A1322">
            <v>246881</v>
          </cell>
          <cell r="B1322" t="str">
            <v>引き違い窓枠</v>
          </cell>
          <cell r="C1322" t="str">
            <v>桧・H180cm程度・W170cm程度</v>
          </cell>
          <cell r="D1322" t="str">
            <v>ヶ所</v>
          </cell>
          <cell r="E1322">
            <v>34500</v>
          </cell>
          <cell r="F1322" t="str">
            <v>P-83</v>
          </cell>
          <cell r="G1322">
            <v>246881</v>
          </cell>
        </row>
        <row r="1323">
          <cell r="A1323">
            <v>246885</v>
          </cell>
          <cell r="B1323" t="str">
            <v>引き違い窓枠</v>
          </cell>
          <cell r="C1323" t="str">
            <v>桧・H136cm程度・W273cm程度</v>
          </cell>
          <cell r="D1323" t="str">
            <v>ヶ所</v>
          </cell>
          <cell r="E1323">
            <v>40400</v>
          </cell>
          <cell r="F1323" t="str">
            <v>P-83</v>
          </cell>
          <cell r="G1323">
            <v>246885</v>
          </cell>
        </row>
        <row r="1324">
          <cell r="A1324">
            <v>246891</v>
          </cell>
          <cell r="B1324" t="str">
            <v>引き違い窓枠</v>
          </cell>
          <cell r="C1324" t="str">
            <v>桧・H182cm程度・W273cm程度</v>
          </cell>
          <cell r="D1324" t="str">
            <v>ヶ所</v>
          </cell>
          <cell r="E1324">
            <v>44800</v>
          </cell>
          <cell r="F1324" t="str">
            <v>P-83</v>
          </cell>
          <cell r="G1324">
            <v>246891</v>
          </cell>
        </row>
        <row r="1325">
          <cell r="A1325">
            <v>246901</v>
          </cell>
          <cell r="B1325" t="str">
            <v>上がりかまち</v>
          </cell>
          <cell r="C1325" t="str">
            <v>杉</v>
          </cell>
          <cell r="D1325" t="str">
            <v>ｍ</v>
          </cell>
          <cell r="E1325">
            <v>4100</v>
          </cell>
          <cell r="F1325" t="str">
            <v>P-83</v>
          </cell>
          <cell r="G1325">
            <v>246901</v>
          </cell>
        </row>
        <row r="1326">
          <cell r="A1326">
            <v>246903</v>
          </cell>
          <cell r="B1326" t="str">
            <v>上がりかまち</v>
          </cell>
          <cell r="C1326" t="str">
            <v>桧</v>
          </cell>
          <cell r="D1326" t="str">
            <v>ｍ</v>
          </cell>
          <cell r="E1326">
            <v>4660</v>
          </cell>
          <cell r="F1326" t="str">
            <v>P-83</v>
          </cell>
          <cell r="G1326">
            <v>246903</v>
          </cell>
        </row>
        <row r="1327">
          <cell r="A1327">
            <v>246906</v>
          </cell>
          <cell r="B1327" t="str">
            <v>上がりかまち</v>
          </cell>
          <cell r="C1327" t="str">
            <v>米つが</v>
          </cell>
          <cell r="D1327" t="str">
            <v>ｍ</v>
          </cell>
          <cell r="E1327">
            <v>4100</v>
          </cell>
          <cell r="F1327" t="str">
            <v>P-83</v>
          </cell>
          <cell r="G1327">
            <v>246906</v>
          </cell>
        </row>
        <row r="1328">
          <cell r="A1328">
            <v>246909</v>
          </cell>
          <cell r="B1328" t="str">
            <v>上がりかまち</v>
          </cell>
          <cell r="C1328" t="str">
            <v>米ひば</v>
          </cell>
          <cell r="D1328" t="str">
            <v>ｍ</v>
          </cell>
          <cell r="E1328">
            <v>4480</v>
          </cell>
          <cell r="F1328" t="str">
            <v>P-83</v>
          </cell>
          <cell r="G1328">
            <v>246909</v>
          </cell>
        </row>
        <row r="1329">
          <cell r="A1329">
            <v>246911</v>
          </cell>
          <cell r="B1329" t="str">
            <v>畳寄せ</v>
          </cell>
          <cell r="C1329" t="str">
            <v>杉</v>
          </cell>
          <cell r="D1329" t="str">
            <v>ｍ</v>
          </cell>
          <cell r="E1329">
            <v>1910</v>
          </cell>
          <cell r="F1329" t="str">
            <v>P-83</v>
          </cell>
          <cell r="G1329">
            <v>246911</v>
          </cell>
        </row>
        <row r="1330">
          <cell r="A1330">
            <v>246913</v>
          </cell>
          <cell r="B1330" t="str">
            <v>畳寄せ</v>
          </cell>
          <cell r="C1330" t="str">
            <v>桧</v>
          </cell>
          <cell r="D1330" t="str">
            <v>ｍ</v>
          </cell>
          <cell r="E1330">
            <v>1930</v>
          </cell>
          <cell r="F1330" t="str">
            <v>P-83</v>
          </cell>
          <cell r="G1330">
            <v>246913</v>
          </cell>
        </row>
        <row r="1331">
          <cell r="A1331">
            <v>246916</v>
          </cell>
          <cell r="B1331" t="str">
            <v>畳寄せ</v>
          </cell>
          <cell r="C1331" t="str">
            <v>米つが</v>
          </cell>
          <cell r="D1331" t="str">
            <v>ｍ</v>
          </cell>
          <cell r="E1331">
            <v>1950</v>
          </cell>
          <cell r="F1331" t="str">
            <v>P-83</v>
          </cell>
          <cell r="G1331">
            <v>246916</v>
          </cell>
        </row>
        <row r="1332">
          <cell r="A1332">
            <v>246921</v>
          </cell>
          <cell r="B1332" t="str">
            <v>幅木</v>
          </cell>
          <cell r="C1332" t="str">
            <v>杉</v>
          </cell>
          <cell r="D1332" t="str">
            <v>ｍ</v>
          </cell>
          <cell r="E1332">
            <v>2720</v>
          </cell>
          <cell r="F1332" t="str">
            <v>P-83</v>
          </cell>
          <cell r="G1332">
            <v>246921</v>
          </cell>
        </row>
        <row r="1333">
          <cell r="A1333">
            <v>246923</v>
          </cell>
          <cell r="B1333" t="str">
            <v>幅木</v>
          </cell>
          <cell r="C1333" t="str">
            <v>桧</v>
          </cell>
          <cell r="D1333" t="str">
            <v>ｍ</v>
          </cell>
          <cell r="E1333">
            <v>3000</v>
          </cell>
          <cell r="F1333" t="str">
            <v>P-83</v>
          </cell>
          <cell r="G1333">
            <v>246923</v>
          </cell>
        </row>
        <row r="1334">
          <cell r="A1334">
            <v>246926</v>
          </cell>
          <cell r="B1334" t="str">
            <v>幅木</v>
          </cell>
          <cell r="C1334" t="str">
            <v>米つが</v>
          </cell>
          <cell r="D1334" t="str">
            <v>ｍ</v>
          </cell>
          <cell r="E1334">
            <v>2650</v>
          </cell>
          <cell r="F1334" t="str">
            <v>P-83</v>
          </cell>
          <cell r="G1334">
            <v>246926</v>
          </cell>
        </row>
        <row r="1335">
          <cell r="A1335">
            <v>246931</v>
          </cell>
          <cell r="B1335" t="str">
            <v>ぞうきんずり</v>
          </cell>
          <cell r="C1335" t="str">
            <v>杉</v>
          </cell>
          <cell r="D1335" t="str">
            <v>ｍ</v>
          </cell>
          <cell r="E1335">
            <v>930</v>
          </cell>
          <cell r="F1335" t="str">
            <v>P-83</v>
          </cell>
          <cell r="G1335">
            <v>246931</v>
          </cell>
        </row>
        <row r="1336">
          <cell r="A1336">
            <v>246933</v>
          </cell>
          <cell r="B1336" t="str">
            <v>ぞうきんずり</v>
          </cell>
          <cell r="C1336" t="str">
            <v>桧</v>
          </cell>
          <cell r="D1336" t="str">
            <v>ｍ</v>
          </cell>
          <cell r="E1336">
            <v>930</v>
          </cell>
          <cell r="F1336" t="str">
            <v>P-83</v>
          </cell>
          <cell r="G1336">
            <v>246933</v>
          </cell>
        </row>
        <row r="1337">
          <cell r="A1337">
            <v>246936</v>
          </cell>
          <cell r="B1337" t="str">
            <v>ぞうきんずり</v>
          </cell>
          <cell r="C1337" t="str">
            <v>米つが</v>
          </cell>
          <cell r="D1337" t="str">
            <v>ｍ</v>
          </cell>
          <cell r="E1337">
            <v>930</v>
          </cell>
          <cell r="F1337" t="str">
            <v>P-83</v>
          </cell>
          <cell r="G1337">
            <v>246936</v>
          </cell>
        </row>
        <row r="1338">
          <cell r="A1338">
            <v>246941</v>
          </cell>
          <cell r="B1338" t="str">
            <v>敷鴨居</v>
          </cell>
          <cell r="C1338" t="str">
            <v>杉・(敷居・鴨居セット)</v>
          </cell>
          <cell r="D1338" t="str">
            <v>ｍ</v>
          </cell>
          <cell r="E1338">
            <v>6300</v>
          </cell>
          <cell r="F1338" t="str">
            <v>P-83</v>
          </cell>
          <cell r="G1338">
            <v>246941</v>
          </cell>
        </row>
        <row r="1339">
          <cell r="A1339">
            <v>246943</v>
          </cell>
          <cell r="B1339" t="str">
            <v>敷鴨居</v>
          </cell>
          <cell r="C1339" t="str">
            <v>桧・(敷居・鴨居セット)</v>
          </cell>
          <cell r="D1339" t="str">
            <v>ｍ</v>
          </cell>
          <cell r="E1339">
            <v>7250</v>
          </cell>
          <cell r="F1339" t="str">
            <v>P-83</v>
          </cell>
          <cell r="G1339">
            <v>246943</v>
          </cell>
        </row>
        <row r="1340">
          <cell r="A1340">
            <v>246946</v>
          </cell>
          <cell r="B1340" t="str">
            <v>敷鴨居</v>
          </cell>
          <cell r="C1340" t="str">
            <v>米つが・(敷居・鴨居セット)</v>
          </cell>
          <cell r="D1340" t="str">
            <v>ｍ</v>
          </cell>
          <cell r="E1340">
            <v>6080</v>
          </cell>
          <cell r="F1340" t="str">
            <v>P-83</v>
          </cell>
          <cell r="G1340">
            <v>246946</v>
          </cell>
        </row>
        <row r="1341">
          <cell r="A1341">
            <v>246951</v>
          </cell>
          <cell r="B1341" t="str">
            <v>付け鴨居</v>
          </cell>
          <cell r="C1341" t="str">
            <v>杉</v>
          </cell>
          <cell r="D1341" t="str">
            <v>ｍ</v>
          </cell>
          <cell r="E1341">
            <v>1940</v>
          </cell>
          <cell r="F1341" t="str">
            <v>P-83</v>
          </cell>
          <cell r="G1341">
            <v>246951</v>
          </cell>
        </row>
        <row r="1342">
          <cell r="A1342">
            <v>246953</v>
          </cell>
          <cell r="B1342" t="str">
            <v>付け鴨居</v>
          </cell>
          <cell r="C1342" t="str">
            <v>桧</v>
          </cell>
          <cell r="D1342" t="str">
            <v>ｍ</v>
          </cell>
          <cell r="E1342">
            <v>1990</v>
          </cell>
          <cell r="F1342" t="str">
            <v>P-84</v>
          </cell>
          <cell r="G1342">
            <v>246953</v>
          </cell>
        </row>
        <row r="1343">
          <cell r="A1343">
            <v>246956</v>
          </cell>
          <cell r="B1343" t="str">
            <v>付け鴨居</v>
          </cell>
          <cell r="C1343" t="str">
            <v>米つが</v>
          </cell>
          <cell r="D1343" t="str">
            <v>ｍ</v>
          </cell>
          <cell r="E1343">
            <v>2010</v>
          </cell>
          <cell r="F1343" t="str">
            <v>P-84</v>
          </cell>
          <cell r="G1343">
            <v>246956</v>
          </cell>
        </row>
        <row r="1344">
          <cell r="A1344">
            <v>246961</v>
          </cell>
          <cell r="B1344" t="str">
            <v>長押し</v>
          </cell>
          <cell r="C1344" t="str">
            <v>杉</v>
          </cell>
          <cell r="D1344" t="str">
            <v>ｍ</v>
          </cell>
          <cell r="E1344">
            <v>2850</v>
          </cell>
          <cell r="F1344" t="str">
            <v>P-84</v>
          </cell>
          <cell r="G1344">
            <v>246961</v>
          </cell>
        </row>
        <row r="1345">
          <cell r="A1345">
            <v>246963</v>
          </cell>
          <cell r="B1345" t="str">
            <v>長押し</v>
          </cell>
          <cell r="C1345" t="str">
            <v>桧</v>
          </cell>
          <cell r="D1345" t="str">
            <v>ｍ</v>
          </cell>
          <cell r="E1345">
            <v>3800</v>
          </cell>
          <cell r="F1345" t="str">
            <v>P-84</v>
          </cell>
          <cell r="G1345">
            <v>246963</v>
          </cell>
        </row>
        <row r="1346">
          <cell r="A1346">
            <v>246966</v>
          </cell>
          <cell r="B1346" t="str">
            <v>長押し</v>
          </cell>
          <cell r="C1346" t="str">
            <v>米つが</v>
          </cell>
          <cell r="D1346" t="str">
            <v>ｍ</v>
          </cell>
          <cell r="E1346">
            <v>2630</v>
          </cell>
          <cell r="F1346" t="str">
            <v>P-84</v>
          </cell>
          <cell r="G1346">
            <v>246966</v>
          </cell>
        </row>
        <row r="1347">
          <cell r="A1347">
            <v>246971</v>
          </cell>
          <cell r="B1347" t="str">
            <v>回り縁</v>
          </cell>
          <cell r="C1347" t="str">
            <v>杉</v>
          </cell>
          <cell r="D1347" t="str">
            <v>ｍ</v>
          </cell>
          <cell r="E1347">
            <v>1940</v>
          </cell>
          <cell r="F1347" t="str">
            <v>P-84</v>
          </cell>
          <cell r="G1347">
            <v>246971</v>
          </cell>
        </row>
        <row r="1348">
          <cell r="A1348">
            <v>246973</v>
          </cell>
          <cell r="B1348" t="str">
            <v>回り縁</v>
          </cell>
          <cell r="C1348" t="str">
            <v>桧</v>
          </cell>
          <cell r="D1348" t="str">
            <v>ｍ</v>
          </cell>
          <cell r="E1348">
            <v>1990</v>
          </cell>
          <cell r="F1348" t="str">
            <v>P-84</v>
          </cell>
          <cell r="G1348">
            <v>246973</v>
          </cell>
        </row>
        <row r="1349">
          <cell r="A1349">
            <v>246976</v>
          </cell>
          <cell r="B1349" t="str">
            <v>回り縁</v>
          </cell>
          <cell r="C1349" t="str">
            <v>米つが</v>
          </cell>
          <cell r="D1349" t="str">
            <v>ｍ</v>
          </cell>
          <cell r="E1349">
            <v>2010</v>
          </cell>
          <cell r="F1349" t="str">
            <v>P-84</v>
          </cell>
          <cell r="G1349">
            <v>246976</v>
          </cell>
        </row>
        <row r="1350">
          <cell r="A1350">
            <v>247001</v>
          </cell>
          <cell r="B1350" t="str">
            <v>樋工事・(切妻・片流)</v>
          </cell>
          <cell r="C1350" t="str">
            <v>建㎡100㎡未満・塩ビ半円100mm</v>
          </cell>
          <cell r="D1350" t="str">
            <v>建㎡</v>
          </cell>
          <cell r="E1350">
            <v>530</v>
          </cell>
          <cell r="F1350" t="str">
            <v>P-85</v>
          </cell>
          <cell r="G1350">
            <v>247001</v>
          </cell>
        </row>
        <row r="1351">
          <cell r="A1351">
            <v>247002</v>
          </cell>
          <cell r="B1351" t="str">
            <v>樋工事・(切妻・片流)</v>
          </cell>
          <cell r="C1351" t="str">
            <v>建㎡100㎡未満・塩ビ半円120mm</v>
          </cell>
          <cell r="D1351" t="str">
            <v>建㎡</v>
          </cell>
          <cell r="E1351">
            <v>600</v>
          </cell>
          <cell r="F1351" t="str">
            <v>P-85</v>
          </cell>
          <cell r="G1351">
            <v>247002</v>
          </cell>
        </row>
        <row r="1352">
          <cell r="A1352">
            <v>247003</v>
          </cell>
          <cell r="B1352" t="str">
            <v>樋工事・(切妻・片流)</v>
          </cell>
          <cell r="C1352" t="str">
            <v>建㎡100㎡未満・塩ビ角型120mm</v>
          </cell>
          <cell r="D1352" t="str">
            <v>建㎡</v>
          </cell>
          <cell r="E1352">
            <v>660</v>
          </cell>
          <cell r="F1352" t="str">
            <v>P-85</v>
          </cell>
          <cell r="G1352">
            <v>247003</v>
          </cell>
        </row>
        <row r="1353">
          <cell r="A1353">
            <v>247004</v>
          </cell>
          <cell r="B1353" t="str">
            <v>樋工事・(切妻・片流)</v>
          </cell>
          <cell r="C1353" t="str">
            <v>建㎡100㎡未満・塩ビ角型150mm</v>
          </cell>
          <cell r="D1353" t="str">
            <v>建㎡</v>
          </cell>
          <cell r="E1353">
            <v>790</v>
          </cell>
          <cell r="F1353" t="str">
            <v>P-85</v>
          </cell>
          <cell r="G1353">
            <v>247004</v>
          </cell>
        </row>
        <row r="1354">
          <cell r="A1354">
            <v>247005</v>
          </cell>
          <cell r="B1354" t="str">
            <v>樋工事・(切妻・片流)</v>
          </cell>
          <cell r="C1354" t="str">
            <v>建㎡100㎡以上300㎡未満・塩ビ半円100mm</v>
          </cell>
          <cell r="D1354" t="str">
            <v>建㎡</v>
          </cell>
          <cell r="E1354">
            <v>440</v>
          </cell>
          <cell r="F1354" t="str">
            <v>P-85</v>
          </cell>
          <cell r="G1354">
            <v>247005</v>
          </cell>
        </row>
        <row r="1355">
          <cell r="A1355">
            <v>247006</v>
          </cell>
          <cell r="B1355" t="str">
            <v>樋工事・(切妻・片流)</v>
          </cell>
          <cell r="C1355" t="str">
            <v>建㎡100㎡以上300㎡未満・塩ビ半円120mm</v>
          </cell>
          <cell r="D1355" t="str">
            <v>建㎡</v>
          </cell>
          <cell r="E1355">
            <v>490</v>
          </cell>
          <cell r="F1355" t="str">
            <v>P-85</v>
          </cell>
          <cell r="G1355">
            <v>247006</v>
          </cell>
        </row>
        <row r="1356">
          <cell r="A1356">
            <v>247007</v>
          </cell>
          <cell r="B1356" t="str">
            <v>樋工事・(切妻・片流)</v>
          </cell>
          <cell r="C1356" t="str">
            <v>建㎡100㎡以上300㎡未満・塩ビ角型120mm</v>
          </cell>
          <cell r="D1356" t="str">
            <v>建㎡</v>
          </cell>
          <cell r="E1356">
            <v>540</v>
          </cell>
          <cell r="F1356" t="str">
            <v>P-85</v>
          </cell>
          <cell r="G1356">
            <v>247007</v>
          </cell>
        </row>
        <row r="1357">
          <cell r="A1357">
            <v>247008</v>
          </cell>
          <cell r="B1357" t="str">
            <v>樋工事・(切妻・片流)</v>
          </cell>
          <cell r="C1357" t="str">
            <v>建㎡100㎡以上300㎡未満・塩ビ角型150mm</v>
          </cell>
          <cell r="D1357" t="str">
            <v>建㎡</v>
          </cell>
          <cell r="E1357">
            <v>660</v>
          </cell>
          <cell r="F1357" t="str">
            <v>P-85</v>
          </cell>
          <cell r="G1357">
            <v>247008</v>
          </cell>
        </row>
        <row r="1358">
          <cell r="A1358">
            <v>247009</v>
          </cell>
          <cell r="B1358" t="str">
            <v>樋工事・(切妻・片流)</v>
          </cell>
          <cell r="C1358" t="str">
            <v>建㎡300㎡以上・塩ビ半円120mm</v>
          </cell>
          <cell r="D1358" t="str">
            <v>建㎡</v>
          </cell>
          <cell r="E1358">
            <v>390</v>
          </cell>
          <cell r="F1358" t="str">
            <v>P-85</v>
          </cell>
          <cell r="G1358">
            <v>247009</v>
          </cell>
        </row>
        <row r="1359">
          <cell r="A1359">
            <v>247010</v>
          </cell>
          <cell r="B1359" t="str">
            <v>樋工事・(切妻・片流)</v>
          </cell>
          <cell r="C1359" t="str">
            <v>建㎡300㎡以上・塩ビ角型120mm</v>
          </cell>
          <cell r="D1359" t="str">
            <v>建㎡</v>
          </cell>
          <cell r="E1359">
            <v>430</v>
          </cell>
          <cell r="F1359" t="str">
            <v>P-85</v>
          </cell>
          <cell r="G1359">
            <v>247010</v>
          </cell>
        </row>
        <row r="1360">
          <cell r="A1360">
            <v>247011</v>
          </cell>
          <cell r="B1360" t="str">
            <v>樋工事・(切妻・片流)</v>
          </cell>
          <cell r="C1360" t="str">
            <v>建㎡300㎡以上・塩ビ角型150mm</v>
          </cell>
          <cell r="D1360" t="str">
            <v>建㎡</v>
          </cell>
          <cell r="E1360">
            <v>510</v>
          </cell>
          <cell r="F1360" t="str">
            <v>P-85</v>
          </cell>
          <cell r="G1360">
            <v>247011</v>
          </cell>
        </row>
        <row r="1361">
          <cell r="A1361">
            <v>247035</v>
          </cell>
          <cell r="B1361" t="str">
            <v>樋工事・(陸屋根)</v>
          </cell>
          <cell r="C1361" t="str">
            <v>建㎡100㎡未満・軒高6m程度・竪樋VP管</v>
          </cell>
          <cell r="D1361" t="str">
            <v>建㎡</v>
          </cell>
          <cell r="E1361">
            <v>650</v>
          </cell>
          <cell r="F1361" t="str">
            <v>P-85</v>
          </cell>
          <cell r="G1361">
            <v>247035</v>
          </cell>
        </row>
        <row r="1362">
          <cell r="A1362">
            <v>247036</v>
          </cell>
          <cell r="B1362" t="str">
            <v>樋工事・(陸屋根)</v>
          </cell>
          <cell r="C1362" t="str">
            <v>建㎡100㎡未満・軒高9m程度・竪樋VP管</v>
          </cell>
          <cell r="D1362" t="str">
            <v>建㎡</v>
          </cell>
          <cell r="E1362">
            <v>830</v>
          </cell>
          <cell r="F1362" t="str">
            <v>P-85</v>
          </cell>
          <cell r="G1362">
            <v>247036</v>
          </cell>
        </row>
        <row r="1363">
          <cell r="A1363">
            <v>247037</v>
          </cell>
          <cell r="B1363" t="str">
            <v>樋工事・(陸屋根)</v>
          </cell>
          <cell r="C1363" t="str">
            <v>建㎡100㎡未満・軒高12m程度・竪樋VP管</v>
          </cell>
          <cell r="D1363" t="str">
            <v>建㎡</v>
          </cell>
          <cell r="E1363">
            <v>1000</v>
          </cell>
          <cell r="F1363" t="str">
            <v>P-85</v>
          </cell>
          <cell r="G1363">
            <v>247037</v>
          </cell>
        </row>
        <row r="1364">
          <cell r="A1364">
            <v>247038</v>
          </cell>
          <cell r="B1364" t="str">
            <v>樋工事・(陸屋根)</v>
          </cell>
          <cell r="C1364" t="str">
            <v>建㎡100㎡未満・軒高15m程度・竪樋VP管</v>
          </cell>
          <cell r="D1364" t="str">
            <v>建㎡</v>
          </cell>
          <cell r="E1364">
            <v>1180</v>
          </cell>
          <cell r="F1364" t="str">
            <v>P-85</v>
          </cell>
          <cell r="G1364">
            <v>247038</v>
          </cell>
        </row>
        <row r="1365">
          <cell r="A1365">
            <v>247039</v>
          </cell>
          <cell r="B1365" t="str">
            <v>樋工事・(陸屋根)</v>
          </cell>
          <cell r="C1365" t="str">
            <v>建㎡100㎡未満・軒高18m程度・竪樋VP管</v>
          </cell>
          <cell r="D1365" t="str">
            <v>建㎡</v>
          </cell>
          <cell r="E1365">
            <v>1350</v>
          </cell>
          <cell r="F1365" t="str">
            <v>P-85</v>
          </cell>
          <cell r="G1365">
            <v>247039</v>
          </cell>
        </row>
        <row r="1366">
          <cell r="A1366">
            <v>247040</v>
          </cell>
          <cell r="B1366" t="str">
            <v>樋工事・(陸屋根)</v>
          </cell>
          <cell r="C1366" t="str">
            <v>建㎡100～300㎡・軒高6m程度・竪樋VP管</v>
          </cell>
          <cell r="D1366" t="str">
            <v>建㎡</v>
          </cell>
          <cell r="E1366">
            <v>460</v>
          </cell>
          <cell r="F1366" t="str">
            <v>P-85</v>
          </cell>
          <cell r="G1366">
            <v>247040</v>
          </cell>
        </row>
        <row r="1367">
          <cell r="A1367">
            <v>247041</v>
          </cell>
          <cell r="B1367" t="str">
            <v>樋工事・(陸屋根)</v>
          </cell>
          <cell r="C1367" t="str">
            <v>建㎡100～300㎡・軒高9m程度・竪樋VP管</v>
          </cell>
          <cell r="D1367" t="str">
            <v>建㎡</v>
          </cell>
          <cell r="E1367">
            <v>580</v>
          </cell>
          <cell r="F1367" t="str">
            <v>P-85</v>
          </cell>
          <cell r="G1367">
            <v>247041</v>
          </cell>
        </row>
        <row r="1368">
          <cell r="A1368">
            <v>247042</v>
          </cell>
          <cell r="B1368" t="str">
            <v>樋工事・(陸屋根)</v>
          </cell>
          <cell r="C1368" t="str">
            <v>建㎡100～300㎡・軒高12m程度・竪樋VP管</v>
          </cell>
          <cell r="D1368" t="str">
            <v>建㎡</v>
          </cell>
          <cell r="E1368">
            <v>700</v>
          </cell>
          <cell r="F1368" t="str">
            <v>P-85</v>
          </cell>
          <cell r="G1368">
            <v>247042</v>
          </cell>
        </row>
        <row r="1369">
          <cell r="A1369">
            <v>247043</v>
          </cell>
          <cell r="B1369" t="str">
            <v>樋工事・(陸屋根)</v>
          </cell>
          <cell r="C1369" t="str">
            <v>建㎡100～300㎡・軒高15m程度・竪樋VP管</v>
          </cell>
          <cell r="D1369" t="str">
            <v>建㎡</v>
          </cell>
          <cell r="E1369">
            <v>830</v>
          </cell>
          <cell r="F1369" t="str">
            <v>P-85</v>
          </cell>
          <cell r="G1369">
            <v>247043</v>
          </cell>
        </row>
        <row r="1370">
          <cell r="A1370">
            <v>247044</v>
          </cell>
          <cell r="B1370" t="str">
            <v>樋工事・(陸屋根)</v>
          </cell>
          <cell r="C1370" t="str">
            <v>建㎡100～300㎡・軒高18m程度・竪樋VP管</v>
          </cell>
          <cell r="D1370" t="str">
            <v>建㎡</v>
          </cell>
          <cell r="E1370">
            <v>950</v>
          </cell>
          <cell r="F1370" t="str">
            <v>P-85</v>
          </cell>
          <cell r="G1370">
            <v>247044</v>
          </cell>
        </row>
        <row r="1371">
          <cell r="A1371">
            <v>247045</v>
          </cell>
          <cell r="B1371" t="str">
            <v>樋工事・(陸屋根)</v>
          </cell>
          <cell r="C1371" t="str">
            <v>建㎡300㎡以上・軒高6m程度・竪樋VP管</v>
          </cell>
          <cell r="D1371" t="str">
            <v>建㎡</v>
          </cell>
          <cell r="E1371">
            <v>340</v>
          </cell>
          <cell r="F1371" t="str">
            <v>P-85</v>
          </cell>
          <cell r="G1371">
            <v>247045</v>
          </cell>
        </row>
        <row r="1372">
          <cell r="A1372">
            <v>247046</v>
          </cell>
          <cell r="B1372" t="str">
            <v>樋工事・(陸屋根)</v>
          </cell>
          <cell r="C1372" t="str">
            <v>建㎡300㎡以上・軒高9m程度・竪樋VP管</v>
          </cell>
          <cell r="D1372" t="str">
            <v>建㎡</v>
          </cell>
          <cell r="E1372">
            <v>440</v>
          </cell>
          <cell r="F1372" t="str">
            <v>P-85</v>
          </cell>
          <cell r="G1372">
            <v>247046</v>
          </cell>
        </row>
        <row r="1373">
          <cell r="A1373">
            <v>247047</v>
          </cell>
          <cell r="B1373" t="str">
            <v>樋工事・(陸屋根)</v>
          </cell>
          <cell r="C1373" t="str">
            <v>建㎡300㎡以上・軒高12m程度・竪樋VP管</v>
          </cell>
          <cell r="D1373" t="str">
            <v>建㎡</v>
          </cell>
          <cell r="E1373">
            <v>530</v>
          </cell>
          <cell r="F1373" t="str">
            <v>P-85</v>
          </cell>
          <cell r="G1373">
            <v>247047</v>
          </cell>
        </row>
        <row r="1374">
          <cell r="A1374">
            <v>247048</v>
          </cell>
          <cell r="B1374" t="str">
            <v>樋工事・(陸屋根)</v>
          </cell>
          <cell r="C1374" t="str">
            <v>建㎡300㎡以上・軒高15m程度・竪樋VP管</v>
          </cell>
          <cell r="D1374" t="str">
            <v>建㎡</v>
          </cell>
          <cell r="E1374">
            <v>620</v>
          </cell>
          <cell r="F1374" t="str">
            <v>P-85</v>
          </cell>
          <cell r="G1374">
            <v>247048</v>
          </cell>
        </row>
        <row r="1375">
          <cell r="A1375">
            <v>247049</v>
          </cell>
          <cell r="B1375" t="str">
            <v>樋工事・(陸屋根)</v>
          </cell>
          <cell r="C1375" t="str">
            <v>建㎡300㎡以上・軒高18m程度・竪樋VP管</v>
          </cell>
          <cell r="D1375" t="str">
            <v>建㎡</v>
          </cell>
          <cell r="E1375">
            <v>710</v>
          </cell>
          <cell r="F1375" t="str">
            <v>P-85</v>
          </cell>
          <cell r="G1375">
            <v>247049</v>
          </cell>
        </row>
        <row r="1376">
          <cell r="A1376">
            <v>247061</v>
          </cell>
          <cell r="B1376" t="str">
            <v>軽量鉄骨壁下地組</v>
          </cell>
          <cell r="C1376" t="str">
            <v>門柱間隔45cm</v>
          </cell>
          <cell r="D1376" t="str">
            <v>㎡</v>
          </cell>
          <cell r="E1376">
            <v>2020</v>
          </cell>
          <cell r="F1376" t="str">
            <v>P-85</v>
          </cell>
          <cell r="G1376">
            <v>247061</v>
          </cell>
        </row>
        <row r="1377">
          <cell r="A1377">
            <v>247065</v>
          </cell>
          <cell r="B1377" t="str">
            <v>軽量鉄骨壁下地組</v>
          </cell>
          <cell r="C1377" t="str">
            <v>門柱間隔30cm</v>
          </cell>
          <cell r="D1377" t="str">
            <v>㎡</v>
          </cell>
          <cell r="E1377">
            <v>2610</v>
          </cell>
          <cell r="F1377" t="str">
            <v>P-85</v>
          </cell>
          <cell r="G1377">
            <v>247065</v>
          </cell>
        </row>
        <row r="1378">
          <cell r="A1378">
            <v>247071</v>
          </cell>
          <cell r="B1378" t="str">
            <v>軽量鉄骨天井下地組</v>
          </cell>
          <cell r="C1378" t="str">
            <v>野縁間隔36cm・下張用</v>
          </cell>
          <cell r="D1378" t="str">
            <v>㎡</v>
          </cell>
          <cell r="E1378">
            <v>1430</v>
          </cell>
          <cell r="F1378" t="str">
            <v>P-85</v>
          </cell>
          <cell r="G1378">
            <v>247071</v>
          </cell>
        </row>
        <row r="1379">
          <cell r="A1379">
            <v>247073</v>
          </cell>
          <cell r="B1379" t="str">
            <v>軽量鉄骨天井下地組</v>
          </cell>
          <cell r="C1379" t="str">
            <v>野縁間隔30cm・直張用</v>
          </cell>
          <cell r="D1379" t="str">
            <v>㎡</v>
          </cell>
          <cell r="E1379">
            <v>1630</v>
          </cell>
          <cell r="F1379" t="str">
            <v>P-85</v>
          </cell>
          <cell r="G1379">
            <v>247073</v>
          </cell>
        </row>
        <row r="1380">
          <cell r="A1380">
            <v>247076</v>
          </cell>
          <cell r="B1380" t="str">
            <v>軽量鉄骨天井下地組</v>
          </cell>
          <cell r="C1380" t="str">
            <v>野縁間隔22.5cm・直張用</v>
          </cell>
          <cell r="D1380" t="str">
            <v>㎡</v>
          </cell>
          <cell r="E1380">
            <v>1890</v>
          </cell>
          <cell r="F1380" t="str">
            <v>P-85</v>
          </cell>
          <cell r="G1380">
            <v>247076</v>
          </cell>
        </row>
        <row r="1381">
          <cell r="A1381">
            <v>247081</v>
          </cell>
          <cell r="B1381" t="str">
            <v>天井点検口</v>
          </cell>
          <cell r="C1381" t="str">
            <v>アルミ製・45.4cm角・開口部補強共</v>
          </cell>
          <cell r="D1381" t="str">
            <v>ヶ所</v>
          </cell>
          <cell r="E1381">
            <v>5050</v>
          </cell>
          <cell r="F1381" t="str">
            <v>P-85</v>
          </cell>
          <cell r="G1381">
            <v>247081</v>
          </cell>
        </row>
        <row r="1382">
          <cell r="A1382">
            <v>247085</v>
          </cell>
          <cell r="B1382" t="str">
            <v>天井点検口</v>
          </cell>
          <cell r="C1382" t="str">
            <v>アルミ製・60.6cm角・開口部補強共</v>
          </cell>
          <cell r="D1382" t="str">
            <v>ヶ所</v>
          </cell>
          <cell r="E1382">
            <v>5790</v>
          </cell>
          <cell r="F1382" t="str">
            <v>P-85</v>
          </cell>
          <cell r="G1382">
            <v>247085</v>
          </cell>
        </row>
        <row r="1383">
          <cell r="A1383">
            <v>247101</v>
          </cell>
          <cell r="B1383" t="str">
            <v>鉄骨階段</v>
          </cell>
          <cell r="C1383" t="str">
            <v>直階段･幅90cm･手摺共</v>
          </cell>
          <cell r="D1383" t="str">
            <v>ｍ</v>
          </cell>
          <cell r="E1383">
            <v>54500</v>
          </cell>
          <cell r="F1383" t="str">
            <v>P-85</v>
          </cell>
          <cell r="G1383">
            <v>247101</v>
          </cell>
        </row>
        <row r="1384">
          <cell r="A1384">
            <v>247102</v>
          </cell>
          <cell r="B1384" t="str">
            <v>鉄骨階段</v>
          </cell>
          <cell r="C1384" t="str">
            <v>直階段･幅120cm･手摺共</v>
          </cell>
          <cell r="D1384" t="str">
            <v>ｍ</v>
          </cell>
          <cell r="E1384">
            <v>61500</v>
          </cell>
          <cell r="F1384" t="str">
            <v>P-85</v>
          </cell>
          <cell r="G1384">
            <v>247102</v>
          </cell>
        </row>
        <row r="1385">
          <cell r="A1385">
            <v>247103</v>
          </cell>
          <cell r="B1385" t="str">
            <v>鉄骨階段</v>
          </cell>
          <cell r="C1385" t="str">
            <v>直階段･幅150cm･手摺共</v>
          </cell>
          <cell r="D1385" t="str">
            <v>ｍ</v>
          </cell>
          <cell r="E1385">
            <v>69200</v>
          </cell>
          <cell r="F1385" t="str">
            <v>P-85</v>
          </cell>
          <cell r="G1385">
            <v>247103</v>
          </cell>
        </row>
        <row r="1386">
          <cell r="A1386">
            <v>247104</v>
          </cell>
          <cell r="B1386" t="str">
            <v>鉄骨階段</v>
          </cell>
          <cell r="C1386" t="str">
            <v>直階段･幅180cm･手摺共</v>
          </cell>
          <cell r="D1386" t="str">
            <v>ｍ</v>
          </cell>
          <cell r="E1386">
            <v>75200</v>
          </cell>
          <cell r="F1386" t="str">
            <v>P-85</v>
          </cell>
          <cell r="G1386">
            <v>247104</v>
          </cell>
        </row>
        <row r="1387">
          <cell r="A1387">
            <v>247111</v>
          </cell>
          <cell r="B1387" t="str">
            <v>鉄骨階段</v>
          </cell>
          <cell r="C1387" t="str">
            <v>ラセン階段･直径140cm･手摺共</v>
          </cell>
          <cell r="D1387" t="str">
            <v>ｍ</v>
          </cell>
          <cell r="E1387">
            <v>107700</v>
          </cell>
          <cell r="F1387" t="str">
            <v>P-85</v>
          </cell>
          <cell r="G1387">
            <v>247111</v>
          </cell>
        </row>
        <row r="1388">
          <cell r="A1388">
            <v>247112</v>
          </cell>
          <cell r="B1388" t="str">
            <v>鉄骨階段</v>
          </cell>
          <cell r="C1388" t="str">
            <v>ラセン階段･直径160cm･手摺共</v>
          </cell>
          <cell r="D1388" t="str">
            <v>ｍ</v>
          </cell>
          <cell r="E1388">
            <v>118100</v>
          </cell>
          <cell r="F1388" t="str">
            <v>P-85</v>
          </cell>
          <cell r="G1388">
            <v>247112</v>
          </cell>
        </row>
        <row r="1389">
          <cell r="A1389">
            <v>247113</v>
          </cell>
          <cell r="B1389" t="str">
            <v>鉄骨階段</v>
          </cell>
          <cell r="C1389" t="str">
            <v>ラセン階段･直径180cm･手摺共</v>
          </cell>
          <cell r="D1389" t="str">
            <v>ｍ</v>
          </cell>
          <cell r="E1389">
            <v>124800</v>
          </cell>
          <cell r="F1389" t="str">
            <v>P-85</v>
          </cell>
          <cell r="G1389">
            <v>247113</v>
          </cell>
        </row>
        <row r="1390">
          <cell r="A1390">
            <v>247151</v>
          </cell>
          <cell r="B1390" t="str">
            <v>階段手摺</v>
          </cell>
          <cell r="C1390" t="str">
            <v>スチール･H90cm･φ42.7mm</v>
          </cell>
          <cell r="D1390" t="str">
            <v>ｍ</v>
          </cell>
          <cell r="E1390">
            <v>12000</v>
          </cell>
          <cell r="F1390" t="str">
            <v>P-85</v>
          </cell>
          <cell r="G1390">
            <v>247151</v>
          </cell>
        </row>
        <row r="1391">
          <cell r="A1391">
            <v>247155</v>
          </cell>
          <cell r="B1391" t="str">
            <v>階段手摺</v>
          </cell>
          <cell r="C1391" t="str">
            <v>アルミ･H90cm</v>
          </cell>
          <cell r="D1391" t="str">
            <v>ｍ</v>
          </cell>
          <cell r="E1391">
            <v>17200</v>
          </cell>
          <cell r="F1391" t="str">
            <v>P-85</v>
          </cell>
          <cell r="G1391">
            <v>247155</v>
          </cell>
        </row>
        <row r="1392">
          <cell r="A1392">
            <v>247181</v>
          </cell>
          <cell r="B1392" t="str">
            <v>階段すべり止め金具</v>
          </cell>
          <cell r="C1392" t="str">
            <v>ステンレス製･幅35mm･ゴム入り･直張</v>
          </cell>
          <cell r="D1392" t="str">
            <v>ｍ</v>
          </cell>
          <cell r="E1392">
            <v>2440</v>
          </cell>
          <cell r="F1392" t="str">
            <v>P-85</v>
          </cell>
          <cell r="G1392">
            <v>247181</v>
          </cell>
        </row>
        <row r="1393">
          <cell r="A1393">
            <v>247182</v>
          </cell>
          <cell r="B1393" t="str">
            <v>階段すべり止め金具</v>
          </cell>
          <cell r="C1393" t="str">
            <v>真ちゅう製･幅40mm･･直張</v>
          </cell>
          <cell r="D1393" t="str">
            <v>ｍ</v>
          </cell>
          <cell r="E1393">
            <v>4120</v>
          </cell>
          <cell r="F1393" t="str">
            <v>P-85</v>
          </cell>
          <cell r="G1393">
            <v>247182</v>
          </cell>
        </row>
        <row r="1394">
          <cell r="A1394">
            <v>247183</v>
          </cell>
          <cell r="B1394" t="str">
            <v>階段すべり止め金具</v>
          </cell>
          <cell r="C1394" t="str">
            <v>アルミ製･幅35mm･ゴム入り･直張</v>
          </cell>
          <cell r="D1394" t="str">
            <v>ｍ</v>
          </cell>
          <cell r="E1394">
            <v>2080</v>
          </cell>
          <cell r="F1394" t="str">
            <v>P-85</v>
          </cell>
          <cell r="G1394">
            <v>247183</v>
          </cell>
        </row>
        <row r="1395">
          <cell r="A1395">
            <v>247201</v>
          </cell>
          <cell r="B1395" t="str">
            <v>ルーフドレイン</v>
          </cell>
          <cell r="C1395" t="str">
            <v>縦型･φ50mm･アスファルト防水用</v>
          </cell>
          <cell r="D1395" t="str">
            <v>ヶ所</v>
          </cell>
          <cell r="E1395">
            <v>9620</v>
          </cell>
          <cell r="F1395" t="str">
            <v>P-85</v>
          </cell>
          <cell r="G1395">
            <v>247201</v>
          </cell>
        </row>
        <row r="1396">
          <cell r="A1396">
            <v>247205</v>
          </cell>
          <cell r="B1396" t="str">
            <v>ルーフドレイン</v>
          </cell>
          <cell r="C1396" t="str">
            <v>縦型･φ75mm･アスファルト防水用</v>
          </cell>
          <cell r="D1396" t="str">
            <v>ヶ所</v>
          </cell>
          <cell r="E1396">
            <v>10500</v>
          </cell>
          <cell r="F1396" t="str">
            <v>P-85</v>
          </cell>
          <cell r="G1396">
            <v>247205</v>
          </cell>
        </row>
        <row r="1397">
          <cell r="A1397">
            <v>247211</v>
          </cell>
          <cell r="B1397" t="str">
            <v>ルーフドレイン</v>
          </cell>
          <cell r="C1397" t="str">
            <v>縦型･φ100mm･アスファルト防水用</v>
          </cell>
          <cell r="D1397" t="str">
            <v>ヶ所</v>
          </cell>
          <cell r="E1397">
            <v>11000</v>
          </cell>
          <cell r="F1397" t="str">
            <v>P-85</v>
          </cell>
          <cell r="G1397">
            <v>247211</v>
          </cell>
        </row>
        <row r="1398">
          <cell r="A1398">
            <v>247215</v>
          </cell>
          <cell r="B1398" t="str">
            <v>ルーフドレイン</v>
          </cell>
          <cell r="C1398" t="str">
            <v>横型･φ75mm･モルタル防水用</v>
          </cell>
          <cell r="D1398" t="str">
            <v>ヶ所</v>
          </cell>
          <cell r="E1398">
            <v>10900</v>
          </cell>
          <cell r="F1398" t="str">
            <v>P-86</v>
          </cell>
          <cell r="G1398">
            <v>247215</v>
          </cell>
        </row>
        <row r="1399">
          <cell r="A1399">
            <v>247221</v>
          </cell>
          <cell r="B1399" t="str">
            <v>ルーフドレイン</v>
          </cell>
          <cell r="C1399" t="str">
            <v>横型･φ100mm･アスファルト防水用</v>
          </cell>
          <cell r="D1399" t="str">
            <v>ヶ所</v>
          </cell>
          <cell r="E1399">
            <v>11500</v>
          </cell>
          <cell r="F1399" t="str">
            <v>P-86</v>
          </cell>
          <cell r="G1399">
            <v>247221</v>
          </cell>
        </row>
        <row r="1400">
          <cell r="A1400">
            <v>247231</v>
          </cell>
          <cell r="B1400" t="str">
            <v>フロアドレイン</v>
          </cell>
          <cell r="C1400" t="str">
            <v>縦型･φ75mm･モルタル防水用</v>
          </cell>
          <cell r="D1400" t="str">
            <v>ヶ所</v>
          </cell>
          <cell r="E1400">
            <v>8360</v>
          </cell>
          <cell r="F1400" t="str">
            <v>P-86</v>
          </cell>
          <cell r="G1400">
            <v>247231</v>
          </cell>
        </row>
        <row r="1401">
          <cell r="A1401">
            <v>247235</v>
          </cell>
          <cell r="B1401" t="str">
            <v>バルコニードレイン</v>
          </cell>
          <cell r="C1401" t="str">
            <v>バルコニー中継用･φ100mm</v>
          </cell>
          <cell r="D1401" t="str">
            <v>ヶ所</v>
          </cell>
          <cell r="E1401">
            <v>8960</v>
          </cell>
          <cell r="F1401" t="str">
            <v>P-86</v>
          </cell>
          <cell r="G1401">
            <v>247235</v>
          </cell>
        </row>
        <row r="1402">
          <cell r="A1402">
            <v>247251</v>
          </cell>
          <cell r="B1402" t="str">
            <v>軒どい</v>
          </cell>
          <cell r="C1402" t="str">
            <v>塩ビ製・半円・径100mm・受金物共</v>
          </cell>
          <cell r="D1402" t="str">
            <v>ｍ</v>
          </cell>
          <cell r="E1402">
            <v>1150</v>
          </cell>
          <cell r="F1402" t="str">
            <v>P-86</v>
          </cell>
          <cell r="G1402">
            <v>247251</v>
          </cell>
        </row>
        <row r="1403">
          <cell r="A1403">
            <v>247253</v>
          </cell>
          <cell r="B1403" t="str">
            <v>軒どい</v>
          </cell>
          <cell r="C1403" t="str">
            <v>塩ビ製・半円・径105mm・受金物共</v>
          </cell>
          <cell r="D1403" t="str">
            <v>ｍ</v>
          </cell>
          <cell r="E1403">
            <v>1180</v>
          </cell>
          <cell r="F1403" t="str">
            <v>P-86</v>
          </cell>
          <cell r="G1403">
            <v>247253</v>
          </cell>
        </row>
        <row r="1404">
          <cell r="A1404">
            <v>247255</v>
          </cell>
          <cell r="B1404" t="str">
            <v>軒どい</v>
          </cell>
          <cell r="C1404" t="str">
            <v>塩ビ製・半円・径120mm・受金物共</v>
          </cell>
          <cell r="D1404" t="str">
            <v>ｍ</v>
          </cell>
          <cell r="E1404">
            <v>1350</v>
          </cell>
          <cell r="F1404" t="str">
            <v>P-86</v>
          </cell>
          <cell r="G1404">
            <v>247255</v>
          </cell>
        </row>
        <row r="1405">
          <cell r="A1405">
            <v>247261</v>
          </cell>
          <cell r="B1405" t="str">
            <v>軒どい</v>
          </cell>
          <cell r="C1405" t="str">
            <v>塩ビ製・角型・幅120mm・受金物共</v>
          </cell>
          <cell r="D1405" t="str">
            <v>ｍ</v>
          </cell>
          <cell r="E1405">
            <v>1640</v>
          </cell>
          <cell r="F1405" t="str">
            <v>P-86</v>
          </cell>
          <cell r="G1405">
            <v>247261</v>
          </cell>
        </row>
        <row r="1406">
          <cell r="A1406">
            <v>247265</v>
          </cell>
          <cell r="B1406" t="str">
            <v>軒どい</v>
          </cell>
          <cell r="C1406" t="str">
            <v>塩ビ製・角型・幅150mm・受金物共</v>
          </cell>
          <cell r="D1406" t="str">
            <v>ｍ</v>
          </cell>
          <cell r="E1406">
            <v>2170</v>
          </cell>
          <cell r="F1406" t="str">
            <v>P-86</v>
          </cell>
          <cell r="G1406">
            <v>247265</v>
          </cell>
        </row>
        <row r="1407">
          <cell r="A1407">
            <v>247271</v>
          </cell>
          <cell r="B1407" t="str">
            <v>立てどい</v>
          </cell>
          <cell r="C1407" t="str">
            <v>塩ビ製・丸型・径60mm・受金物共</v>
          </cell>
          <cell r="D1407" t="str">
            <v>ｍ</v>
          </cell>
          <cell r="E1407">
            <v>1310</v>
          </cell>
          <cell r="F1407" t="str">
            <v>P-86</v>
          </cell>
          <cell r="G1407">
            <v>247271</v>
          </cell>
        </row>
        <row r="1408">
          <cell r="A1408">
            <v>247275</v>
          </cell>
          <cell r="B1408" t="str">
            <v>立てどい</v>
          </cell>
          <cell r="C1408" t="str">
            <v>塩ビ製・丸型・径75mm・受金物共</v>
          </cell>
          <cell r="D1408" t="str">
            <v>ｍ</v>
          </cell>
          <cell r="E1408">
            <v>1400</v>
          </cell>
          <cell r="F1408" t="str">
            <v>P-86</v>
          </cell>
          <cell r="G1408">
            <v>247275</v>
          </cell>
        </row>
        <row r="1409">
          <cell r="A1409">
            <v>247281</v>
          </cell>
          <cell r="B1409" t="str">
            <v>立てどい</v>
          </cell>
          <cell r="C1409" t="str">
            <v>塩ビ製・角型・辺60mm・受金物共</v>
          </cell>
          <cell r="D1409" t="str">
            <v>ｍ</v>
          </cell>
          <cell r="E1409">
            <v>1350</v>
          </cell>
          <cell r="F1409" t="str">
            <v>P-86</v>
          </cell>
          <cell r="G1409">
            <v>247281</v>
          </cell>
        </row>
        <row r="1410">
          <cell r="A1410">
            <v>247301</v>
          </cell>
          <cell r="B1410" t="str">
            <v>立てどい</v>
          </cell>
          <cell r="C1410" t="str">
            <v>VU管・50A・受金物共</v>
          </cell>
          <cell r="D1410" t="str">
            <v>ｍ</v>
          </cell>
          <cell r="E1410">
            <v>1160</v>
          </cell>
          <cell r="F1410" t="str">
            <v>P-86</v>
          </cell>
          <cell r="G1410">
            <v>247301</v>
          </cell>
        </row>
        <row r="1411">
          <cell r="A1411">
            <v>247302</v>
          </cell>
          <cell r="B1411" t="str">
            <v>立てどい</v>
          </cell>
          <cell r="C1411" t="str">
            <v>VU管・65A・受金物共</v>
          </cell>
          <cell r="D1411" t="str">
            <v>ｍ</v>
          </cell>
          <cell r="E1411">
            <v>1260</v>
          </cell>
          <cell r="F1411" t="str">
            <v>P-86</v>
          </cell>
          <cell r="G1411">
            <v>247302</v>
          </cell>
        </row>
        <row r="1412">
          <cell r="A1412">
            <v>247303</v>
          </cell>
          <cell r="B1412" t="str">
            <v>立てどい</v>
          </cell>
          <cell r="C1412" t="str">
            <v>VU管・75A・受金物共</v>
          </cell>
          <cell r="D1412" t="str">
            <v>ｍ</v>
          </cell>
          <cell r="E1412">
            <v>1350</v>
          </cell>
          <cell r="F1412" t="str">
            <v>P-86</v>
          </cell>
          <cell r="G1412">
            <v>247303</v>
          </cell>
        </row>
        <row r="1413">
          <cell r="A1413">
            <v>247304</v>
          </cell>
          <cell r="B1413" t="str">
            <v>立てどい</v>
          </cell>
          <cell r="C1413" t="str">
            <v>VU管・100A・受金物共</v>
          </cell>
          <cell r="D1413" t="str">
            <v>ｍ</v>
          </cell>
          <cell r="E1413">
            <v>1390</v>
          </cell>
          <cell r="F1413" t="str">
            <v>P-86</v>
          </cell>
          <cell r="G1413">
            <v>247304</v>
          </cell>
        </row>
        <row r="1414">
          <cell r="A1414">
            <v>247305</v>
          </cell>
          <cell r="B1414" t="str">
            <v>立てどい</v>
          </cell>
          <cell r="C1414" t="str">
            <v>VU管・125A・受金物共</v>
          </cell>
          <cell r="D1414" t="str">
            <v>ｍ</v>
          </cell>
          <cell r="E1414">
            <v>1740</v>
          </cell>
          <cell r="F1414" t="str">
            <v>P-86</v>
          </cell>
          <cell r="G1414">
            <v>247305</v>
          </cell>
        </row>
        <row r="1415">
          <cell r="A1415">
            <v>247311</v>
          </cell>
          <cell r="B1415" t="str">
            <v>立てどい</v>
          </cell>
          <cell r="C1415" t="str">
            <v>VP(一般)管・75A・受金物共</v>
          </cell>
          <cell r="D1415" t="str">
            <v>ｍ</v>
          </cell>
          <cell r="E1415">
            <v>1730</v>
          </cell>
          <cell r="F1415" t="str">
            <v>P-86</v>
          </cell>
          <cell r="G1415">
            <v>247311</v>
          </cell>
        </row>
        <row r="1416">
          <cell r="A1416">
            <v>247313</v>
          </cell>
          <cell r="B1416" t="str">
            <v>立てどい</v>
          </cell>
          <cell r="C1416" t="str">
            <v>VP(一般)管・100A・受金物共</v>
          </cell>
          <cell r="D1416" t="str">
            <v>ｍ</v>
          </cell>
          <cell r="E1416">
            <v>2040</v>
          </cell>
          <cell r="F1416" t="str">
            <v>P-86</v>
          </cell>
          <cell r="G1416">
            <v>247313</v>
          </cell>
        </row>
        <row r="1417">
          <cell r="A1417">
            <v>247315</v>
          </cell>
          <cell r="B1417" t="str">
            <v>立てどい</v>
          </cell>
          <cell r="C1417" t="str">
            <v>VP(一般)管・125A・受金物共</v>
          </cell>
          <cell r="D1417" t="str">
            <v>ｍ</v>
          </cell>
          <cell r="E1417">
            <v>2380</v>
          </cell>
          <cell r="F1417" t="str">
            <v>P-86</v>
          </cell>
          <cell r="G1417">
            <v>247315</v>
          </cell>
        </row>
        <row r="1418">
          <cell r="A1418">
            <v>247325</v>
          </cell>
          <cell r="B1418" t="str">
            <v>立てどい</v>
          </cell>
          <cell r="C1418" t="str">
            <v>VP管・50A・受金物共</v>
          </cell>
          <cell r="D1418" t="str">
            <v>ｍ</v>
          </cell>
          <cell r="E1418">
            <v>1340</v>
          </cell>
          <cell r="F1418" t="str">
            <v>P-86</v>
          </cell>
          <cell r="G1418">
            <v>247325</v>
          </cell>
        </row>
        <row r="1419">
          <cell r="A1419">
            <v>247326</v>
          </cell>
          <cell r="B1419" t="str">
            <v>立てどい</v>
          </cell>
          <cell r="C1419" t="str">
            <v>VP管・65A・受金物共</v>
          </cell>
          <cell r="D1419" t="str">
            <v>ｍ</v>
          </cell>
          <cell r="E1419">
            <v>1460</v>
          </cell>
          <cell r="F1419" t="str">
            <v>P-86</v>
          </cell>
          <cell r="G1419">
            <v>247326</v>
          </cell>
        </row>
        <row r="1420">
          <cell r="A1420">
            <v>247327</v>
          </cell>
          <cell r="B1420" t="str">
            <v>立てどい</v>
          </cell>
          <cell r="C1420" t="str">
            <v>VP管・75A・受金物共</v>
          </cell>
          <cell r="D1420" t="str">
            <v>ｍ</v>
          </cell>
          <cell r="E1420">
            <v>1730</v>
          </cell>
          <cell r="F1420" t="str">
            <v>P-86</v>
          </cell>
          <cell r="G1420">
            <v>247327</v>
          </cell>
        </row>
        <row r="1421">
          <cell r="A1421">
            <v>247328</v>
          </cell>
          <cell r="B1421" t="str">
            <v>立てどい</v>
          </cell>
          <cell r="C1421" t="str">
            <v>VP管・100A・受金物共</v>
          </cell>
          <cell r="D1421" t="str">
            <v>ｍ</v>
          </cell>
          <cell r="E1421">
            <v>2040</v>
          </cell>
          <cell r="F1421" t="str">
            <v>P-86</v>
          </cell>
          <cell r="G1421">
            <v>247328</v>
          </cell>
        </row>
        <row r="1422">
          <cell r="A1422">
            <v>247331</v>
          </cell>
          <cell r="B1422" t="str">
            <v>集水器[じょうご]</v>
          </cell>
          <cell r="C1422" t="str">
            <v>塩ビ製・100mm用</v>
          </cell>
          <cell r="D1422" t="str">
            <v>ヶ所</v>
          </cell>
          <cell r="E1422">
            <v>1400</v>
          </cell>
          <cell r="F1422" t="str">
            <v>P-86</v>
          </cell>
          <cell r="G1422">
            <v>247331</v>
          </cell>
        </row>
        <row r="1423">
          <cell r="A1423">
            <v>247333</v>
          </cell>
          <cell r="B1423" t="str">
            <v>集水器[じょうご]</v>
          </cell>
          <cell r="C1423" t="str">
            <v>塩ビ製・105mm用</v>
          </cell>
          <cell r="D1423" t="str">
            <v>ヶ所</v>
          </cell>
          <cell r="E1423">
            <v>1420</v>
          </cell>
          <cell r="F1423" t="str">
            <v>P-86</v>
          </cell>
          <cell r="G1423">
            <v>247333</v>
          </cell>
        </row>
        <row r="1424">
          <cell r="A1424">
            <v>247335</v>
          </cell>
          <cell r="B1424" t="str">
            <v>集水器[じょうご]</v>
          </cell>
          <cell r="C1424" t="str">
            <v>塩ビ製・120mm用</v>
          </cell>
          <cell r="D1424" t="str">
            <v>ヶ所</v>
          </cell>
          <cell r="E1424">
            <v>1540</v>
          </cell>
          <cell r="F1424" t="str">
            <v>P-86</v>
          </cell>
          <cell r="G1424">
            <v>247335</v>
          </cell>
        </row>
        <row r="1425">
          <cell r="A1425">
            <v>247337</v>
          </cell>
          <cell r="B1425" t="str">
            <v>集水器[じょうご]</v>
          </cell>
          <cell r="C1425" t="str">
            <v>塩ビ製・150mm用</v>
          </cell>
          <cell r="D1425" t="str">
            <v>ヶ所</v>
          </cell>
          <cell r="E1425">
            <v>1910</v>
          </cell>
          <cell r="F1425" t="str">
            <v>P-86</v>
          </cell>
          <cell r="G1425">
            <v>247337</v>
          </cell>
        </row>
        <row r="1426">
          <cell r="A1426">
            <v>247341</v>
          </cell>
          <cell r="B1426" t="str">
            <v>谷樋</v>
          </cell>
          <cell r="C1426" t="str">
            <v>カラー鉄板・厚0.4mm・糸幅240mm</v>
          </cell>
          <cell r="D1426" t="str">
            <v>ｍ</v>
          </cell>
          <cell r="E1426">
            <v>1070</v>
          </cell>
          <cell r="F1426" t="str">
            <v>P-86</v>
          </cell>
          <cell r="G1426">
            <v>247341</v>
          </cell>
        </row>
        <row r="1427">
          <cell r="A1427">
            <v>247342</v>
          </cell>
          <cell r="B1427" t="str">
            <v>谷樋</v>
          </cell>
          <cell r="C1427" t="str">
            <v>亜鉛鉄板・厚0.4mm・糸幅240mm</v>
          </cell>
          <cell r="D1427" t="str">
            <v>ｍ</v>
          </cell>
          <cell r="E1427">
            <v>1080</v>
          </cell>
          <cell r="F1427" t="str">
            <v>P-86</v>
          </cell>
          <cell r="G1427">
            <v>247342</v>
          </cell>
        </row>
        <row r="1428">
          <cell r="A1428">
            <v>247345</v>
          </cell>
          <cell r="B1428" t="str">
            <v>谷樋</v>
          </cell>
          <cell r="C1428" t="str">
            <v>カラー鉄板・厚0.4mm・糸幅450mm</v>
          </cell>
          <cell r="D1428" t="str">
            <v>ｍ</v>
          </cell>
          <cell r="E1428">
            <v>2900</v>
          </cell>
          <cell r="F1428" t="str">
            <v>P-86</v>
          </cell>
          <cell r="G1428">
            <v>247345</v>
          </cell>
        </row>
        <row r="1429">
          <cell r="A1429">
            <v>247346</v>
          </cell>
          <cell r="B1429" t="str">
            <v>谷樋</v>
          </cell>
          <cell r="C1429" t="str">
            <v>亜鉛鉄板・厚0.4mm・糸幅450mm</v>
          </cell>
          <cell r="D1429" t="str">
            <v>ｍ</v>
          </cell>
          <cell r="E1429">
            <v>2910</v>
          </cell>
          <cell r="F1429" t="str">
            <v>P-86</v>
          </cell>
          <cell r="G1429">
            <v>247346</v>
          </cell>
        </row>
        <row r="1430">
          <cell r="A1430">
            <v>247351</v>
          </cell>
          <cell r="B1430" t="str">
            <v>水切・雨押え</v>
          </cell>
          <cell r="C1430" t="str">
            <v>カラー鉄板・糸幅240mm</v>
          </cell>
          <cell r="D1430" t="str">
            <v>ｍ</v>
          </cell>
          <cell r="E1430">
            <v>1070</v>
          </cell>
          <cell r="F1430" t="str">
            <v>P-86</v>
          </cell>
          <cell r="G1430">
            <v>247351</v>
          </cell>
        </row>
        <row r="1431">
          <cell r="A1431">
            <v>247355</v>
          </cell>
          <cell r="B1431" t="str">
            <v>水切・雨押え</v>
          </cell>
          <cell r="C1431" t="str">
            <v>亜鉛鉄板・糸幅240mm</v>
          </cell>
          <cell r="D1431" t="str">
            <v>ｍ</v>
          </cell>
          <cell r="E1431">
            <v>1080</v>
          </cell>
          <cell r="F1431" t="str">
            <v>P-86</v>
          </cell>
          <cell r="G1431">
            <v>247355</v>
          </cell>
        </row>
        <row r="1432">
          <cell r="A1432">
            <v>247381</v>
          </cell>
          <cell r="B1432" t="str">
            <v>下部養生管</v>
          </cell>
          <cell r="C1432" t="str">
            <v>白ガス管・80A×180cm</v>
          </cell>
          <cell r="D1432" t="str">
            <v>ヶ所</v>
          </cell>
          <cell r="E1432">
            <v>7710</v>
          </cell>
          <cell r="F1432" t="str">
            <v>P-86</v>
          </cell>
          <cell r="G1432">
            <v>247381</v>
          </cell>
        </row>
        <row r="1433">
          <cell r="A1433">
            <v>247385</v>
          </cell>
          <cell r="B1433" t="str">
            <v>下部養生管</v>
          </cell>
          <cell r="C1433" t="str">
            <v>白ガス管・100A×180cm</v>
          </cell>
          <cell r="D1433" t="str">
            <v>ヶ所</v>
          </cell>
          <cell r="E1433">
            <v>8640</v>
          </cell>
          <cell r="F1433" t="str">
            <v>P-86</v>
          </cell>
          <cell r="G1433">
            <v>247385</v>
          </cell>
        </row>
        <row r="1434">
          <cell r="A1434">
            <v>247387</v>
          </cell>
          <cell r="B1434" t="str">
            <v>下部養生管</v>
          </cell>
          <cell r="C1434" t="str">
            <v>白ガス管・125A×180cm</v>
          </cell>
          <cell r="D1434" t="str">
            <v>ヶ所</v>
          </cell>
          <cell r="E1434">
            <v>8930</v>
          </cell>
          <cell r="F1434" t="str">
            <v>P-86</v>
          </cell>
          <cell r="G1434">
            <v>247387</v>
          </cell>
        </row>
        <row r="1435">
          <cell r="A1435">
            <v>247401</v>
          </cell>
          <cell r="B1435" t="str">
            <v>バルコニー手摺</v>
          </cell>
          <cell r="C1435" t="str">
            <v>スチール・H110cm・φ42.7mm</v>
          </cell>
          <cell r="D1435" t="str">
            <v>ｍ</v>
          </cell>
          <cell r="E1435">
            <v>10000</v>
          </cell>
          <cell r="F1435" t="str">
            <v>P-86</v>
          </cell>
          <cell r="G1435">
            <v>247401</v>
          </cell>
        </row>
        <row r="1436">
          <cell r="A1436">
            <v>247405</v>
          </cell>
          <cell r="B1436" t="str">
            <v>バルコニー手摺</v>
          </cell>
          <cell r="C1436" t="str">
            <v>アルミ･H110cm</v>
          </cell>
          <cell r="D1436" t="str">
            <v>ｍ</v>
          </cell>
          <cell r="E1436">
            <v>13800</v>
          </cell>
          <cell r="F1436" t="str">
            <v>P-86</v>
          </cell>
          <cell r="G1436">
            <v>247405</v>
          </cell>
        </row>
        <row r="1437">
          <cell r="A1437">
            <v>247411</v>
          </cell>
          <cell r="B1437" t="str">
            <v>屋上フェンス</v>
          </cell>
          <cell r="C1437" t="str">
            <v>スチール・H180cm・φ42.7mm</v>
          </cell>
          <cell r="D1437" t="str">
            <v>ｍ</v>
          </cell>
          <cell r="E1437">
            <v>18500</v>
          </cell>
          <cell r="F1437" t="str">
            <v>P-86</v>
          </cell>
          <cell r="G1437">
            <v>247411</v>
          </cell>
        </row>
        <row r="1438">
          <cell r="A1438">
            <v>247415</v>
          </cell>
          <cell r="B1438" t="str">
            <v>屋上フェンス</v>
          </cell>
          <cell r="C1438" t="str">
            <v>アルミ･H180cm</v>
          </cell>
          <cell r="D1438" t="str">
            <v>ｍ</v>
          </cell>
          <cell r="E1438">
            <v>24000</v>
          </cell>
          <cell r="F1438" t="str">
            <v>P-86</v>
          </cell>
          <cell r="G1438">
            <v>247415</v>
          </cell>
        </row>
        <row r="1439">
          <cell r="A1439">
            <v>247451</v>
          </cell>
          <cell r="B1439" t="str">
            <v>アルミ笠木[既製品]</v>
          </cell>
          <cell r="C1439" t="str">
            <v>W15cm</v>
          </cell>
          <cell r="D1439" t="str">
            <v>ｍ</v>
          </cell>
          <cell r="E1439">
            <v>4440</v>
          </cell>
          <cell r="F1439" t="str">
            <v>P-86</v>
          </cell>
          <cell r="G1439">
            <v>247451</v>
          </cell>
        </row>
        <row r="1440">
          <cell r="A1440">
            <v>247455</v>
          </cell>
          <cell r="B1440" t="str">
            <v>アルミ笠木[既製品]</v>
          </cell>
          <cell r="C1440" t="str">
            <v>W20cm</v>
          </cell>
          <cell r="D1440" t="str">
            <v>ｍ</v>
          </cell>
          <cell r="E1440">
            <v>5820</v>
          </cell>
          <cell r="F1440" t="str">
            <v>P-86</v>
          </cell>
          <cell r="G1440">
            <v>247455</v>
          </cell>
        </row>
        <row r="1441">
          <cell r="A1441">
            <v>247461</v>
          </cell>
          <cell r="B1441" t="str">
            <v>屋上丸環</v>
          </cell>
          <cell r="C1441" t="str">
            <v>鋼製亜鉛メッキ･φ19mm･内径10cm</v>
          </cell>
          <cell r="D1441" t="str">
            <v>ヶ所</v>
          </cell>
          <cell r="E1441">
            <v>3280</v>
          </cell>
          <cell r="F1441" t="str">
            <v>P-86</v>
          </cell>
          <cell r="G1441">
            <v>247461</v>
          </cell>
        </row>
        <row r="1442">
          <cell r="A1442">
            <v>247465</v>
          </cell>
          <cell r="B1442" t="str">
            <v>屋上丸環</v>
          </cell>
          <cell r="C1442" t="str">
            <v>ステンレス･φ19mm･内径10cm</v>
          </cell>
          <cell r="D1442" t="str">
            <v>ヶ所</v>
          </cell>
          <cell r="E1442">
            <v>4260</v>
          </cell>
          <cell r="F1442" t="str">
            <v>P-86</v>
          </cell>
          <cell r="G1442">
            <v>247465</v>
          </cell>
        </row>
        <row r="1443">
          <cell r="A1443">
            <v>247471</v>
          </cell>
          <cell r="B1443" t="str">
            <v>タラップ[足掛金物]</v>
          </cell>
          <cell r="C1443" t="str">
            <v>鋼製･φ19mm･幅40cm</v>
          </cell>
          <cell r="D1443" t="str">
            <v>ヶ所</v>
          </cell>
          <cell r="E1443">
            <v>3040</v>
          </cell>
          <cell r="F1443" t="str">
            <v>P-86</v>
          </cell>
          <cell r="G1443">
            <v>247471</v>
          </cell>
        </row>
        <row r="1444">
          <cell r="A1444">
            <v>247475</v>
          </cell>
          <cell r="B1444" t="str">
            <v>タラップ[足掛金物]</v>
          </cell>
          <cell r="C1444" t="str">
            <v>ステンレス製･φ19mm･幅40cm</v>
          </cell>
          <cell r="D1444" t="str">
            <v>ヶ所</v>
          </cell>
          <cell r="E1444">
            <v>4870</v>
          </cell>
          <cell r="F1444" t="str">
            <v>P-86</v>
          </cell>
          <cell r="G1444">
            <v>247475</v>
          </cell>
        </row>
        <row r="1445">
          <cell r="A1445">
            <v>247477</v>
          </cell>
          <cell r="B1445" t="str">
            <v>タラップ[足掛金物]</v>
          </cell>
          <cell r="C1445" t="str">
            <v>ステンレス製･φ22mm･幅40cm</v>
          </cell>
          <cell r="D1445" t="str">
            <v>ヶ所</v>
          </cell>
          <cell r="E1445">
            <v>5380</v>
          </cell>
          <cell r="F1445" t="str">
            <v>P-86</v>
          </cell>
          <cell r="G1445">
            <v>247477</v>
          </cell>
        </row>
        <row r="1446">
          <cell r="A1446">
            <v>247501</v>
          </cell>
          <cell r="B1446" t="str">
            <v>窓面格子</v>
          </cell>
          <cell r="C1446" t="str">
            <v>アルミ製･W91.6cm×H40cm</v>
          </cell>
          <cell r="D1446" t="str">
            <v>ヶ所</v>
          </cell>
          <cell r="E1446">
            <v>8020</v>
          </cell>
          <cell r="F1446" t="str">
            <v>P-87</v>
          </cell>
          <cell r="G1446">
            <v>247501</v>
          </cell>
        </row>
        <row r="1447">
          <cell r="A1447">
            <v>247505</v>
          </cell>
          <cell r="B1447" t="str">
            <v>窓面格子</v>
          </cell>
          <cell r="C1447" t="str">
            <v>アルミ製･W91.6×H60cm</v>
          </cell>
          <cell r="D1447" t="str">
            <v>ヶ所</v>
          </cell>
          <cell r="E1447">
            <v>9700</v>
          </cell>
          <cell r="F1447" t="str">
            <v>P-87</v>
          </cell>
          <cell r="G1447">
            <v>247505</v>
          </cell>
        </row>
        <row r="1448">
          <cell r="A1448">
            <v>247511</v>
          </cell>
          <cell r="B1448" t="str">
            <v>窓面格子</v>
          </cell>
          <cell r="C1448" t="str">
            <v>アルミ製･W91.6×H80cm</v>
          </cell>
          <cell r="D1448" t="str">
            <v>ヶ所</v>
          </cell>
          <cell r="E1448">
            <v>11600</v>
          </cell>
          <cell r="F1448" t="str">
            <v>P-87</v>
          </cell>
          <cell r="G1448">
            <v>247511</v>
          </cell>
        </row>
        <row r="1449">
          <cell r="A1449">
            <v>247521</v>
          </cell>
          <cell r="B1449" t="str">
            <v>窓面格子</v>
          </cell>
          <cell r="C1449" t="str">
            <v>アルミ製･W181.6×H40cm</v>
          </cell>
          <cell r="D1449" t="str">
            <v>ヶ所</v>
          </cell>
          <cell r="E1449">
            <v>14600</v>
          </cell>
          <cell r="F1449" t="str">
            <v>P-87</v>
          </cell>
          <cell r="G1449">
            <v>247521</v>
          </cell>
        </row>
        <row r="1450">
          <cell r="A1450">
            <v>247525</v>
          </cell>
          <cell r="B1450" t="str">
            <v>窓面格子</v>
          </cell>
          <cell r="C1450" t="str">
            <v>アルミ製･W181.6×H60cm</v>
          </cell>
          <cell r="D1450" t="str">
            <v>ヶ所</v>
          </cell>
          <cell r="E1450">
            <v>17900</v>
          </cell>
          <cell r="F1450" t="str">
            <v>P-87</v>
          </cell>
          <cell r="G1450">
            <v>247525</v>
          </cell>
        </row>
        <row r="1451">
          <cell r="A1451">
            <v>247531</v>
          </cell>
          <cell r="B1451" t="str">
            <v>窓面格子</v>
          </cell>
          <cell r="C1451" t="str">
            <v>アルミ製･W181.6×H80cm</v>
          </cell>
          <cell r="D1451" t="str">
            <v>ヶ所</v>
          </cell>
          <cell r="E1451">
            <v>20800</v>
          </cell>
          <cell r="F1451" t="str">
            <v>P-87</v>
          </cell>
          <cell r="G1451">
            <v>247531</v>
          </cell>
        </row>
        <row r="1452">
          <cell r="A1452">
            <v>247541</v>
          </cell>
          <cell r="B1452" t="str">
            <v>装飾窓格子</v>
          </cell>
          <cell r="C1452" t="str">
            <v>アルミ製･W87cm×H50cm</v>
          </cell>
          <cell r="D1452" t="str">
            <v>ヶ所</v>
          </cell>
          <cell r="E1452">
            <v>12600</v>
          </cell>
          <cell r="F1452" t="str">
            <v>P-87</v>
          </cell>
          <cell r="G1452">
            <v>247541</v>
          </cell>
        </row>
        <row r="1453">
          <cell r="A1453">
            <v>247545</v>
          </cell>
          <cell r="B1453" t="str">
            <v>装飾窓格子</v>
          </cell>
          <cell r="C1453" t="str">
            <v>アルミ製･W87cm×H80cm</v>
          </cell>
          <cell r="D1453" t="str">
            <v>ヶ所</v>
          </cell>
          <cell r="E1453">
            <v>18300</v>
          </cell>
          <cell r="F1453" t="str">
            <v>P-87</v>
          </cell>
          <cell r="G1453">
            <v>247545</v>
          </cell>
        </row>
        <row r="1454">
          <cell r="A1454">
            <v>247551</v>
          </cell>
          <cell r="B1454" t="str">
            <v>装飾窓格子</v>
          </cell>
          <cell r="C1454" t="str">
            <v>アルミ製･W133cm×H80cm</v>
          </cell>
          <cell r="D1454" t="str">
            <v>ヶ所</v>
          </cell>
          <cell r="E1454">
            <v>28700</v>
          </cell>
          <cell r="F1454" t="str">
            <v>P-87</v>
          </cell>
          <cell r="G1454">
            <v>247551</v>
          </cell>
        </row>
        <row r="1455">
          <cell r="A1455">
            <v>247555</v>
          </cell>
          <cell r="B1455" t="str">
            <v>装飾窓格子</v>
          </cell>
          <cell r="C1455" t="str">
            <v>アルミ製･W133cm×H140cm</v>
          </cell>
          <cell r="D1455" t="str">
            <v>ヶ所</v>
          </cell>
          <cell r="E1455">
            <v>46800</v>
          </cell>
          <cell r="F1455" t="str">
            <v>P-87</v>
          </cell>
          <cell r="G1455">
            <v>247555</v>
          </cell>
        </row>
        <row r="1456">
          <cell r="A1456">
            <v>247561</v>
          </cell>
          <cell r="B1456" t="str">
            <v>装飾窓格子</v>
          </cell>
          <cell r="C1456" t="str">
            <v>アルミ製･W178cm×H50cm</v>
          </cell>
          <cell r="D1456" t="str">
            <v>ヶ所</v>
          </cell>
          <cell r="E1456">
            <v>24400</v>
          </cell>
          <cell r="F1456" t="str">
            <v>P-87</v>
          </cell>
          <cell r="G1456">
            <v>247561</v>
          </cell>
        </row>
        <row r="1457">
          <cell r="A1457">
            <v>247565</v>
          </cell>
          <cell r="B1457" t="str">
            <v>装飾窓格子</v>
          </cell>
          <cell r="C1457" t="str">
            <v>アルミ製･W178cm×H95cm</v>
          </cell>
          <cell r="D1457" t="str">
            <v>ヶ所</v>
          </cell>
          <cell r="E1457">
            <v>45000</v>
          </cell>
          <cell r="F1457" t="str">
            <v>P-87</v>
          </cell>
          <cell r="G1457">
            <v>247565</v>
          </cell>
        </row>
        <row r="1458">
          <cell r="A1458">
            <v>247641</v>
          </cell>
          <cell r="B1458" t="str">
            <v>グレーチング</v>
          </cell>
          <cell r="C1458" t="str">
            <v>鋳鉄製・幅15cm</v>
          </cell>
          <cell r="D1458" t="str">
            <v>ｍ</v>
          </cell>
          <cell r="E1458">
            <v>16700</v>
          </cell>
          <cell r="F1458" t="str">
            <v>P-87</v>
          </cell>
          <cell r="G1458">
            <v>247641</v>
          </cell>
        </row>
        <row r="1459">
          <cell r="A1459">
            <v>247645</v>
          </cell>
          <cell r="B1459" t="str">
            <v>グレーチング</v>
          </cell>
          <cell r="C1459" t="str">
            <v>鋳鉄製・幅20cm</v>
          </cell>
          <cell r="D1459" t="str">
            <v>ｍ</v>
          </cell>
          <cell r="E1459">
            <v>18100</v>
          </cell>
          <cell r="F1459" t="str">
            <v>P-87</v>
          </cell>
          <cell r="G1459">
            <v>247645</v>
          </cell>
        </row>
        <row r="1460">
          <cell r="A1460">
            <v>247651</v>
          </cell>
          <cell r="B1460" t="str">
            <v>グレーチング</v>
          </cell>
          <cell r="C1460" t="str">
            <v>ステンレス製・幅25cm</v>
          </cell>
          <cell r="D1460" t="str">
            <v>ｍ</v>
          </cell>
          <cell r="E1460">
            <v>33600</v>
          </cell>
          <cell r="F1460" t="str">
            <v>P-87</v>
          </cell>
          <cell r="G1460">
            <v>247651</v>
          </cell>
        </row>
        <row r="1461">
          <cell r="A1461">
            <v>247655</v>
          </cell>
          <cell r="B1461" t="str">
            <v>グレーチング</v>
          </cell>
          <cell r="C1461" t="str">
            <v>ステンレス製・幅30cm</v>
          </cell>
          <cell r="D1461" t="str">
            <v>ｍ</v>
          </cell>
          <cell r="E1461">
            <v>37100</v>
          </cell>
          <cell r="F1461" t="str">
            <v>P-87</v>
          </cell>
          <cell r="G1461">
            <v>247655</v>
          </cell>
        </row>
        <row r="1462">
          <cell r="A1462">
            <v>247701</v>
          </cell>
          <cell r="B1462" t="str">
            <v>カーテンレール</v>
          </cell>
          <cell r="C1462" t="str">
            <v>アルミ製・シングル・2m物</v>
          </cell>
          <cell r="D1462" t="str">
            <v>組</v>
          </cell>
          <cell r="E1462">
            <v>2680</v>
          </cell>
          <cell r="F1462" t="str">
            <v>P-87</v>
          </cell>
          <cell r="G1462">
            <v>247701</v>
          </cell>
        </row>
        <row r="1463">
          <cell r="A1463">
            <v>247705</v>
          </cell>
          <cell r="B1463" t="str">
            <v>カーテンレール</v>
          </cell>
          <cell r="C1463" t="str">
            <v>ステンレス製・シングル・2m物</v>
          </cell>
          <cell r="D1463" t="str">
            <v>組</v>
          </cell>
          <cell r="E1463">
            <v>2550</v>
          </cell>
          <cell r="F1463" t="str">
            <v>P-87</v>
          </cell>
          <cell r="G1463">
            <v>247705</v>
          </cell>
        </row>
        <row r="1464">
          <cell r="A1464">
            <v>247711</v>
          </cell>
          <cell r="B1464" t="str">
            <v>カーテンレール</v>
          </cell>
          <cell r="C1464" t="str">
            <v>スチール製・シングル・2m物</v>
          </cell>
          <cell r="D1464" t="str">
            <v>組</v>
          </cell>
          <cell r="E1464">
            <v>2470</v>
          </cell>
          <cell r="F1464" t="str">
            <v>P-87</v>
          </cell>
          <cell r="G1464">
            <v>247711</v>
          </cell>
        </row>
        <row r="1465">
          <cell r="A1465">
            <v>247721</v>
          </cell>
          <cell r="B1465" t="str">
            <v>カーテンレール</v>
          </cell>
          <cell r="C1465" t="str">
            <v>アルミ製・ダブル・2m物</v>
          </cell>
          <cell r="D1465" t="str">
            <v>組</v>
          </cell>
          <cell r="E1465">
            <v>4500</v>
          </cell>
          <cell r="F1465" t="str">
            <v>P-87</v>
          </cell>
          <cell r="G1465">
            <v>247721</v>
          </cell>
        </row>
        <row r="1466">
          <cell r="A1466">
            <v>247725</v>
          </cell>
          <cell r="B1466" t="str">
            <v>カーテンレール</v>
          </cell>
          <cell r="C1466" t="str">
            <v>ステンレス製・ダブル・2m物</v>
          </cell>
          <cell r="D1466" t="str">
            <v>組</v>
          </cell>
          <cell r="E1466">
            <v>3700</v>
          </cell>
          <cell r="F1466" t="str">
            <v>P-87</v>
          </cell>
          <cell r="G1466">
            <v>247725</v>
          </cell>
        </row>
        <row r="1467">
          <cell r="A1467">
            <v>251001</v>
          </cell>
          <cell r="B1467" t="str">
            <v>フラッシュ戸</v>
          </cell>
          <cell r="C1467" t="str">
            <v>大きさ区分Ⅰ・上</v>
          </cell>
          <cell r="D1467" t="str">
            <v>枚</v>
          </cell>
          <cell r="E1467">
            <v>41500</v>
          </cell>
          <cell r="F1467" t="str">
            <v>P-88</v>
          </cell>
          <cell r="G1467">
            <v>251001</v>
          </cell>
        </row>
        <row r="1468">
          <cell r="A1468">
            <v>251004</v>
          </cell>
          <cell r="B1468" t="str">
            <v>フラッシュ戸</v>
          </cell>
          <cell r="C1468" t="str">
            <v>大きさ区分Ⅰ・中</v>
          </cell>
          <cell r="D1468" t="str">
            <v>枚</v>
          </cell>
          <cell r="E1468">
            <v>21800</v>
          </cell>
          <cell r="F1468" t="str">
            <v>P-88</v>
          </cell>
          <cell r="G1468">
            <v>251004</v>
          </cell>
        </row>
        <row r="1469">
          <cell r="A1469">
            <v>251007</v>
          </cell>
          <cell r="B1469" t="str">
            <v>フラッシュ戸</v>
          </cell>
          <cell r="C1469" t="str">
            <v>大きさ区分Ⅰ・並</v>
          </cell>
          <cell r="D1469" t="str">
            <v>枚</v>
          </cell>
          <cell r="E1469">
            <v>18200</v>
          </cell>
          <cell r="F1469" t="str">
            <v>P-88</v>
          </cell>
          <cell r="G1469">
            <v>251007</v>
          </cell>
        </row>
        <row r="1470">
          <cell r="A1470">
            <v>251031</v>
          </cell>
          <cell r="B1470" t="str">
            <v>フラッシュ戸</v>
          </cell>
          <cell r="C1470" t="str">
            <v>大きさ区分Ⅱ・上</v>
          </cell>
          <cell r="D1470" t="str">
            <v>枚</v>
          </cell>
          <cell r="E1470">
            <v>29800</v>
          </cell>
          <cell r="F1470" t="str">
            <v>P-88</v>
          </cell>
          <cell r="G1470">
            <v>251031</v>
          </cell>
        </row>
        <row r="1471">
          <cell r="A1471">
            <v>251034</v>
          </cell>
          <cell r="B1471" t="str">
            <v>フラッシュ戸</v>
          </cell>
          <cell r="C1471" t="str">
            <v>大きさ区分Ⅱ・中</v>
          </cell>
          <cell r="D1471" t="str">
            <v>枚</v>
          </cell>
          <cell r="E1471">
            <v>16100</v>
          </cell>
          <cell r="F1471" t="str">
            <v>P-88</v>
          </cell>
          <cell r="G1471">
            <v>251034</v>
          </cell>
        </row>
        <row r="1472">
          <cell r="A1472">
            <v>251037</v>
          </cell>
          <cell r="B1472" t="str">
            <v>フラッシュ戸</v>
          </cell>
          <cell r="C1472" t="str">
            <v>大きさ区分Ⅱ・並</v>
          </cell>
          <cell r="D1472" t="str">
            <v>枚</v>
          </cell>
          <cell r="E1472">
            <v>13600</v>
          </cell>
          <cell r="F1472" t="str">
            <v>P-88</v>
          </cell>
          <cell r="G1472">
            <v>251037</v>
          </cell>
        </row>
        <row r="1473">
          <cell r="A1473">
            <v>251051</v>
          </cell>
          <cell r="B1473" t="str">
            <v>フラッシュ戸</v>
          </cell>
          <cell r="C1473" t="str">
            <v>大きさ区分Ⅲ・上</v>
          </cell>
          <cell r="D1473" t="str">
            <v>枚</v>
          </cell>
          <cell r="E1473">
            <v>22500</v>
          </cell>
          <cell r="F1473" t="str">
            <v>P-88</v>
          </cell>
          <cell r="G1473">
            <v>251051</v>
          </cell>
        </row>
        <row r="1474">
          <cell r="A1474">
            <v>251054</v>
          </cell>
          <cell r="B1474" t="str">
            <v>フラッシュ戸</v>
          </cell>
          <cell r="C1474" t="str">
            <v>大きさ区分Ⅲ・中</v>
          </cell>
          <cell r="D1474" t="str">
            <v>枚</v>
          </cell>
          <cell r="E1474">
            <v>12500</v>
          </cell>
          <cell r="F1474" t="str">
            <v>P-88</v>
          </cell>
          <cell r="G1474">
            <v>251054</v>
          </cell>
        </row>
        <row r="1475">
          <cell r="A1475">
            <v>251057</v>
          </cell>
          <cell r="B1475" t="str">
            <v>フラッシュ戸</v>
          </cell>
          <cell r="C1475" t="str">
            <v>大きさ区分Ⅲ・並</v>
          </cell>
          <cell r="D1475" t="str">
            <v>枚</v>
          </cell>
          <cell r="E1475">
            <v>10600</v>
          </cell>
          <cell r="F1475" t="str">
            <v>P-88</v>
          </cell>
          <cell r="G1475">
            <v>251057</v>
          </cell>
        </row>
        <row r="1476">
          <cell r="A1476">
            <v>251101</v>
          </cell>
          <cell r="B1476" t="str">
            <v>ガラス戸[FL・厚3mm]</v>
          </cell>
          <cell r="C1476" t="str">
            <v>大きさ区分Ⅰ・上</v>
          </cell>
          <cell r="D1476" t="str">
            <v>枚</v>
          </cell>
          <cell r="E1476">
            <v>68800</v>
          </cell>
          <cell r="F1476" t="str">
            <v>P-88</v>
          </cell>
          <cell r="G1476">
            <v>251101</v>
          </cell>
        </row>
        <row r="1477">
          <cell r="A1477">
            <v>251104</v>
          </cell>
          <cell r="B1477" t="str">
            <v>ガラス戸[FL・厚3mm]</v>
          </cell>
          <cell r="C1477" t="str">
            <v>大きさ区分Ⅰ・中</v>
          </cell>
          <cell r="D1477" t="str">
            <v>枚</v>
          </cell>
          <cell r="E1477">
            <v>46600</v>
          </cell>
          <cell r="F1477" t="str">
            <v>P-88</v>
          </cell>
          <cell r="G1477">
            <v>251104</v>
          </cell>
        </row>
        <row r="1478">
          <cell r="A1478">
            <v>251107</v>
          </cell>
          <cell r="B1478" t="str">
            <v>ガラス戸[FL・厚3mm]</v>
          </cell>
          <cell r="C1478" t="str">
            <v>大きさ区分Ⅰ・並</v>
          </cell>
          <cell r="D1478" t="str">
            <v>枚</v>
          </cell>
          <cell r="E1478">
            <v>36300</v>
          </cell>
          <cell r="F1478" t="str">
            <v>P-88</v>
          </cell>
          <cell r="G1478">
            <v>251107</v>
          </cell>
        </row>
        <row r="1479">
          <cell r="A1479">
            <v>251131</v>
          </cell>
          <cell r="B1479" t="str">
            <v>ガラス窓[FL・厚3mm]</v>
          </cell>
          <cell r="C1479" t="str">
            <v>大きさ区分Ⅱ・上</v>
          </cell>
          <cell r="D1479" t="str">
            <v>枚</v>
          </cell>
          <cell r="E1479">
            <v>32800</v>
          </cell>
          <cell r="F1479" t="str">
            <v>P-88</v>
          </cell>
          <cell r="G1479">
            <v>251131</v>
          </cell>
        </row>
        <row r="1480">
          <cell r="A1480">
            <v>251134</v>
          </cell>
          <cell r="B1480" t="str">
            <v>ガラス窓[FL・厚3mm]</v>
          </cell>
          <cell r="C1480" t="str">
            <v>大きさ区分Ⅱ・中</v>
          </cell>
          <cell r="D1480" t="str">
            <v>枚</v>
          </cell>
          <cell r="E1480">
            <v>26300</v>
          </cell>
          <cell r="F1480" t="str">
            <v>P-88</v>
          </cell>
          <cell r="G1480">
            <v>251134</v>
          </cell>
        </row>
        <row r="1481">
          <cell r="A1481">
            <v>251137</v>
          </cell>
          <cell r="B1481" t="str">
            <v>ガラス窓[FL・厚3mm]</v>
          </cell>
          <cell r="C1481" t="str">
            <v>大きさ区分Ⅱ・並</v>
          </cell>
          <cell r="D1481" t="str">
            <v>枚</v>
          </cell>
          <cell r="E1481">
            <v>24100</v>
          </cell>
          <cell r="F1481" t="str">
            <v>P-88</v>
          </cell>
          <cell r="G1481">
            <v>251137</v>
          </cell>
        </row>
        <row r="1482">
          <cell r="A1482">
            <v>251161</v>
          </cell>
          <cell r="B1482" t="str">
            <v>ガラス窓[FL・厚3mm]</v>
          </cell>
          <cell r="C1482" t="str">
            <v>大きさ区分Ⅲ・上</v>
          </cell>
          <cell r="D1482" t="str">
            <v>枚</v>
          </cell>
          <cell r="E1482">
            <v>12600</v>
          </cell>
          <cell r="F1482" t="str">
            <v>P-88</v>
          </cell>
          <cell r="G1482">
            <v>251161</v>
          </cell>
        </row>
        <row r="1483">
          <cell r="A1483">
            <v>251164</v>
          </cell>
          <cell r="B1483" t="str">
            <v>ガラス窓[FL・厚3mm]</v>
          </cell>
          <cell r="C1483" t="str">
            <v>大きさ区分Ⅲ・中</v>
          </cell>
          <cell r="D1483" t="str">
            <v>枚</v>
          </cell>
          <cell r="E1483">
            <v>10800</v>
          </cell>
          <cell r="F1483" t="str">
            <v>P-88</v>
          </cell>
          <cell r="G1483">
            <v>251164</v>
          </cell>
        </row>
        <row r="1484">
          <cell r="A1484">
            <v>251167</v>
          </cell>
          <cell r="B1484" t="str">
            <v>ガラス窓[FL・厚3mm]</v>
          </cell>
          <cell r="C1484" t="str">
            <v>大きさ区分Ⅲ・並</v>
          </cell>
          <cell r="D1484" t="str">
            <v>枚</v>
          </cell>
          <cell r="E1484">
            <v>10000</v>
          </cell>
          <cell r="F1484" t="str">
            <v>P-88</v>
          </cell>
          <cell r="G1484">
            <v>251167</v>
          </cell>
        </row>
        <row r="1485">
          <cell r="A1485">
            <v>251201</v>
          </cell>
          <cell r="B1485" t="str">
            <v>木製雨戸</v>
          </cell>
          <cell r="C1485" t="str">
            <v>ラワン合板・大きさ区分Ⅰ</v>
          </cell>
          <cell r="D1485" t="str">
            <v>枚</v>
          </cell>
          <cell r="E1485">
            <v>8050</v>
          </cell>
          <cell r="F1485" t="str">
            <v>P-88</v>
          </cell>
          <cell r="G1485">
            <v>251201</v>
          </cell>
        </row>
        <row r="1486">
          <cell r="A1486">
            <v>251204</v>
          </cell>
          <cell r="B1486" t="str">
            <v>木製雨戸</v>
          </cell>
          <cell r="C1486" t="str">
            <v>ラワン合板・大きさ区分Ⅱ</v>
          </cell>
          <cell r="D1486" t="str">
            <v>枚</v>
          </cell>
          <cell r="E1486">
            <v>5630</v>
          </cell>
          <cell r="F1486" t="str">
            <v>P-88</v>
          </cell>
          <cell r="G1486">
            <v>251204</v>
          </cell>
        </row>
        <row r="1487">
          <cell r="A1487">
            <v>251207</v>
          </cell>
          <cell r="B1487" t="str">
            <v>木製雨戸</v>
          </cell>
          <cell r="C1487" t="str">
            <v>ラワン合板・大きさ区分Ⅲ</v>
          </cell>
          <cell r="D1487" t="str">
            <v>枚</v>
          </cell>
          <cell r="E1487">
            <v>4020</v>
          </cell>
          <cell r="F1487" t="str">
            <v>P-88</v>
          </cell>
          <cell r="G1487">
            <v>251207</v>
          </cell>
        </row>
        <row r="1488">
          <cell r="A1488">
            <v>251301</v>
          </cell>
          <cell r="B1488" t="str">
            <v>格子戸(ガラス入り)</v>
          </cell>
          <cell r="C1488" t="str">
            <v>W90cm×H180cm・ガラス共</v>
          </cell>
          <cell r="D1488" t="str">
            <v>枚</v>
          </cell>
          <cell r="E1488">
            <v>196000</v>
          </cell>
          <cell r="F1488" t="str">
            <v>P-88</v>
          </cell>
          <cell r="G1488">
            <v>251301</v>
          </cell>
        </row>
        <row r="1489">
          <cell r="A1489">
            <v>251311</v>
          </cell>
          <cell r="B1489" t="str">
            <v>格子戸(吹抜け)</v>
          </cell>
          <cell r="C1489" t="str">
            <v>W90cm×H180cm</v>
          </cell>
          <cell r="D1489" t="str">
            <v>枚</v>
          </cell>
          <cell r="E1489">
            <v>148200</v>
          </cell>
          <cell r="F1489" t="str">
            <v>P-88</v>
          </cell>
          <cell r="G1489">
            <v>251311</v>
          </cell>
        </row>
        <row r="1490">
          <cell r="A1490">
            <v>251401</v>
          </cell>
          <cell r="B1490" t="str">
            <v>障子</v>
          </cell>
          <cell r="C1490" t="str">
            <v>大きさ区分Ⅰ・上</v>
          </cell>
          <cell r="D1490" t="str">
            <v>枚</v>
          </cell>
          <cell r="E1490">
            <v>47100</v>
          </cell>
          <cell r="F1490" t="str">
            <v>P-88</v>
          </cell>
          <cell r="G1490">
            <v>251401</v>
          </cell>
        </row>
        <row r="1491">
          <cell r="A1491">
            <v>251404</v>
          </cell>
          <cell r="B1491" t="str">
            <v>障子</v>
          </cell>
          <cell r="C1491" t="str">
            <v>大きさ区分Ⅰ・中</v>
          </cell>
          <cell r="D1491" t="str">
            <v>枚</v>
          </cell>
          <cell r="E1491">
            <v>31300</v>
          </cell>
          <cell r="F1491" t="str">
            <v>P-88</v>
          </cell>
          <cell r="G1491">
            <v>251404</v>
          </cell>
        </row>
        <row r="1492">
          <cell r="A1492">
            <v>251407</v>
          </cell>
          <cell r="B1492" t="str">
            <v>障子</v>
          </cell>
          <cell r="C1492" t="str">
            <v>大きさ区分Ⅰ・並</v>
          </cell>
          <cell r="D1492" t="str">
            <v>枚</v>
          </cell>
          <cell r="E1492">
            <v>18600</v>
          </cell>
          <cell r="F1492" t="str">
            <v>P-88</v>
          </cell>
          <cell r="G1492">
            <v>251407</v>
          </cell>
        </row>
        <row r="1493">
          <cell r="A1493">
            <v>251431</v>
          </cell>
          <cell r="B1493" t="str">
            <v>障子</v>
          </cell>
          <cell r="C1493" t="str">
            <v>大きさ区分Ⅱ・上</v>
          </cell>
          <cell r="D1493" t="str">
            <v>枚</v>
          </cell>
          <cell r="E1493">
            <v>29200</v>
          </cell>
          <cell r="F1493" t="str">
            <v>P-88</v>
          </cell>
          <cell r="G1493">
            <v>251431</v>
          </cell>
        </row>
        <row r="1494">
          <cell r="A1494">
            <v>251434</v>
          </cell>
          <cell r="B1494" t="str">
            <v>障子</v>
          </cell>
          <cell r="C1494" t="str">
            <v>大きさ区分Ⅱ・中</v>
          </cell>
          <cell r="D1494" t="str">
            <v>枚</v>
          </cell>
          <cell r="E1494">
            <v>23400</v>
          </cell>
          <cell r="F1494" t="str">
            <v>P-88</v>
          </cell>
          <cell r="G1494">
            <v>251434</v>
          </cell>
        </row>
        <row r="1495">
          <cell r="A1495">
            <v>251437</v>
          </cell>
          <cell r="B1495" t="str">
            <v>障子</v>
          </cell>
          <cell r="C1495" t="str">
            <v>大きさ区分Ⅱ・並</v>
          </cell>
          <cell r="D1495" t="str">
            <v>枚</v>
          </cell>
          <cell r="E1495">
            <v>16700</v>
          </cell>
          <cell r="F1495" t="str">
            <v>P-88</v>
          </cell>
          <cell r="G1495">
            <v>251437</v>
          </cell>
        </row>
        <row r="1496">
          <cell r="A1496">
            <v>251461</v>
          </cell>
          <cell r="B1496" t="str">
            <v>障子</v>
          </cell>
          <cell r="C1496" t="str">
            <v>大きさ区分Ⅲ・上</v>
          </cell>
          <cell r="D1496" t="str">
            <v>枚</v>
          </cell>
          <cell r="E1496">
            <v>14800</v>
          </cell>
          <cell r="F1496" t="str">
            <v>P-88</v>
          </cell>
          <cell r="G1496">
            <v>251461</v>
          </cell>
        </row>
        <row r="1497">
          <cell r="A1497">
            <v>251464</v>
          </cell>
          <cell r="B1497" t="str">
            <v>障子</v>
          </cell>
          <cell r="C1497" t="str">
            <v>大きさ区分Ⅲ・中</v>
          </cell>
          <cell r="D1497" t="str">
            <v>枚</v>
          </cell>
          <cell r="E1497">
            <v>9630</v>
          </cell>
          <cell r="F1497" t="str">
            <v>P-88</v>
          </cell>
          <cell r="G1497">
            <v>251464</v>
          </cell>
        </row>
        <row r="1498">
          <cell r="A1498">
            <v>251467</v>
          </cell>
          <cell r="B1498" t="str">
            <v>障子</v>
          </cell>
          <cell r="C1498" t="str">
            <v>大きさ区分Ⅲ・並</v>
          </cell>
          <cell r="D1498" t="str">
            <v>枚</v>
          </cell>
          <cell r="E1498">
            <v>8500</v>
          </cell>
          <cell r="F1498" t="str">
            <v>P-88</v>
          </cell>
          <cell r="G1498">
            <v>251467</v>
          </cell>
        </row>
        <row r="1499">
          <cell r="A1499">
            <v>251501</v>
          </cell>
          <cell r="B1499" t="str">
            <v>ふすま</v>
          </cell>
          <cell r="C1499" t="str">
            <v>大きさ区分Ⅰ・上</v>
          </cell>
          <cell r="D1499" t="str">
            <v>枚</v>
          </cell>
          <cell r="E1499">
            <v>21100</v>
          </cell>
          <cell r="F1499" t="str">
            <v>P-88</v>
          </cell>
          <cell r="G1499">
            <v>251501</v>
          </cell>
        </row>
        <row r="1500">
          <cell r="A1500">
            <v>251504</v>
          </cell>
          <cell r="B1500" t="str">
            <v>ふすま</v>
          </cell>
          <cell r="C1500" t="str">
            <v>大きさ区分Ⅰ・中</v>
          </cell>
          <cell r="D1500" t="str">
            <v>枚</v>
          </cell>
          <cell r="E1500">
            <v>14800</v>
          </cell>
          <cell r="F1500" t="str">
            <v>P-88</v>
          </cell>
          <cell r="G1500">
            <v>251504</v>
          </cell>
        </row>
        <row r="1501">
          <cell r="A1501">
            <v>251507</v>
          </cell>
          <cell r="B1501" t="str">
            <v>ふすま</v>
          </cell>
          <cell r="C1501" t="str">
            <v>大きさ区分Ⅰ・並</v>
          </cell>
          <cell r="D1501" t="str">
            <v>枚</v>
          </cell>
          <cell r="E1501">
            <v>12200</v>
          </cell>
          <cell r="F1501" t="str">
            <v>P-88</v>
          </cell>
          <cell r="G1501">
            <v>251507</v>
          </cell>
        </row>
        <row r="1502">
          <cell r="A1502">
            <v>251531</v>
          </cell>
          <cell r="B1502" t="str">
            <v>ふすま</v>
          </cell>
          <cell r="C1502" t="str">
            <v>大きさ区分Ⅱ・上</v>
          </cell>
          <cell r="D1502" t="str">
            <v>枚</v>
          </cell>
          <cell r="E1502">
            <v>19000</v>
          </cell>
          <cell r="F1502" t="str">
            <v>P-88</v>
          </cell>
          <cell r="G1502">
            <v>251531</v>
          </cell>
        </row>
        <row r="1503">
          <cell r="A1503">
            <v>251534</v>
          </cell>
          <cell r="B1503" t="str">
            <v>ふすま</v>
          </cell>
          <cell r="C1503" t="str">
            <v>大きさ区分Ⅱ・中</v>
          </cell>
          <cell r="D1503" t="str">
            <v>枚</v>
          </cell>
          <cell r="E1503">
            <v>10800</v>
          </cell>
          <cell r="F1503" t="str">
            <v>P-88</v>
          </cell>
          <cell r="G1503">
            <v>251534</v>
          </cell>
        </row>
        <row r="1504">
          <cell r="A1504">
            <v>251537</v>
          </cell>
          <cell r="B1504" t="str">
            <v>ふすま</v>
          </cell>
          <cell r="C1504" t="str">
            <v>大きさ区分Ⅱ・並</v>
          </cell>
          <cell r="D1504" t="str">
            <v>枚</v>
          </cell>
          <cell r="E1504">
            <v>8200</v>
          </cell>
          <cell r="F1504" t="str">
            <v>P-88</v>
          </cell>
          <cell r="G1504">
            <v>251537</v>
          </cell>
        </row>
        <row r="1505">
          <cell r="A1505">
            <v>251561</v>
          </cell>
          <cell r="B1505" t="str">
            <v>ふすま</v>
          </cell>
          <cell r="C1505" t="str">
            <v>大きさ区分Ⅲ・天袋・地袋用・上</v>
          </cell>
          <cell r="D1505" t="str">
            <v>枚</v>
          </cell>
          <cell r="E1505">
            <v>16300</v>
          </cell>
          <cell r="F1505" t="str">
            <v>P-88</v>
          </cell>
          <cell r="G1505">
            <v>251561</v>
          </cell>
        </row>
        <row r="1506">
          <cell r="A1506">
            <v>251564</v>
          </cell>
          <cell r="B1506" t="str">
            <v>ふすま</v>
          </cell>
          <cell r="C1506" t="str">
            <v>大きさ区分Ⅲ・天袋・地袋用・中</v>
          </cell>
          <cell r="D1506" t="str">
            <v>枚</v>
          </cell>
          <cell r="E1506">
            <v>8470</v>
          </cell>
          <cell r="F1506" t="str">
            <v>P-88</v>
          </cell>
          <cell r="G1506">
            <v>251564</v>
          </cell>
        </row>
        <row r="1507">
          <cell r="A1507">
            <v>251567</v>
          </cell>
          <cell r="B1507" t="str">
            <v>ふすま</v>
          </cell>
          <cell r="C1507" t="str">
            <v>大きさ区分Ⅲ・天袋・地袋用・並</v>
          </cell>
          <cell r="D1507" t="str">
            <v>枚</v>
          </cell>
          <cell r="E1507">
            <v>6600</v>
          </cell>
          <cell r="F1507" t="str">
            <v>P-88</v>
          </cell>
          <cell r="G1507">
            <v>251567</v>
          </cell>
        </row>
        <row r="1508">
          <cell r="A1508">
            <v>251601</v>
          </cell>
          <cell r="B1508" t="str">
            <v>玄関木製ドア</v>
          </cell>
          <cell r="C1508" t="str">
            <v>上</v>
          </cell>
          <cell r="D1508" t="str">
            <v>枚</v>
          </cell>
          <cell r="E1508">
            <v>214700</v>
          </cell>
          <cell r="F1508" t="str">
            <v>P-88</v>
          </cell>
          <cell r="G1508">
            <v>251601</v>
          </cell>
        </row>
        <row r="1509">
          <cell r="A1509">
            <v>251603</v>
          </cell>
          <cell r="B1509" t="str">
            <v>玄関木製ドア</v>
          </cell>
          <cell r="C1509" t="str">
            <v>中</v>
          </cell>
          <cell r="D1509" t="str">
            <v>枚</v>
          </cell>
          <cell r="E1509">
            <v>66700</v>
          </cell>
          <cell r="F1509" t="str">
            <v>P-88</v>
          </cell>
          <cell r="G1509">
            <v>251603</v>
          </cell>
        </row>
        <row r="1510">
          <cell r="A1510">
            <v>251605</v>
          </cell>
          <cell r="B1510" t="str">
            <v>玄関木製ドア</v>
          </cell>
          <cell r="C1510" t="str">
            <v>並</v>
          </cell>
          <cell r="D1510" t="str">
            <v>枚</v>
          </cell>
          <cell r="E1510">
            <v>53700</v>
          </cell>
          <cell r="F1510" t="str">
            <v>P-88</v>
          </cell>
          <cell r="G1510">
            <v>251605</v>
          </cell>
        </row>
        <row r="1511">
          <cell r="A1511">
            <v>253001</v>
          </cell>
          <cell r="B1511" t="str">
            <v>アルミ引違い窓</v>
          </cell>
          <cell r="C1511" t="str">
            <v>RC・CB造用・大きさ区分Ⅰ・ガラス共</v>
          </cell>
          <cell r="D1511" t="str">
            <v>㎡</v>
          </cell>
          <cell r="E1511">
            <v>30300</v>
          </cell>
          <cell r="F1511" t="str">
            <v>P-89</v>
          </cell>
          <cell r="G1511">
            <v>253001</v>
          </cell>
        </row>
        <row r="1512">
          <cell r="A1512">
            <v>253005</v>
          </cell>
          <cell r="B1512" t="str">
            <v>アルミ引違い窓</v>
          </cell>
          <cell r="C1512" t="str">
            <v>RC・CB造用・大きさ区分Ⅱ・ガラス共</v>
          </cell>
          <cell r="D1512" t="str">
            <v>㎡</v>
          </cell>
          <cell r="E1512">
            <v>18700</v>
          </cell>
          <cell r="F1512" t="str">
            <v>P-89</v>
          </cell>
          <cell r="G1512">
            <v>253005</v>
          </cell>
        </row>
        <row r="1513">
          <cell r="A1513">
            <v>253011</v>
          </cell>
          <cell r="B1513" t="str">
            <v>アルミはめ殺窓</v>
          </cell>
          <cell r="C1513" t="str">
            <v>RC・CB造用・大きさ区分Ⅰ・ガラス共</v>
          </cell>
          <cell r="D1513" t="str">
            <v>㎡</v>
          </cell>
          <cell r="E1513">
            <v>30400</v>
          </cell>
          <cell r="F1513" t="str">
            <v>P-89</v>
          </cell>
          <cell r="G1513">
            <v>253011</v>
          </cell>
        </row>
        <row r="1514">
          <cell r="A1514">
            <v>253015</v>
          </cell>
          <cell r="B1514" t="str">
            <v>アルミはめ殺窓</v>
          </cell>
          <cell r="C1514" t="str">
            <v>RC・CB造用・大きさ区分Ⅱ・ガラス共</v>
          </cell>
          <cell r="D1514" t="str">
            <v>㎡</v>
          </cell>
          <cell r="E1514">
            <v>20100</v>
          </cell>
          <cell r="F1514" t="str">
            <v>P-89</v>
          </cell>
          <cell r="G1514">
            <v>253015</v>
          </cell>
        </row>
        <row r="1515">
          <cell r="A1515">
            <v>253021</v>
          </cell>
          <cell r="B1515" t="str">
            <v>アルミ内倒し窓</v>
          </cell>
          <cell r="C1515" t="str">
            <v>RC・CB造用・大きさ区分Ⅰ・ガラス共</v>
          </cell>
          <cell r="D1515" t="str">
            <v>㎡</v>
          </cell>
          <cell r="E1515">
            <v>45200</v>
          </cell>
          <cell r="F1515" t="str">
            <v>P-89</v>
          </cell>
          <cell r="G1515">
            <v>253021</v>
          </cell>
        </row>
        <row r="1516">
          <cell r="A1516">
            <v>253025</v>
          </cell>
          <cell r="B1516" t="str">
            <v>アルミ内倒し窓</v>
          </cell>
          <cell r="C1516" t="str">
            <v>RC・CB造用・大きさ区分Ⅱ・ガラス共</v>
          </cell>
          <cell r="D1516" t="str">
            <v>㎡</v>
          </cell>
          <cell r="E1516">
            <v>29100</v>
          </cell>
          <cell r="F1516" t="str">
            <v>P-89</v>
          </cell>
          <cell r="G1516">
            <v>253025</v>
          </cell>
        </row>
        <row r="1517">
          <cell r="A1517">
            <v>253051</v>
          </cell>
          <cell r="B1517" t="str">
            <v>アルミ引違い窓</v>
          </cell>
          <cell r="C1517" t="str">
            <v>S造用・大きさ区分Ⅰ・ガラス共</v>
          </cell>
          <cell r="D1517" t="str">
            <v>㎡</v>
          </cell>
          <cell r="E1517">
            <v>23300</v>
          </cell>
          <cell r="F1517" t="str">
            <v>P-89</v>
          </cell>
          <cell r="G1517">
            <v>253051</v>
          </cell>
        </row>
        <row r="1518">
          <cell r="A1518">
            <v>253055</v>
          </cell>
          <cell r="B1518" t="str">
            <v>アルミ引違い窓</v>
          </cell>
          <cell r="C1518" t="str">
            <v>S造用・大きさ区分Ⅱ・ガラス共</v>
          </cell>
          <cell r="D1518" t="str">
            <v>㎡</v>
          </cell>
          <cell r="E1518">
            <v>15200</v>
          </cell>
          <cell r="F1518" t="str">
            <v>P-89</v>
          </cell>
          <cell r="G1518">
            <v>253055</v>
          </cell>
        </row>
        <row r="1519">
          <cell r="A1519">
            <v>253061</v>
          </cell>
          <cell r="B1519" t="str">
            <v>アルミはめ殺窓</v>
          </cell>
          <cell r="C1519" t="str">
            <v>S造用・大きさ区分Ⅰ・ガラス共</v>
          </cell>
          <cell r="D1519" t="str">
            <v>㎡</v>
          </cell>
          <cell r="E1519">
            <v>19600</v>
          </cell>
          <cell r="F1519" t="str">
            <v>P-89</v>
          </cell>
          <cell r="G1519">
            <v>253061</v>
          </cell>
        </row>
        <row r="1520">
          <cell r="A1520">
            <v>253065</v>
          </cell>
          <cell r="B1520" t="str">
            <v>アルミはめ殺窓</v>
          </cell>
          <cell r="C1520" t="str">
            <v>S造用・大きさ区分Ⅱ・ガラス共</v>
          </cell>
          <cell r="D1520" t="str">
            <v>㎡</v>
          </cell>
          <cell r="E1520">
            <v>16600</v>
          </cell>
          <cell r="F1520" t="str">
            <v>P-89</v>
          </cell>
          <cell r="G1520">
            <v>253065</v>
          </cell>
        </row>
        <row r="1521">
          <cell r="A1521">
            <v>253071</v>
          </cell>
          <cell r="B1521" t="str">
            <v>アルミ内倒し窓</v>
          </cell>
          <cell r="C1521" t="str">
            <v>S造用・大きさ区分Ⅰ・ガラス共</v>
          </cell>
          <cell r="D1521" t="str">
            <v>㎡</v>
          </cell>
          <cell r="E1521">
            <v>38200</v>
          </cell>
          <cell r="F1521" t="str">
            <v>P-89</v>
          </cell>
          <cell r="G1521">
            <v>253071</v>
          </cell>
        </row>
        <row r="1522">
          <cell r="A1522">
            <v>253075</v>
          </cell>
          <cell r="B1522" t="str">
            <v>アルミ内倒し窓</v>
          </cell>
          <cell r="C1522" t="str">
            <v>S造用・大きさ区分Ⅱ・ガラス共</v>
          </cell>
          <cell r="D1522" t="str">
            <v>㎡</v>
          </cell>
          <cell r="E1522">
            <v>25600</v>
          </cell>
          <cell r="F1522" t="str">
            <v>P-89</v>
          </cell>
          <cell r="G1522">
            <v>253075</v>
          </cell>
        </row>
        <row r="1523">
          <cell r="A1523">
            <v>253201</v>
          </cell>
          <cell r="B1523" t="str">
            <v>玄関アルミドア</v>
          </cell>
          <cell r="C1523" t="str">
            <v>RC・CB造用・両袖タイプ・ランマ付・上</v>
          </cell>
          <cell r="D1523" t="str">
            <v>ヶ所</v>
          </cell>
          <cell r="E1523">
            <v>276700</v>
          </cell>
          <cell r="F1523" t="str">
            <v>P-89</v>
          </cell>
          <cell r="G1523">
            <v>253201</v>
          </cell>
        </row>
        <row r="1524">
          <cell r="A1524">
            <v>253205</v>
          </cell>
          <cell r="B1524" t="str">
            <v>玄関アルミドア</v>
          </cell>
          <cell r="C1524" t="str">
            <v>RC・CB造用・両袖タイプ・ランマ付・中</v>
          </cell>
          <cell r="D1524" t="str">
            <v>ヶ所</v>
          </cell>
          <cell r="E1524">
            <v>265700</v>
          </cell>
          <cell r="F1524" t="str">
            <v>P-89</v>
          </cell>
          <cell r="G1524">
            <v>253205</v>
          </cell>
        </row>
        <row r="1525">
          <cell r="A1525">
            <v>253211</v>
          </cell>
          <cell r="B1525" t="str">
            <v>玄関アルミドア</v>
          </cell>
          <cell r="C1525" t="str">
            <v>RC・CB造用・片袖タイプ・ランマ付・上</v>
          </cell>
          <cell r="D1525" t="str">
            <v>ヶ所</v>
          </cell>
          <cell r="E1525">
            <v>259100</v>
          </cell>
          <cell r="F1525" t="str">
            <v>P-89</v>
          </cell>
          <cell r="G1525">
            <v>253211</v>
          </cell>
        </row>
        <row r="1526">
          <cell r="A1526">
            <v>253215</v>
          </cell>
          <cell r="B1526" t="str">
            <v>玄関アルミドア</v>
          </cell>
          <cell r="C1526" t="str">
            <v>RC・CB造用・片袖タイプ・ランマ付・中</v>
          </cell>
          <cell r="D1526" t="str">
            <v>ヶ所</v>
          </cell>
          <cell r="E1526">
            <v>249400</v>
          </cell>
          <cell r="F1526" t="str">
            <v>P-89</v>
          </cell>
          <cell r="G1526">
            <v>253215</v>
          </cell>
        </row>
        <row r="1527">
          <cell r="A1527">
            <v>253221</v>
          </cell>
          <cell r="B1527" t="str">
            <v>玄関アルミドア</v>
          </cell>
          <cell r="C1527" t="str">
            <v>RC・CB造用・ランマ付・中</v>
          </cell>
          <cell r="D1527" t="str">
            <v>ヶ所</v>
          </cell>
          <cell r="E1527">
            <v>111400</v>
          </cell>
          <cell r="F1527" t="str">
            <v>P-89</v>
          </cell>
          <cell r="G1527">
            <v>253221</v>
          </cell>
        </row>
        <row r="1528">
          <cell r="A1528">
            <v>253225</v>
          </cell>
          <cell r="B1528" t="str">
            <v>玄関アルミドア</v>
          </cell>
          <cell r="C1528" t="str">
            <v>RC・CB造用・ランマ付・並</v>
          </cell>
          <cell r="D1528" t="str">
            <v>ヶ所</v>
          </cell>
          <cell r="E1528">
            <v>97400</v>
          </cell>
          <cell r="F1528" t="str">
            <v>P-89</v>
          </cell>
          <cell r="G1528">
            <v>253225</v>
          </cell>
        </row>
        <row r="1529">
          <cell r="A1529">
            <v>253231</v>
          </cell>
          <cell r="B1529" t="str">
            <v>玄関アルミドア</v>
          </cell>
          <cell r="C1529" t="str">
            <v>RC・CB造用・ランマ無・中</v>
          </cell>
          <cell r="D1529" t="str">
            <v>ヶ所</v>
          </cell>
          <cell r="E1529">
            <v>100300</v>
          </cell>
          <cell r="F1529" t="str">
            <v>P-89</v>
          </cell>
          <cell r="G1529">
            <v>253231</v>
          </cell>
        </row>
        <row r="1530">
          <cell r="A1530">
            <v>253235</v>
          </cell>
          <cell r="B1530" t="str">
            <v>玄関アルミドア</v>
          </cell>
          <cell r="C1530" t="str">
            <v>RC・CB造用・ランマ無・並</v>
          </cell>
          <cell r="D1530" t="str">
            <v>ヶ所</v>
          </cell>
          <cell r="E1530">
            <v>86300</v>
          </cell>
          <cell r="F1530" t="str">
            <v>P-89</v>
          </cell>
          <cell r="G1530">
            <v>253235</v>
          </cell>
        </row>
        <row r="1531">
          <cell r="A1531">
            <v>253271</v>
          </cell>
          <cell r="B1531" t="str">
            <v>玄関アルミ引戸</v>
          </cell>
          <cell r="C1531" t="str">
            <v>RC・CB造用・ランマ付・上</v>
          </cell>
          <cell r="D1531" t="str">
            <v>ヶ所</v>
          </cell>
          <cell r="E1531">
            <v>244600</v>
          </cell>
          <cell r="F1531" t="str">
            <v>P-89</v>
          </cell>
          <cell r="G1531">
            <v>253271</v>
          </cell>
        </row>
        <row r="1532">
          <cell r="A1532">
            <v>253274</v>
          </cell>
          <cell r="B1532" t="str">
            <v>玄関アルミ引戸</v>
          </cell>
          <cell r="C1532" t="str">
            <v>RC・CB造用・ランマ付・中</v>
          </cell>
          <cell r="D1532" t="str">
            <v>ヶ所</v>
          </cell>
          <cell r="E1532">
            <v>216600</v>
          </cell>
          <cell r="F1532" t="str">
            <v>P-89</v>
          </cell>
          <cell r="G1532">
            <v>253274</v>
          </cell>
        </row>
        <row r="1533">
          <cell r="A1533">
            <v>253277</v>
          </cell>
          <cell r="B1533" t="str">
            <v>玄関アルミ引戸</v>
          </cell>
          <cell r="C1533" t="str">
            <v>RC・CB造用・ランマ付・並</v>
          </cell>
          <cell r="D1533" t="str">
            <v>ヶ所</v>
          </cell>
          <cell r="E1533">
            <v>196600</v>
          </cell>
          <cell r="F1533" t="str">
            <v>P-89</v>
          </cell>
          <cell r="G1533">
            <v>253277</v>
          </cell>
        </row>
        <row r="1534">
          <cell r="A1534">
            <v>253301</v>
          </cell>
          <cell r="B1534" t="str">
            <v>框ドア・(ガラス)</v>
          </cell>
          <cell r="C1534" t="str">
            <v>RC・CB造用・W80cm×H180cm・片開</v>
          </cell>
          <cell r="D1534" t="str">
            <v>ヶ所</v>
          </cell>
          <cell r="E1534">
            <v>40800</v>
          </cell>
          <cell r="F1534" t="str">
            <v>P-89</v>
          </cell>
          <cell r="G1534">
            <v>253301</v>
          </cell>
        </row>
        <row r="1535">
          <cell r="A1535">
            <v>253305</v>
          </cell>
          <cell r="B1535" t="str">
            <v>框ドア・(ガラス)</v>
          </cell>
          <cell r="C1535" t="str">
            <v>RC・CB造用・W80cm×H200cm・片開</v>
          </cell>
          <cell r="D1535" t="str">
            <v>ヶ所</v>
          </cell>
          <cell r="E1535">
            <v>43600</v>
          </cell>
          <cell r="F1535" t="str">
            <v>P-89</v>
          </cell>
          <cell r="G1535">
            <v>253305</v>
          </cell>
        </row>
        <row r="1536">
          <cell r="A1536">
            <v>253311</v>
          </cell>
          <cell r="B1536" t="str">
            <v>框ドア・(ガラス)</v>
          </cell>
          <cell r="C1536" t="str">
            <v>RC・CB造用・W160cm×H180cm・両開</v>
          </cell>
          <cell r="D1536" t="str">
            <v>ヶ所</v>
          </cell>
          <cell r="E1536">
            <v>71000</v>
          </cell>
          <cell r="F1536" t="str">
            <v>P-89</v>
          </cell>
          <cell r="G1536">
            <v>253311</v>
          </cell>
        </row>
        <row r="1537">
          <cell r="A1537">
            <v>253315</v>
          </cell>
          <cell r="B1537" t="str">
            <v>框ドア・(ガラス)</v>
          </cell>
          <cell r="C1537" t="str">
            <v>RC・CB造用・W160cm×H200cm・両開</v>
          </cell>
          <cell r="D1537" t="str">
            <v>ヶ所</v>
          </cell>
          <cell r="E1537">
            <v>75600</v>
          </cell>
          <cell r="F1537" t="str">
            <v>P-89</v>
          </cell>
          <cell r="G1537">
            <v>253315</v>
          </cell>
        </row>
        <row r="1538">
          <cell r="A1538">
            <v>253331</v>
          </cell>
          <cell r="B1538" t="str">
            <v>框ドア・(ガラス)</v>
          </cell>
          <cell r="C1538" t="str">
            <v>S造用・W80cm×H180cm・片開</v>
          </cell>
          <cell r="D1538" t="str">
            <v>ヶ所</v>
          </cell>
          <cell r="E1538">
            <v>34700</v>
          </cell>
          <cell r="F1538" t="str">
            <v>P-89</v>
          </cell>
          <cell r="G1538">
            <v>253331</v>
          </cell>
        </row>
        <row r="1539">
          <cell r="A1539">
            <v>253335</v>
          </cell>
          <cell r="B1539" t="str">
            <v>框ドア・(ガラス)</v>
          </cell>
          <cell r="C1539" t="str">
            <v>S造用・W80cm×H200cm・片開</v>
          </cell>
          <cell r="D1539" t="str">
            <v>ヶ所</v>
          </cell>
          <cell r="E1539">
            <v>37100</v>
          </cell>
          <cell r="F1539" t="str">
            <v>P-89</v>
          </cell>
          <cell r="G1539">
            <v>253335</v>
          </cell>
        </row>
        <row r="1540">
          <cell r="A1540">
            <v>253341</v>
          </cell>
          <cell r="B1540" t="str">
            <v>框ドア・(ガラス)</v>
          </cell>
          <cell r="C1540" t="str">
            <v>S造用・W160cm×H180cm・両開</v>
          </cell>
          <cell r="D1540" t="str">
            <v>ヶ所</v>
          </cell>
          <cell r="E1540">
            <v>63000</v>
          </cell>
          <cell r="F1540" t="str">
            <v>P-89</v>
          </cell>
          <cell r="G1540">
            <v>253341</v>
          </cell>
        </row>
        <row r="1541">
          <cell r="A1541">
            <v>253345</v>
          </cell>
          <cell r="B1541" t="str">
            <v>框ドア・(ガラス)</v>
          </cell>
          <cell r="C1541" t="str">
            <v>S造用・W160cm×H200cm・両開</v>
          </cell>
          <cell r="D1541" t="str">
            <v>ヶ所</v>
          </cell>
          <cell r="E1541">
            <v>67200</v>
          </cell>
          <cell r="F1541" t="str">
            <v>P-89</v>
          </cell>
          <cell r="G1541">
            <v>253345</v>
          </cell>
        </row>
        <row r="1542">
          <cell r="A1542">
            <v>253351</v>
          </cell>
          <cell r="B1542" t="str">
            <v>腰パネルドア</v>
          </cell>
          <cell r="C1542" t="str">
            <v>RC・CB造用・W80cm×H180cm・片開</v>
          </cell>
          <cell r="D1542" t="str">
            <v>ヶ所</v>
          </cell>
          <cell r="E1542">
            <v>47600</v>
          </cell>
          <cell r="F1542" t="str">
            <v>P-89</v>
          </cell>
          <cell r="G1542">
            <v>253351</v>
          </cell>
        </row>
        <row r="1543">
          <cell r="A1543">
            <v>253355</v>
          </cell>
          <cell r="B1543" t="str">
            <v>腰パネルドア</v>
          </cell>
          <cell r="C1543" t="str">
            <v>RC・CB造用・W80cm×H200cm・片開</v>
          </cell>
          <cell r="D1543" t="str">
            <v>ヶ所</v>
          </cell>
          <cell r="E1543">
            <v>50800</v>
          </cell>
          <cell r="F1543" t="str">
            <v>P-89</v>
          </cell>
          <cell r="G1543">
            <v>253355</v>
          </cell>
        </row>
        <row r="1544">
          <cell r="A1544">
            <v>253361</v>
          </cell>
          <cell r="B1544" t="str">
            <v>腰パネルドア</v>
          </cell>
          <cell r="C1544" t="str">
            <v>RC・CB造用・W160cm×H180cm・両開</v>
          </cell>
          <cell r="D1544" t="str">
            <v>ヶ所</v>
          </cell>
          <cell r="E1544">
            <v>85400</v>
          </cell>
          <cell r="F1544" t="str">
            <v>P-89</v>
          </cell>
          <cell r="G1544">
            <v>253361</v>
          </cell>
        </row>
        <row r="1545">
          <cell r="A1545">
            <v>253365</v>
          </cell>
          <cell r="B1545" t="str">
            <v>腰パネルドア</v>
          </cell>
          <cell r="C1545" t="str">
            <v>RC・CB造用・W160cm×H200cm・両開</v>
          </cell>
          <cell r="D1545" t="str">
            <v>ヶ所</v>
          </cell>
          <cell r="E1545">
            <v>91100</v>
          </cell>
          <cell r="F1545" t="str">
            <v>P-89</v>
          </cell>
          <cell r="G1545">
            <v>253365</v>
          </cell>
        </row>
        <row r="1546">
          <cell r="A1546">
            <v>253371</v>
          </cell>
          <cell r="B1546" t="str">
            <v>腰パネルドア</v>
          </cell>
          <cell r="C1546" t="str">
            <v>S造用・W80cm×H180cm・片開</v>
          </cell>
          <cell r="D1546" t="str">
            <v>ヶ所</v>
          </cell>
          <cell r="E1546">
            <v>41500</v>
          </cell>
          <cell r="F1546" t="str">
            <v>P-89</v>
          </cell>
          <cell r="G1546">
            <v>253371</v>
          </cell>
        </row>
        <row r="1547">
          <cell r="A1547">
            <v>253375</v>
          </cell>
          <cell r="B1547" t="str">
            <v>腰パネルドア</v>
          </cell>
          <cell r="C1547" t="str">
            <v>S造用・W80cm×H200cm・片開</v>
          </cell>
          <cell r="D1547" t="str">
            <v>ヶ所</v>
          </cell>
          <cell r="E1547">
            <v>44300</v>
          </cell>
          <cell r="F1547" t="str">
            <v>P-89</v>
          </cell>
          <cell r="G1547">
            <v>253375</v>
          </cell>
        </row>
        <row r="1548">
          <cell r="A1548">
            <v>253381</v>
          </cell>
          <cell r="B1548" t="str">
            <v>腰パネルドア</v>
          </cell>
          <cell r="C1548" t="str">
            <v>S造用・W160cm×H180cm・両開</v>
          </cell>
          <cell r="D1548" t="str">
            <v>ヶ所</v>
          </cell>
          <cell r="E1548">
            <v>77500</v>
          </cell>
          <cell r="F1548" t="str">
            <v>P-89</v>
          </cell>
          <cell r="G1548">
            <v>253381</v>
          </cell>
        </row>
        <row r="1549">
          <cell r="A1549">
            <v>253385</v>
          </cell>
          <cell r="B1549" t="str">
            <v>腰パネルドア</v>
          </cell>
          <cell r="C1549" t="str">
            <v>S造用・W160cm×H200cm・両開</v>
          </cell>
          <cell r="D1549" t="str">
            <v>ヶ所</v>
          </cell>
          <cell r="E1549">
            <v>82700</v>
          </cell>
          <cell r="F1549" t="str">
            <v>P-89</v>
          </cell>
          <cell r="G1549">
            <v>253385</v>
          </cell>
        </row>
        <row r="1550">
          <cell r="A1550">
            <v>253401</v>
          </cell>
          <cell r="B1550" t="str">
            <v>アルミドア・(勝手口)</v>
          </cell>
          <cell r="C1550" t="str">
            <v>RC・CB造用・W80cm×H181cm</v>
          </cell>
          <cell r="D1550" t="str">
            <v>ヶ所</v>
          </cell>
          <cell r="E1550">
            <v>47800</v>
          </cell>
          <cell r="F1550" t="str">
            <v>P-89</v>
          </cell>
          <cell r="G1550">
            <v>253401</v>
          </cell>
        </row>
        <row r="1551">
          <cell r="A1551">
            <v>253405</v>
          </cell>
          <cell r="B1551" t="str">
            <v>アルミドア・(勝手口)</v>
          </cell>
          <cell r="C1551" t="str">
            <v>RC・CB造用・W80cm×H181cm・小窓口</v>
          </cell>
          <cell r="D1551" t="str">
            <v>ヶ所</v>
          </cell>
          <cell r="E1551">
            <v>56200</v>
          </cell>
          <cell r="F1551" t="str">
            <v>P-89</v>
          </cell>
          <cell r="G1551">
            <v>253405</v>
          </cell>
        </row>
        <row r="1552">
          <cell r="A1552">
            <v>253411</v>
          </cell>
          <cell r="B1552" t="str">
            <v>アルミドア・(勝手口)</v>
          </cell>
          <cell r="C1552" t="str">
            <v>RC・CB造用・W80cm×H222cm・ランマ付</v>
          </cell>
          <cell r="D1552" t="str">
            <v>ヶ所</v>
          </cell>
          <cell r="E1552">
            <v>54400</v>
          </cell>
          <cell r="F1552" t="str">
            <v>P-89</v>
          </cell>
          <cell r="G1552">
            <v>253411</v>
          </cell>
        </row>
        <row r="1553">
          <cell r="A1553">
            <v>253415</v>
          </cell>
          <cell r="B1553" t="str">
            <v>アルミドア・(勝手口)</v>
          </cell>
          <cell r="C1553" t="str">
            <v>RC・CB造用・W80cm×H222cm・ランマ小窓</v>
          </cell>
          <cell r="D1553" t="str">
            <v>ヶ所</v>
          </cell>
          <cell r="E1553">
            <v>62800</v>
          </cell>
          <cell r="F1553" t="str">
            <v>P-89</v>
          </cell>
          <cell r="G1553">
            <v>253415</v>
          </cell>
        </row>
        <row r="1554">
          <cell r="A1554">
            <v>253451</v>
          </cell>
          <cell r="B1554" t="str">
            <v>アルミドア・(テラス)</v>
          </cell>
          <cell r="C1554" t="str">
            <v>RC・CB造用・W78cm×H178cm</v>
          </cell>
          <cell r="D1554" t="str">
            <v>ヶ所</v>
          </cell>
          <cell r="E1554">
            <v>82300</v>
          </cell>
          <cell r="F1554" t="str">
            <v>P-89</v>
          </cell>
          <cell r="G1554">
            <v>253451</v>
          </cell>
        </row>
        <row r="1555">
          <cell r="A1555">
            <v>253455</v>
          </cell>
          <cell r="B1555" t="str">
            <v>アルミドア・(テラス)</v>
          </cell>
          <cell r="C1555" t="str">
            <v>RC・CB造用・W78cm×H200cm</v>
          </cell>
          <cell r="D1555" t="str">
            <v>ヶ所</v>
          </cell>
          <cell r="E1555">
            <v>88600</v>
          </cell>
          <cell r="F1555" t="str">
            <v>P-89</v>
          </cell>
          <cell r="G1555">
            <v>253455</v>
          </cell>
        </row>
        <row r="1556">
          <cell r="A1556">
            <v>253471</v>
          </cell>
          <cell r="B1556" t="str">
            <v>アルミドア・(中折)</v>
          </cell>
          <cell r="C1556" t="str">
            <v>浴室用・W75cm×H175cm</v>
          </cell>
          <cell r="D1556" t="str">
            <v>ヶ所</v>
          </cell>
          <cell r="E1556">
            <v>39000</v>
          </cell>
          <cell r="F1556" t="str">
            <v>P-89</v>
          </cell>
          <cell r="G1556">
            <v>253471</v>
          </cell>
        </row>
        <row r="1557">
          <cell r="A1557">
            <v>253475</v>
          </cell>
          <cell r="B1557" t="str">
            <v>アルミドア・(片開)</v>
          </cell>
          <cell r="C1557" t="str">
            <v>浴室用・W75cm×H175cm</v>
          </cell>
          <cell r="D1557" t="str">
            <v>ヶ所</v>
          </cell>
          <cell r="E1557">
            <v>40200</v>
          </cell>
          <cell r="F1557" t="str">
            <v>P-89</v>
          </cell>
          <cell r="G1557">
            <v>253475</v>
          </cell>
        </row>
        <row r="1558">
          <cell r="A1558">
            <v>253501</v>
          </cell>
          <cell r="B1558" t="str">
            <v>軽量シャッター(手動式)</v>
          </cell>
          <cell r="C1558" t="str">
            <v>RC・CB造用・標準面積6.50㎡</v>
          </cell>
          <cell r="D1558" t="str">
            <v>㎡</v>
          </cell>
          <cell r="E1558">
            <v>18300</v>
          </cell>
          <cell r="F1558" t="str">
            <v>P-89</v>
          </cell>
          <cell r="G1558">
            <v>253501</v>
          </cell>
        </row>
        <row r="1559">
          <cell r="A1559">
            <v>253511</v>
          </cell>
          <cell r="B1559" t="str">
            <v>防火シャッター(手動式)</v>
          </cell>
          <cell r="C1559" t="str">
            <v>RC・CB造用・標準面積9.00㎡</v>
          </cell>
          <cell r="D1559" t="str">
            <v>㎡</v>
          </cell>
          <cell r="E1559">
            <v>30500</v>
          </cell>
          <cell r="F1559" t="str">
            <v>P-90</v>
          </cell>
          <cell r="G1559">
            <v>253511</v>
          </cell>
        </row>
        <row r="1560">
          <cell r="A1560">
            <v>253521</v>
          </cell>
          <cell r="B1560" t="str">
            <v>防火シャッター(電動式)</v>
          </cell>
          <cell r="C1560" t="str">
            <v>RC・CB造用・標準面積9.00㎡</v>
          </cell>
          <cell r="D1560" t="str">
            <v>㎡</v>
          </cell>
          <cell r="E1560">
            <v>39800</v>
          </cell>
          <cell r="F1560" t="str">
            <v>P-90</v>
          </cell>
          <cell r="G1560">
            <v>253521</v>
          </cell>
        </row>
        <row r="1561">
          <cell r="A1561">
            <v>253531</v>
          </cell>
          <cell r="B1561" t="str">
            <v>軽量グリルシャッター</v>
          </cell>
          <cell r="C1561" t="str">
            <v>手動式・RC・CB造用・標準面積6.50㎡</v>
          </cell>
          <cell r="D1561" t="str">
            <v>㎡</v>
          </cell>
          <cell r="E1561">
            <v>34300</v>
          </cell>
          <cell r="F1561" t="str">
            <v>P-90</v>
          </cell>
          <cell r="G1561">
            <v>253531</v>
          </cell>
        </row>
        <row r="1562">
          <cell r="A1562">
            <v>253551</v>
          </cell>
          <cell r="B1562" t="str">
            <v>軽量シャッター(手動式)</v>
          </cell>
          <cell r="C1562" t="str">
            <v>S造用・標準面積6.50㎡</v>
          </cell>
          <cell r="D1562" t="str">
            <v>㎡</v>
          </cell>
          <cell r="E1562">
            <v>15700</v>
          </cell>
          <cell r="F1562" t="str">
            <v>P-90</v>
          </cell>
          <cell r="G1562">
            <v>253551</v>
          </cell>
        </row>
        <row r="1563">
          <cell r="A1563">
            <v>253561</v>
          </cell>
          <cell r="B1563" t="str">
            <v>防火シャッター(手動式)</v>
          </cell>
          <cell r="C1563" t="str">
            <v>S造用・標準面積9.00㎡</v>
          </cell>
          <cell r="D1563" t="str">
            <v>㎡</v>
          </cell>
          <cell r="E1563">
            <v>28900</v>
          </cell>
          <cell r="F1563" t="str">
            <v>P-90</v>
          </cell>
          <cell r="G1563">
            <v>253561</v>
          </cell>
        </row>
        <row r="1564">
          <cell r="A1564">
            <v>253571</v>
          </cell>
          <cell r="B1564" t="str">
            <v>防火シャッター(電動式)</v>
          </cell>
          <cell r="C1564" t="str">
            <v>S造用・標準面積9.00㎡</v>
          </cell>
          <cell r="D1564" t="str">
            <v>㎡</v>
          </cell>
          <cell r="E1564">
            <v>38300</v>
          </cell>
          <cell r="F1564" t="str">
            <v>P-90</v>
          </cell>
          <cell r="G1564">
            <v>253571</v>
          </cell>
        </row>
        <row r="1565">
          <cell r="A1565">
            <v>253581</v>
          </cell>
          <cell r="B1565" t="str">
            <v>軽量グリルシャッター</v>
          </cell>
          <cell r="C1565" t="str">
            <v>手動式・S造用・標準面積6.50㎡</v>
          </cell>
          <cell r="D1565" t="str">
            <v>㎡</v>
          </cell>
          <cell r="E1565">
            <v>32500</v>
          </cell>
          <cell r="F1565" t="str">
            <v>P-90</v>
          </cell>
          <cell r="G1565">
            <v>253581</v>
          </cell>
        </row>
        <row r="1566">
          <cell r="A1566">
            <v>253601</v>
          </cell>
          <cell r="B1566" t="str">
            <v>アコーディオンカーテン</v>
          </cell>
          <cell r="C1566" t="str">
            <v>上</v>
          </cell>
          <cell r="D1566" t="str">
            <v>㎡</v>
          </cell>
          <cell r="E1566">
            <v>11000</v>
          </cell>
          <cell r="F1566" t="str">
            <v>P-90</v>
          </cell>
          <cell r="G1566">
            <v>253601</v>
          </cell>
        </row>
        <row r="1567">
          <cell r="A1567">
            <v>253611</v>
          </cell>
          <cell r="B1567" t="str">
            <v>アコーディオンカーテン</v>
          </cell>
          <cell r="C1567" t="str">
            <v>中</v>
          </cell>
          <cell r="D1567" t="str">
            <v>㎡</v>
          </cell>
          <cell r="E1567">
            <v>9170</v>
          </cell>
          <cell r="F1567" t="str">
            <v>P-90</v>
          </cell>
          <cell r="G1567">
            <v>253611</v>
          </cell>
        </row>
        <row r="1568">
          <cell r="A1568">
            <v>253621</v>
          </cell>
          <cell r="B1568" t="str">
            <v>アコーディオンカーテン</v>
          </cell>
          <cell r="C1568" t="str">
            <v>並</v>
          </cell>
          <cell r="D1568" t="str">
            <v>㎡</v>
          </cell>
          <cell r="E1568">
            <v>8250</v>
          </cell>
          <cell r="F1568" t="str">
            <v>P-90</v>
          </cell>
          <cell r="G1568">
            <v>253621</v>
          </cell>
        </row>
        <row r="1569">
          <cell r="A1569">
            <v>254001</v>
          </cell>
          <cell r="B1569" t="str">
            <v>玄関ｱﾙﾐﾄﾞｱ(ＰＤ）</v>
          </cell>
          <cell r="C1569" t="str">
            <v>両袖ﾀｲﾌﾟ・ﾗﾝﾏ付・上</v>
          </cell>
          <cell r="D1569" t="str">
            <v>ヶ所</v>
          </cell>
          <cell r="E1569">
            <v>262700</v>
          </cell>
          <cell r="F1569" t="str">
            <v>P-91</v>
          </cell>
          <cell r="G1569">
            <v>254001</v>
          </cell>
        </row>
        <row r="1570">
          <cell r="A1570">
            <v>254005</v>
          </cell>
          <cell r="B1570" t="str">
            <v>玄関ｱﾙﾐﾄﾞｱ(ＰＤ）</v>
          </cell>
          <cell r="C1570" t="str">
            <v>両袖ﾀｲﾌﾟ・ﾗﾝﾏ付・中</v>
          </cell>
          <cell r="D1570" t="str">
            <v>ヶ所</v>
          </cell>
          <cell r="E1570">
            <v>252000</v>
          </cell>
          <cell r="F1570" t="str">
            <v>P-91</v>
          </cell>
          <cell r="G1570">
            <v>254005</v>
          </cell>
        </row>
        <row r="1571">
          <cell r="A1571">
            <v>254011</v>
          </cell>
          <cell r="B1571" t="str">
            <v>玄関ｱﾙﾐﾄﾞｱ(ＰＤ）</v>
          </cell>
          <cell r="C1571" t="str">
            <v>片袖ﾀｲﾌﾟ・ﾗﾝﾏ付・上</v>
          </cell>
          <cell r="D1571" t="str">
            <v>ヶ所</v>
          </cell>
          <cell r="E1571">
            <v>245100</v>
          </cell>
          <cell r="F1571" t="str">
            <v>P-91</v>
          </cell>
          <cell r="G1571">
            <v>254011</v>
          </cell>
        </row>
        <row r="1572">
          <cell r="A1572">
            <v>254015</v>
          </cell>
          <cell r="B1572" t="str">
            <v>玄関ｱﾙﾐﾄﾞｱ(ＰＤ）</v>
          </cell>
          <cell r="C1572" t="str">
            <v>片袖ﾀｲﾌﾟ・ﾗﾝﾏ付・中</v>
          </cell>
          <cell r="D1572" t="str">
            <v>ヶ所</v>
          </cell>
          <cell r="E1572">
            <v>235700</v>
          </cell>
          <cell r="F1572" t="str">
            <v>P-91</v>
          </cell>
          <cell r="G1572">
            <v>254015</v>
          </cell>
        </row>
        <row r="1573">
          <cell r="A1573">
            <v>254021</v>
          </cell>
          <cell r="B1573" t="str">
            <v>玄関ｱﾙﾐﾄﾞｱ(ＰＤ）</v>
          </cell>
          <cell r="C1573" t="str">
            <v>ﾗﾝﾏ付・中</v>
          </cell>
          <cell r="D1573" t="str">
            <v>ヶ所</v>
          </cell>
          <cell r="E1573">
            <v>99700</v>
          </cell>
          <cell r="F1573" t="str">
            <v>P-91</v>
          </cell>
          <cell r="G1573">
            <v>254021</v>
          </cell>
        </row>
        <row r="1574">
          <cell r="A1574">
            <v>254025</v>
          </cell>
          <cell r="B1574" t="str">
            <v>玄関ｱﾙﾐﾄﾞｱ(ＰＤ）</v>
          </cell>
          <cell r="C1574" t="str">
            <v>ﾗﾝﾏ付・並</v>
          </cell>
          <cell r="D1574" t="str">
            <v>ヶ所</v>
          </cell>
          <cell r="E1574">
            <v>85700</v>
          </cell>
          <cell r="F1574" t="str">
            <v>P-91</v>
          </cell>
          <cell r="G1574">
            <v>254025</v>
          </cell>
        </row>
        <row r="1575">
          <cell r="A1575">
            <v>254031</v>
          </cell>
          <cell r="B1575" t="str">
            <v>玄関ｱﾙﾐﾄﾞｱ(ＰＤ）</v>
          </cell>
          <cell r="C1575" t="str">
            <v>ﾗﾝﾏ無・中</v>
          </cell>
          <cell r="D1575" t="str">
            <v>ヶ所</v>
          </cell>
          <cell r="E1575">
            <v>90200</v>
          </cell>
          <cell r="F1575" t="str">
            <v>P-91</v>
          </cell>
          <cell r="G1575">
            <v>254031</v>
          </cell>
        </row>
        <row r="1576">
          <cell r="A1576">
            <v>254035</v>
          </cell>
          <cell r="B1576" t="str">
            <v>玄関ｱﾙﾐﾄﾞｱ(ＰＤ）</v>
          </cell>
          <cell r="C1576" t="str">
            <v>ﾗﾝﾏ無・並</v>
          </cell>
          <cell r="D1576" t="str">
            <v>ヶ所</v>
          </cell>
          <cell r="E1576">
            <v>76200</v>
          </cell>
          <cell r="F1576" t="str">
            <v>P-91</v>
          </cell>
          <cell r="G1576">
            <v>254035</v>
          </cell>
        </row>
        <row r="1577">
          <cell r="A1577">
            <v>254041</v>
          </cell>
          <cell r="B1577" t="str">
            <v>玄関ｱﾙﾐ引戸(ＰＷ）</v>
          </cell>
          <cell r="C1577" t="str">
            <v>ﾗﾝﾏ付・上</v>
          </cell>
          <cell r="D1577" t="str">
            <v>ヶ所</v>
          </cell>
          <cell r="E1577">
            <v>229300</v>
          </cell>
          <cell r="F1577" t="str">
            <v>P-91</v>
          </cell>
          <cell r="G1577">
            <v>254041</v>
          </cell>
        </row>
        <row r="1578">
          <cell r="A1578">
            <v>254044</v>
          </cell>
          <cell r="B1578" t="str">
            <v>玄関ｱﾙﾐ引戸(ＰＷ）</v>
          </cell>
          <cell r="C1578" t="str">
            <v>ﾗﾝﾏ付・中</v>
          </cell>
          <cell r="D1578" t="str">
            <v>ヶ所</v>
          </cell>
          <cell r="E1578">
            <v>201300</v>
          </cell>
          <cell r="F1578" t="str">
            <v>P-91</v>
          </cell>
          <cell r="G1578">
            <v>254044</v>
          </cell>
        </row>
        <row r="1579">
          <cell r="A1579">
            <v>254047</v>
          </cell>
          <cell r="B1579" t="str">
            <v>玄関ｱﾙﾐ引戸(ＰＷ）</v>
          </cell>
          <cell r="C1579" t="str">
            <v>ﾗﾝﾏ付・並</v>
          </cell>
          <cell r="D1579" t="str">
            <v>ヶ所</v>
          </cell>
          <cell r="E1579">
            <v>181300</v>
          </cell>
          <cell r="F1579" t="str">
            <v>P-91</v>
          </cell>
          <cell r="G1579">
            <v>254047</v>
          </cell>
        </row>
        <row r="1580">
          <cell r="A1580">
            <v>254051</v>
          </cell>
          <cell r="B1580" t="str">
            <v>玄関ｱﾙﾐ引戸(ＰＷ）</v>
          </cell>
          <cell r="C1580" t="str">
            <v>ﾗﾝﾏ無・上</v>
          </cell>
          <cell r="D1580" t="str">
            <v>ヶ所</v>
          </cell>
          <cell r="E1580">
            <v>162500</v>
          </cell>
          <cell r="F1580" t="str">
            <v>P-91</v>
          </cell>
          <cell r="G1580">
            <v>254051</v>
          </cell>
        </row>
        <row r="1581">
          <cell r="A1581">
            <v>254054</v>
          </cell>
          <cell r="B1581" t="str">
            <v>玄関ｱﾙﾐ引戸(ＰＷ）</v>
          </cell>
          <cell r="C1581" t="str">
            <v>ﾗﾝﾏ無・中</v>
          </cell>
          <cell r="D1581" t="str">
            <v>ヶ所</v>
          </cell>
          <cell r="E1581">
            <v>149300</v>
          </cell>
          <cell r="F1581" t="str">
            <v>P-91</v>
          </cell>
          <cell r="G1581">
            <v>254054</v>
          </cell>
        </row>
        <row r="1582">
          <cell r="A1582">
            <v>254057</v>
          </cell>
          <cell r="B1582" t="str">
            <v>玄関ｱﾙﾐ引戸(ＰＷ）</v>
          </cell>
          <cell r="C1582" t="str">
            <v>ﾗﾝﾏ無・並</v>
          </cell>
          <cell r="D1582" t="str">
            <v>ヶ所</v>
          </cell>
          <cell r="E1582">
            <v>144100</v>
          </cell>
          <cell r="F1582" t="str">
            <v>P-91</v>
          </cell>
          <cell r="G1582">
            <v>254057</v>
          </cell>
        </row>
        <row r="1583">
          <cell r="A1583">
            <v>254061</v>
          </cell>
          <cell r="B1583" t="str">
            <v>出入口引違い戸</v>
          </cell>
          <cell r="C1583" t="str">
            <v>ﾗﾝﾏ付</v>
          </cell>
          <cell r="D1583" t="str">
            <v>ヶ所</v>
          </cell>
          <cell r="E1583">
            <v>86000</v>
          </cell>
          <cell r="F1583" t="str">
            <v>P-91</v>
          </cell>
          <cell r="G1583">
            <v>254061</v>
          </cell>
        </row>
        <row r="1584">
          <cell r="A1584">
            <v>254063</v>
          </cell>
          <cell r="B1584" t="str">
            <v>出入口引違い戸</v>
          </cell>
          <cell r="C1584" t="str">
            <v>ﾗﾝﾏ無</v>
          </cell>
          <cell r="D1584" t="str">
            <v>ヶ所</v>
          </cell>
          <cell r="E1584">
            <v>86000</v>
          </cell>
          <cell r="F1584" t="str">
            <v>P-91</v>
          </cell>
          <cell r="G1584">
            <v>254063</v>
          </cell>
        </row>
        <row r="1585">
          <cell r="A1585">
            <v>254065</v>
          </cell>
          <cell r="B1585" t="str">
            <v>出入口片引戸（外付）</v>
          </cell>
          <cell r="C1585" t="str">
            <v>W85cm×H181cm</v>
          </cell>
          <cell r="D1585" t="str">
            <v>ヶ所</v>
          </cell>
          <cell r="E1585">
            <v>43700</v>
          </cell>
          <cell r="F1585" t="str">
            <v>P-91</v>
          </cell>
          <cell r="G1585">
            <v>254065</v>
          </cell>
        </row>
        <row r="1586">
          <cell r="A1586">
            <v>254067</v>
          </cell>
          <cell r="B1586" t="str">
            <v>出入口片引戸（内付）</v>
          </cell>
          <cell r="C1586" t="str">
            <v>W85cm×H182cm</v>
          </cell>
          <cell r="D1586" t="str">
            <v>ヶ所</v>
          </cell>
          <cell r="E1586">
            <v>43700</v>
          </cell>
          <cell r="F1586" t="str">
            <v>P-91</v>
          </cell>
          <cell r="G1586">
            <v>254067</v>
          </cell>
        </row>
        <row r="1587">
          <cell r="A1587">
            <v>254101</v>
          </cell>
          <cell r="B1587" t="str">
            <v>ｱﾙﾐｻｯｼ・(AB)</v>
          </cell>
          <cell r="C1587" t="str">
            <v>大きさ区分Ⅰ・網戸無・ｶﾞﾗｽ共</v>
          </cell>
          <cell r="D1587" t="str">
            <v>㎡</v>
          </cell>
          <cell r="E1587">
            <v>19100</v>
          </cell>
          <cell r="F1587" t="str">
            <v>P-91</v>
          </cell>
          <cell r="G1587">
            <v>254101</v>
          </cell>
        </row>
        <row r="1588">
          <cell r="A1588">
            <v>254105</v>
          </cell>
          <cell r="B1588" t="str">
            <v>ｱﾙﾐｻｯｼ・(AB)</v>
          </cell>
          <cell r="C1588" t="str">
            <v>大きさ区分Ⅱ・網戸無・ｶﾞﾗｽ共</v>
          </cell>
          <cell r="D1588" t="str">
            <v>㎡</v>
          </cell>
          <cell r="E1588">
            <v>9550</v>
          </cell>
          <cell r="F1588" t="str">
            <v>P-91</v>
          </cell>
          <cell r="G1588">
            <v>254105</v>
          </cell>
        </row>
        <row r="1589">
          <cell r="A1589">
            <v>254110</v>
          </cell>
          <cell r="B1589" t="str">
            <v>ｱﾙﾐｻｯｼ・(AＣ)</v>
          </cell>
          <cell r="C1589" t="str">
            <v>大きさ区分Ⅰ・網戸無・雨戸鏡板有・ｶﾞﾗｽ共</v>
          </cell>
          <cell r="D1589" t="str">
            <v>㎡</v>
          </cell>
          <cell r="E1589">
            <v>34800</v>
          </cell>
          <cell r="F1589" t="str">
            <v>P-91</v>
          </cell>
          <cell r="G1589">
            <v>254110</v>
          </cell>
        </row>
        <row r="1590">
          <cell r="A1590">
            <v>254111</v>
          </cell>
          <cell r="B1590" t="str">
            <v>ｱﾙﾐｻｯｼ・(AＣ)</v>
          </cell>
          <cell r="C1590" t="str">
            <v>大きさ区分Ⅱ・網戸無・雨戸鏡板有・ｶﾞﾗｽ共</v>
          </cell>
          <cell r="D1590" t="str">
            <v>㎡</v>
          </cell>
          <cell r="E1590">
            <v>23600</v>
          </cell>
          <cell r="F1590" t="str">
            <v>P-91</v>
          </cell>
          <cell r="G1590">
            <v>254111</v>
          </cell>
        </row>
        <row r="1591">
          <cell r="A1591">
            <v>254113</v>
          </cell>
          <cell r="B1591" t="str">
            <v>ｱﾙﾐｻｯｼ・(AD)</v>
          </cell>
          <cell r="C1591" t="str">
            <v>大きさ区分Ⅰ・網戸無・雨戸鏡板無・ｶﾞﾗｽ共</v>
          </cell>
          <cell r="D1591" t="str">
            <v>㎡</v>
          </cell>
          <cell r="E1591">
            <v>28000</v>
          </cell>
          <cell r="F1591" t="str">
            <v>P-91</v>
          </cell>
          <cell r="G1591">
            <v>254113</v>
          </cell>
        </row>
        <row r="1592">
          <cell r="A1592">
            <v>254115</v>
          </cell>
          <cell r="B1592" t="str">
            <v>ｱﾙﾐｻｯｼ・(AD)</v>
          </cell>
          <cell r="C1592" t="str">
            <v>大きさ区分Ⅱ・網戸無・雨戸鏡板無・ｶﾞﾗｽ共</v>
          </cell>
          <cell r="D1592" t="str">
            <v>㎡</v>
          </cell>
          <cell r="E1592">
            <v>19200</v>
          </cell>
          <cell r="F1592" t="str">
            <v>P-91</v>
          </cell>
          <cell r="G1592">
            <v>254115</v>
          </cell>
        </row>
        <row r="1593">
          <cell r="A1593">
            <v>254121</v>
          </cell>
          <cell r="B1593" t="str">
            <v>ｱﾙﾐｻｯｼ・(AE)</v>
          </cell>
          <cell r="C1593" t="str">
            <v>大きさ区分Ⅰ・網戸無・面格子付・ｶﾞﾗｽ共</v>
          </cell>
          <cell r="D1593" t="str">
            <v>㎡</v>
          </cell>
          <cell r="E1593">
            <v>27800</v>
          </cell>
          <cell r="F1593" t="str">
            <v>P-91</v>
          </cell>
          <cell r="G1593">
            <v>254121</v>
          </cell>
        </row>
        <row r="1594">
          <cell r="A1594">
            <v>254125</v>
          </cell>
          <cell r="B1594" t="str">
            <v>ｱﾙﾐｻｯｼ・(AE)</v>
          </cell>
          <cell r="C1594" t="str">
            <v>大きさ区分Ⅱ・網戸無・面格子付・ｶﾞﾗｽ共</v>
          </cell>
          <cell r="D1594" t="str">
            <v>㎡</v>
          </cell>
          <cell r="E1594">
            <v>16600</v>
          </cell>
          <cell r="F1594" t="str">
            <v>P-91</v>
          </cell>
          <cell r="G1594">
            <v>254125</v>
          </cell>
        </row>
        <row r="1595">
          <cell r="A1595">
            <v>254151</v>
          </cell>
          <cell r="B1595" t="str">
            <v>ｱﾙﾐｻｯｼ・(AB)</v>
          </cell>
          <cell r="C1595" t="str">
            <v>大きさ区分Ⅰ・網戸付・ｶﾞﾗｽ共</v>
          </cell>
          <cell r="D1595" t="str">
            <v>㎡</v>
          </cell>
          <cell r="E1595">
            <v>22500</v>
          </cell>
          <cell r="F1595" t="str">
            <v>P-91</v>
          </cell>
          <cell r="G1595">
            <v>254151</v>
          </cell>
        </row>
        <row r="1596">
          <cell r="A1596">
            <v>254155</v>
          </cell>
          <cell r="B1596" t="str">
            <v>ｱﾙﾐｻｯｼ・(AB)</v>
          </cell>
          <cell r="C1596" t="str">
            <v>大きさ区分Ⅱ・網戸付・ｶﾞﾗｽ共</v>
          </cell>
          <cell r="D1596" t="str">
            <v>㎡</v>
          </cell>
          <cell r="E1596">
            <v>11300</v>
          </cell>
          <cell r="F1596" t="str">
            <v>P-91</v>
          </cell>
          <cell r="G1596">
            <v>254155</v>
          </cell>
        </row>
        <row r="1597">
          <cell r="A1597">
            <v>254161</v>
          </cell>
          <cell r="B1597" t="str">
            <v>ｱﾙﾐｻｯｼ・(AＣ)</v>
          </cell>
          <cell r="C1597" t="str">
            <v>大きさ区分Ⅰ・網戸付・雨戸鏡板有・ｶﾞﾗｽ共</v>
          </cell>
          <cell r="D1597" t="str">
            <v>㎡</v>
          </cell>
          <cell r="E1597">
            <v>37200</v>
          </cell>
          <cell r="F1597" t="str">
            <v>P-91</v>
          </cell>
          <cell r="G1597">
            <v>254161</v>
          </cell>
        </row>
        <row r="1598">
          <cell r="A1598">
            <v>25165</v>
          </cell>
          <cell r="B1598" t="str">
            <v>ｱﾙﾐｻｯｼ・(AＣ)</v>
          </cell>
          <cell r="C1598" t="str">
            <v>大きさ区分Ⅱ・網戸付・雨戸鏡板有・ｶﾞﾗｽ共</v>
          </cell>
          <cell r="D1598" t="str">
            <v>㎡</v>
          </cell>
          <cell r="E1598">
            <v>25300</v>
          </cell>
          <cell r="F1598" t="str">
            <v>P-91</v>
          </cell>
          <cell r="G1598">
            <v>25165</v>
          </cell>
        </row>
        <row r="1599">
          <cell r="A1599">
            <v>254171</v>
          </cell>
          <cell r="B1599" t="str">
            <v>ｱﾙﾐｻｯｼ・(AD)</v>
          </cell>
          <cell r="C1599" t="str">
            <v>大きさ区分Ⅰ・網戸付・雨戸鏡板無・ｶﾞﾗｽ共</v>
          </cell>
          <cell r="D1599" t="str">
            <v>㎡</v>
          </cell>
          <cell r="E1599">
            <v>30400</v>
          </cell>
          <cell r="F1599" t="str">
            <v>P-91</v>
          </cell>
          <cell r="G1599">
            <v>254171</v>
          </cell>
        </row>
        <row r="1600">
          <cell r="A1600">
            <v>254175</v>
          </cell>
          <cell r="B1600" t="str">
            <v>ｱﾙﾐｻｯｼ・(AD)</v>
          </cell>
          <cell r="C1600" t="str">
            <v>大きさ区分Ⅱ・網戸付・雨戸鏡板無・ｶﾞﾗｽ共</v>
          </cell>
          <cell r="D1600" t="str">
            <v>㎡</v>
          </cell>
          <cell r="E1600">
            <v>20900</v>
          </cell>
          <cell r="F1600" t="str">
            <v>P-91</v>
          </cell>
          <cell r="G1600">
            <v>254175</v>
          </cell>
        </row>
        <row r="1601">
          <cell r="A1601">
            <v>254181</v>
          </cell>
          <cell r="B1601" t="str">
            <v>ｱﾙﾐｻｯｼ・(AE)</v>
          </cell>
          <cell r="C1601" t="str">
            <v>大きさ区分Ⅰ・網戸付・面格子付・ｶﾞﾗｽ共</v>
          </cell>
          <cell r="D1601" t="str">
            <v>㎡</v>
          </cell>
          <cell r="E1601">
            <v>30600</v>
          </cell>
          <cell r="F1601" t="str">
            <v>P-91</v>
          </cell>
          <cell r="G1601">
            <v>254181</v>
          </cell>
        </row>
        <row r="1602">
          <cell r="A1602">
            <v>254185</v>
          </cell>
          <cell r="B1602" t="str">
            <v>ｱﾙﾐｻｯｼ・(AE)</v>
          </cell>
          <cell r="C1602" t="str">
            <v>大きさ区分Ⅱ・網戸付・面格子付・ｶﾞﾗｽ共</v>
          </cell>
          <cell r="D1602" t="str">
            <v>㎡</v>
          </cell>
          <cell r="E1602">
            <v>18500</v>
          </cell>
          <cell r="F1602" t="str">
            <v>P-91</v>
          </cell>
          <cell r="G1602">
            <v>254185</v>
          </cell>
        </row>
        <row r="1603">
          <cell r="A1603">
            <v>254201</v>
          </cell>
          <cell r="B1603" t="str">
            <v>ｱﾙﾐﾄﾞｱ（勝手口）</v>
          </cell>
          <cell r="C1603" t="str">
            <v>W80cm×H181cm・ﾗﾝﾏ無</v>
          </cell>
          <cell r="D1603" t="str">
            <v>ヶ所</v>
          </cell>
          <cell r="E1603">
            <v>37700</v>
          </cell>
          <cell r="F1603" t="str">
            <v>P-91</v>
          </cell>
          <cell r="G1603">
            <v>254201</v>
          </cell>
        </row>
        <row r="1604">
          <cell r="A1604">
            <v>254211</v>
          </cell>
          <cell r="B1604" t="str">
            <v>ｱﾙﾐﾄﾞｱ（勝手口）</v>
          </cell>
          <cell r="C1604" t="str">
            <v>W80cm×H181cm・小窓付</v>
          </cell>
          <cell r="D1604" t="str">
            <v>ヶ所</v>
          </cell>
          <cell r="E1604">
            <v>46100</v>
          </cell>
          <cell r="F1604" t="str">
            <v>P-91</v>
          </cell>
          <cell r="G1604">
            <v>254211</v>
          </cell>
        </row>
        <row r="1605">
          <cell r="A1605">
            <v>254221</v>
          </cell>
          <cell r="B1605" t="str">
            <v>ｱﾙﾐﾄﾞｱ（勝手口）</v>
          </cell>
          <cell r="C1605" t="str">
            <v>W80cm×H222cm・ﾗﾝﾏ付</v>
          </cell>
          <cell r="D1605" t="str">
            <v>ヶ所</v>
          </cell>
          <cell r="E1605">
            <v>42700</v>
          </cell>
          <cell r="F1605" t="str">
            <v>P-91</v>
          </cell>
          <cell r="G1605">
            <v>254221</v>
          </cell>
        </row>
        <row r="1606">
          <cell r="A1606">
            <v>254225</v>
          </cell>
          <cell r="B1606" t="str">
            <v>ｱﾙﾐﾄﾞｱ（勝手口）</v>
          </cell>
          <cell r="C1606" t="str">
            <v>W80cm×H222cm・ﾗﾝﾏ小窓付</v>
          </cell>
          <cell r="D1606" t="str">
            <v>ヶ所</v>
          </cell>
          <cell r="E1606">
            <v>51100</v>
          </cell>
          <cell r="F1606" t="str">
            <v>P-91</v>
          </cell>
          <cell r="G1606">
            <v>254225</v>
          </cell>
        </row>
        <row r="1607">
          <cell r="A1607">
            <v>254231</v>
          </cell>
          <cell r="B1607" t="str">
            <v>ｱﾙﾐﾄﾞｱ（ﾃﾗｽ）</v>
          </cell>
          <cell r="C1607" t="str">
            <v>W78cm×H200cm</v>
          </cell>
          <cell r="D1607" t="str">
            <v>ヶ所</v>
          </cell>
          <cell r="E1607">
            <v>75500</v>
          </cell>
          <cell r="F1607" t="str">
            <v>P-91</v>
          </cell>
          <cell r="G1607">
            <v>254231</v>
          </cell>
        </row>
        <row r="1608">
          <cell r="A1608">
            <v>254241</v>
          </cell>
          <cell r="B1608" t="str">
            <v>ｱﾙﾐﾄﾞｱ（ﾃﾗｽ）</v>
          </cell>
          <cell r="C1608" t="str">
            <v>W78cm×H178cm</v>
          </cell>
          <cell r="D1608" t="str">
            <v>ヶ所</v>
          </cell>
          <cell r="E1608">
            <v>71700</v>
          </cell>
          <cell r="F1608" t="str">
            <v>P-91</v>
          </cell>
          <cell r="G1608">
            <v>254241</v>
          </cell>
        </row>
        <row r="1609">
          <cell r="A1609">
            <v>254251</v>
          </cell>
          <cell r="B1609" t="str">
            <v>ｱﾙﾐﾄﾞｱ（中折）</v>
          </cell>
          <cell r="C1609" t="str">
            <v>浴室用・W75cm×H175cm</v>
          </cell>
          <cell r="D1609" t="str">
            <v>ヶ所</v>
          </cell>
          <cell r="E1609">
            <v>32700</v>
          </cell>
          <cell r="F1609" t="str">
            <v>P-91</v>
          </cell>
          <cell r="G1609">
            <v>254251</v>
          </cell>
        </row>
        <row r="1610">
          <cell r="A1610">
            <v>254261</v>
          </cell>
          <cell r="B1610" t="str">
            <v>ｱﾙﾐﾄﾞｱ（片開）</v>
          </cell>
          <cell r="C1610" t="str">
            <v>浴室用・W75cm×H175cm</v>
          </cell>
          <cell r="D1610" t="str">
            <v>ヶ所</v>
          </cell>
          <cell r="E1610">
            <v>33700</v>
          </cell>
          <cell r="F1610" t="str">
            <v>P-91</v>
          </cell>
          <cell r="G1610">
            <v>254261</v>
          </cell>
        </row>
        <row r="1611">
          <cell r="A1611">
            <v>254271</v>
          </cell>
          <cell r="B1611" t="str">
            <v>ｱﾙﾐｶﾞﾗｽﾙｰﾊﾞｰ窓</v>
          </cell>
          <cell r="C1611" t="str">
            <v>網戸付</v>
          </cell>
          <cell r="D1611" t="str">
            <v>㎡</v>
          </cell>
          <cell r="E1611">
            <v>76200</v>
          </cell>
          <cell r="F1611" t="str">
            <v>P-91</v>
          </cell>
          <cell r="G1611">
            <v>254271</v>
          </cell>
        </row>
        <row r="1612">
          <cell r="A1612">
            <v>254281</v>
          </cell>
          <cell r="B1612" t="str">
            <v>ｱﾙﾐはめ殺し窓</v>
          </cell>
          <cell r="C1612" t="str">
            <v>㎡</v>
          </cell>
          <cell r="D1612">
            <v>41200</v>
          </cell>
          <cell r="E1612" t="str">
            <v>P-91</v>
          </cell>
          <cell r="F1612">
            <v>254281</v>
          </cell>
          <cell r="G1612">
            <v>254281</v>
          </cell>
        </row>
        <row r="1613">
          <cell r="A1613">
            <v>254301</v>
          </cell>
          <cell r="B1613" t="str">
            <v>ｱﾙﾐ出窓</v>
          </cell>
          <cell r="C1613" t="str">
            <v>居室用・材(ｶﾞﾗｽ)工共</v>
          </cell>
          <cell r="D1613" t="str">
            <v>㎡</v>
          </cell>
          <cell r="E1613">
            <v>73200</v>
          </cell>
          <cell r="F1613" t="str">
            <v>P-91</v>
          </cell>
          <cell r="G1613">
            <v>254301</v>
          </cell>
        </row>
        <row r="1614">
          <cell r="A1614">
            <v>254311</v>
          </cell>
          <cell r="B1614" t="str">
            <v>ｱﾙﾐ出窓</v>
          </cell>
          <cell r="C1614" t="str">
            <v>和室用・材(ｶﾞﾗｽ)工共</v>
          </cell>
          <cell r="D1614" t="str">
            <v>㎡</v>
          </cell>
          <cell r="E1614">
            <v>48500</v>
          </cell>
          <cell r="F1614" t="str">
            <v>P-91</v>
          </cell>
          <cell r="G1614">
            <v>254311</v>
          </cell>
        </row>
        <row r="1615">
          <cell r="A1615">
            <v>254321</v>
          </cell>
          <cell r="B1615" t="str">
            <v>ｱﾙﾐ出窓</v>
          </cell>
          <cell r="C1615" t="str">
            <v>台所用・材(ｶﾞﾗｽ)工共</v>
          </cell>
          <cell r="D1615" t="str">
            <v>㎡</v>
          </cell>
          <cell r="E1615">
            <v>88600</v>
          </cell>
          <cell r="F1615" t="str">
            <v>P-91</v>
          </cell>
          <cell r="G1615">
            <v>254321</v>
          </cell>
        </row>
        <row r="1616">
          <cell r="A1616">
            <v>254331</v>
          </cell>
          <cell r="B1616" t="str">
            <v>ｱﾙﾐ出窓</v>
          </cell>
          <cell r="C1616" t="str">
            <v>浴室用・材(ｶﾞﾗｽ)工共</v>
          </cell>
          <cell r="D1616" t="str">
            <v>㎡</v>
          </cell>
          <cell r="E1616">
            <v>88900</v>
          </cell>
          <cell r="F1616" t="str">
            <v>P-91</v>
          </cell>
          <cell r="G1616">
            <v>254331</v>
          </cell>
        </row>
        <row r="1617">
          <cell r="A1617">
            <v>254351</v>
          </cell>
          <cell r="B1617" t="str">
            <v>軽量ｼｬｯﾀｰ（手動式）</v>
          </cell>
          <cell r="C1617" t="str">
            <v>標準面積6.50㎡（W260cm×H250cm）</v>
          </cell>
          <cell r="D1617" t="str">
            <v>㎡</v>
          </cell>
          <cell r="E1617">
            <v>13400</v>
          </cell>
          <cell r="F1617" t="str">
            <v>P-92</v>
          </cell>
          <cell r="G1617">
            <v>254351</v>
          </cell>
        </row>
        <row r="1618">
          <cell r="A1618">
            <v>254361</v>
          </cell>
          <cell r="B1618" t="str">
            <v>防火ｼｬｯﾀｰ（手動式）</v>
          </cell>
          <cell r="C1618" t="str">
            <v>標準面積9.00㎡（W300cm×H300cm）</v>
          </cell>
          <cell r="D1618" t="str">
            <v>㎡</v>
          </cell>
          <cell r="E1618">
            <v>27900</v>
          </cell>
          <cell r="F1618" t="str">
            <v>P-92</v>
          </cell>
          <cell r="G1618">
            <v>254361</v>
          </cell>
        </row>
        <row r="1619">
          <cell r="A1619">
            <v>254371</v>
          </cell>
          <cell r="B1619" t="str">
            <v>防火ｼｬｯﾀｰ（電動式）</v>
          </cell>
          <cell r="C1619" t="str">
            <v>標準面積9.00㎡（W300cm×H300cm）</v>
          </cell>
          <cell r="D1619" t="str">
            <v>㎡</v>
          </cell>
          <cell r="E1619">
            <v>37200</v>
          </cell>
          <cell r="F1619" t="str">
            <v>P-92</v>
          </cell>
          <cell r="G1619">
            <v>254371</v>
          </cell>
        </row>
        <row r="1620">
          <cell r="A1620">
            <v>254381</v>
          </cell>
          <cell r="B1620" t="str">
            <v>軽量ｸﾞﾘﾙｼｬｯﾀｰ</v>
          </cell>
          <cell r="C1620" t="str">
            <v>手動式・標準面積6.50㎡（W260cm×H250cm）</v>
          </cell>
          <cell r="D1620" t="str">
            <v>㎡</v>
          </cell>
          <cell r="E1620">
            <v>31300</v>
          </cell>
          <cell r="F1620" t="str">
            <v>P-92</v>
          </cell>
          <cell r="G1620">
            <v>254381</v>
          </cell>
        </row>
        <row r="1621">
          <cell r="A1621">
            <v>254401</v>
          </cell>
          <cell r="B1621" t="str">
            <v>ｱﾙﾐ窓手摺</v>
          </cell>
          <cell r="C1621" t="str">
            <v>W144cm（4.5尺用）H50cm</v>
          </cell>
          <cell r="D1621" t="str">
            <v>ヶ所</v>
          </cell>
          <cell r="E1621">
            <v>8590</v>
          </cell>
          <cell r="F1621" t="str">
            <v>P-92</v>
          </cell>
          <cell r="G1621">
            <v>254401</v>
          </cell>
        </row>
        <row r="1622">
          <cell r="A1622">
            <v>254411</v>
          </cell>
          <cell r="B1622" t="str">
            <v>ｱﾙﾐ窓手摺</v>
          </cell>
          <cell r="C1622" t="str">
            <v>W189cm（6尺用）H50cm</v>
          </cell>
          <cell r="D1622" t="str">
            <v>ヶ所</v>
          </cell>
          <cell r="E1622">
            <v>10800</v>
          </cell>
          <cell r="F1622" t="str">
            <v>P-92</v>
          </cell>
          <cell r="G1622">
            <v>254411</v>
          </cell>
        </row>
        <row r="1623">
          <cell r="A1623">
            <v>254421</v>
          </cell>
          <cell r="B1623" t="str">
            <v>ｱﾙﾐ窓手摺</v>
          </cell>
          <cell r="C1623" t="str">
            <v>W189cm（6尺用）H90cm</v>
          </cell>
          <cell r="D1623" t="str">
            <v>ヶ所</v>
          </cell>
          <cell r="E1623">
            <v>17900</v>
          </cell>
          <cell r="F1623" t="str">
            <v>P-92</v>
          </cell>
          <cell r="G1623">
            <v>254421</v>
          </cell>
        </row>
        <row r="1624">
          <cell r="A1624">
            <v>254431</v>
          </cell>
          <cell r="B1624" t="str">
            <v>ｱﾙﾐ窓手摺</v>
          </cell>
          <cell r="C1624" t="str">
            <v>W189cm（6尺用）H120cm</v>
          </cell>
          <cell r="D1624" t="str">
            <v>ヶ所</v>
          </cell>
          <cell r="E1624">
            <v>26900</v>
          </cell>
          <cell r="F1624" t="str">
            <v>P-92</v>
          </cell>
          <cell r="G1624">
            <v>254431</v>
          </cell>
        </row>
        <row r="1625">
          <cell r="A1625">
            <v>254441</v>
          </cell>
          <cell r="B1625" t="str">
            <v>ｱﾙﾐ窓手摺</v>
          </cell>
          <cell r="C1625" t="str">
            <v>W280cm（9尺用）H50cm</v>
          </cell>
          <cell r="D1625" t="str">
            <v>ヶ所</v>
          </cell>
          <cell r="E1625">
            <v>23500</v>
          </cell>
          <cell r="F1625" t="str">
            <v>P-92</v>
          </cell>
          <cell r="G1625">
            <v>254441</v>
          </cell>
        </row>
        <row r="1626">
          <cell r="A1626">
            <v>254451</v>
          </cell>
          <cell r="B1626" t="str">
            <v>ｱﾙﾐ窓手摺</v>
          </cell>
          <cell r="C1626" t="str">
            <v>W280cm（9尺用）H90cm</v>
          </cell>
          <cell r="D1626" t="str">
            <v>ヶ所</v>
          </cell>
          <cell r="E1626">
            <v>24800</v>
          </cell>
          <cell r="F1626" t="str">
            <v>P-92</v>
          </cell>
          <cell r="G1626">
            <v>254451</v>
          </cell>
        </row>
        <row r="1627">
          <cell r="A1627">
            <v>254461</v>
          </cell>
          <cell r="B1627" t="str">
            <v>ｱﾙﾐ窓手摺</v>
          </cell>
          <cell r="C1627" t="str">
            <v>W280cm（9尺用）H120cm</v>
          </cell>
          <cell r="D1627" t="str">
            <v>ヶ所</v>
          </cell>
          <cell r="E1627">
            <v>37900</v>
          </cell>
          <cell r="F1627" t="str">
            <v>P-92</v>
          </cell>
          <cell r="G1627">
            <v>254461</v>
          </cell>
        </row>
        <row r="1628">
          <cell r="A1628">
            <v>254521</v>
          </cell>
          <cell r="B1628" t="str">
            <v>ﾄｯﾌﾟﾗｲﾄ</v>
          </cell>
          <cell r="C1628" t="str">
            <v>手動式・W85.5×H85.5cm</v>
          </cell>
          <cell r="D1628" t="str">
            <v>ヶ所</v>
          </cell>
          <cell r="E1628">
            <v>132100</v>
          </cell>
          <cell r="F1628" t="str">
            <v>P-92</v>
          </cell>
          <cell r="G1628">
            <v>254521</v>
          </cell>
        </row>
        <row r="1629">
          <cell r="A1629">
            <v>254523</v>
          </cell>
          <cell r="B1629" t="str">
            <v>ﾄｯﾌﾟﾗｲﾄ</v>
          </cell>
          <cell r="C1629" t="str">
            <v>電動式・W85.5×H85.5cm</v>
          </cell>
          <cell r="D1629" t="str">
            <v>ヶ所</v>
          </cell>
          <cell r="E1629">
            <v>173700</v>
          </cell>
          <cell r="F1629" t="str">
            <v>P-92</v>
          </cell>
          <cell r="G1629">
            <v>254523</v>
          </cell>
        </row>
        <row r="1630">
          <cell r="A1630">
            <v>254525</v>
          </cell>
          <cell r="B1630" t="str">
            <v>ﾄｯﾌﾟﾗｲﾄ</v>
          </cell>
          <cell r="C1630" t="str">
            <v>密閉式・W85.5×H85.5cm</v>
          </cell>
          <cell r="D1630" t="str">
            <v>ヶ所</v>
          </cell>
          <cell r="E1630">
            <v>89700</v>
          </cell>
          <cell r="F1630" t="str">
            <v>P-92</v>
          </cell>
          <cell r="G1630">
            <v>254525</v>
          </cell>
        </row>
        <row r="1631">
          <cell r="A1631">
            <v>257001</v>
          </cell>
          <cell r="B1631" t="str">
            <v>フロートガラス</v>
          </cell>
          <cell r="C1631" t="str">
            <v>FL・厚3mm・規模2.22㎡以下</v>
          </cell>
          <cell r="D1631" t="str">
            <v>㎡</v>
          </cell>
          <cell r="E1631">
            <v>2840</v>
          </cell>
          <cell r="F1631" t="str">
            <v>P-93</v>
          </cell>
          <cell r="G1631">
            <v>257001</v>
          </cell>
        </row>
        <row r="1632">
          <cell r="A1632">
            <v>257005</v>
          </cell>
          <cell r="B1632" t="str">
            <v>フロートガラス</v>
          </cell>
          <cell r="C1632" t="str">
            <v>FL・SG・厚3mm・規模2.22㎡以下</v>
          </cell>
          <cell r="D1632" t="str">
            <v>㎡</v>
          </cell>
          <cell r="E1632">
            <v>2930</v>
          </cell>
          <cell r="F1632" t="str">
            <v>P-93</v>
          </cell>
          <cell r="G1632">
            <v>257005</v>
          </cell>
        </row>
        <row r="1633">
          <cell r="A1633">
            <v>257011</v>
          </cell>
          <cell r="B1633" t="str">
            <v>フロートガラス</v>
          </cell>
          <cell r="C1633" t="str">
            <v>FL・厚5mm・規模2.22㎡以下</v>
          </cell>
          <cell r="D1633" t="str">
            <v>㎡</v>
          </cell>
          <cell r="E1633">
            <v>3620</v>
          </cell>
          <cell r="F1633" t="str">
            <v>P-93</v>
          </cell>
          <cell r="G1633">
            <v>257011</v>
          </cell>
        </row>
        <row r="1634">
          <cell r="A1634">
            <v>257015</v>
          </cell>
          <cell r="B1634" t="str">
            <v>フロートガラス</v>
          </cell>
          <cell r="C1634" t="str">
            <v>FL・厚5mm・規模4.45㎡以下</v>
          </cell>
          <cell r="D1634" t="str">
            <v>㎡</v>
          </cell>
          <cell r="E1634">
            <v>4590</v>
          </cell>
          <cell r="F1634" t="str">
            <v>P-93</v>
          </cell>
          <cell r="G1634">
            <v>257015</v>
          </cell>
        </row>
        <row r="1635">
          <cell r="A1635">
            <v>257021</v>
          </cell>
          <cell r="B1635" t="str">
            <v>フロートガラス</v>
          </cell>
          <cell r="C1635" t="str">
            <v>FL・厚6mm・規模2.18㎡以下</v>
          </cell>
          <cell r="D1635" t="str">
            <v>㎡</v>
          </cell>
          <cell r="E1635">
            <v>4470</v>
          </cell>
          <cell r="F1635" t="str">
            <v>P-93</v>
          </cell>
          <cell r="G1635">
            <v>257021</v>
          </cell>
        </row>
        <row r="1636">
          <cell r="A1636">
            <v>257025</v>
          </cell>
          <cell r="B1636" t="str">
            <v>フロートガラス</v>
          </cell>
          <cell r="C1636" t="str">
            <v>FL・厚6mm・規模4.45㎡以下</v>
          </cell>
          <cell r="D1636" t="str">
            <v>㎡</v>
          </cell>
          <cell r="E1636">
            <v>5360</v>
          </cell>
          <cell r="F1636" t="str">
            <v>P-93</v>
          </cell>
          <cell r="G1636">
            <v>257025</v>
          </cell>
        </row>
        <row r="1637">
          <cell r="A1637">
            <v>257031</v>
          </cell>
          <cell r="B1637" t="str">
            <v>フロートガラス</v>
          </cell>
          <cell r="C1637" t="str">
            <v>FL・厚8mm・規模2.18㎡以下</v>
          </cell>
          <cell r="D1637" t="str">
            <v>㎡</v>
          </cell>
          <cell r="E1637">
            <v>6850</v>
          </cell>
          <cell r="F1637" t="str">
            <v>P-93</v>
          </cell>
          <cell r="G1637">
            <v>257031</v>
          </cell>
        </row>
        <row r="1638">
          <cell r="A1638">
            <v>257035</v>
          </cell>
          <cell r="B1638" t="str">
            <v>フロートガラス</v>
          </cell>
          <cell r="C1638" t="str">
            <v>FL・厚8mm・規模4.45㎡以下</v>
          </cell>
          <cell r="D1638" t="str">
            <v>㎡</v>
          </cell>
          <cell r="E1638">
            <v>8190</v>
          </cell>
          <cell r="F1638" t="str">
            <v>P-93</v>
          </cell>
          <cell r="G1638">
            <v>257035</v>
          </cell>
        </row>
        <row r="1639">
          <cell r="A1639">
            <v>257041</v>
          </cell>
          <cell r="B1639" t="str">
            <v>型板ガラス</v>
          </cell>
          <cell r="C1639" t="str">
            <v>F・厚4mm・規模2.18㎡以下</v>
          </cell>
          <cell r="D1639" t="str">
            <v>㎡</v>
          </cell>
          <cell r="E1639">
            <v>2820</v>
          </cell>
          <cell r="F1639" t="str">
            <v>P-93</v>
          </cell>
          <cell r="G1639">
            <v>257041</v>
          </cell>
        </row>
        <row r="1640">
          <cell r="A1640">
            <v>257051</v>
          </cell>
          <cell r="B1640" t="str">
            <v>型板ガラス</v>
          </cell>
          <cell r="C1640" t="str">
            <v>F・厚6mm・規模2.18㎡以下</v>
          </cell>
          <cell r="D1640" t="str">
            <v>㎡</v>
          </cell>
          <cell r="E1640">
            <v>3520</v>
          </cell>
          <cell r="F1640" t="str">
            <v>P-93</v>
          </cell>
          <cell r="G1640">
            <v>257051</v>
          </cell>
        </row>
        <row r="1641">
          <cell r="A1641">
            <v>257055</v>
          </cell>
          <cell r="B1641" t="str">
            <v>型板ガラス</v>
          </cell>
          <cell r="C1641" t="str">
            <v>F・厚6mm・規模4.45㎡以下</v>
          </cell>
          <cell r="D1641" t="str">
            <v>㎡</v>
          </cell>
          <cell r="E1641">
            <v>4400</v>
          </cell>
          <cell r="F1641" t="str">
            <v>P-93</v>
          </cell>
          <cell r="G1641">
            <v>257055</v>
          </cell>
        </row>
        <row r="1642">
          <cell r="A1642">
            <v>257061</v>
          </cell>
          <cell r="B1642" t="str">
            <v>網入板ガラス</v>
          </cell>
          <cell r="C1642" t="str">
            <v>FW・厚6.8mm・規模2.18㎡以下</v>
          </cell>
          <cell r="D1642" t="str">
            <v>㎡</v>
          </cell>
          <cell r="E1642">
            <v>5400</v>
          </cell>
          <cell r="F1642" t="str">
            <v>P-93</v>
          </cell>
          <cell r="G1642">
            <v>257061</v>
          </cell>
        </row>
        <row r="1643">
          <cell r="A1643">
            <v>257065</v>
          </cell>
          <cell r="B1643" t="str">
            <v>網入板ガラス</v>
          </cell>
          <cell r="C1643" t="str">
            <v>FW・厚6.8mm・規模4.45㎡以下</v>
          </cell>
          <cell r="D1643" t="str">
            <v>㎡</v>
          </cell>
          <cell r="E1643">
            <v>6460</v>
          </cell>
          <cell r="F1643" t="str">
            <v>P-93</v>
          </cell>
          <cell r="G1643">
            <v>257065</v>
          </cell>
        </row>
        <row r="1644">
          <cell r="A1644">
            <v>257071</v>
          </cell>
          <cell r="B1644" t="str">
            <v>網入磨板ガラス</v>
          </cell>
          <cell r="C1644" t="str">
            <v>PW・厚6.8mm・規模2.18㎡以下</v>
          </cell>
          <cell r="D1644" t="str">
            <v>㎡</v>
          </cell>
          <cell r="E1644">
            <v>10200</v>
          </cell>
          <cell r="F1644" t="str">
            <v>P-93</v>
          </cell>
          <cell r="G1644">
            <v>257071</v>
          </cell>
        </row>
        <row r="1645">
          <cell r="A1645">
            <v>257075</v>
          </cell>
          <cell r="B1645" t="str">
            <v>網入磨板ガラス</v>
          </cell>
          <cell r="C1645" t="str">
            <v>PW・厚6.8mm・規模4.45㎡以下</v>
          </cell>
          <cell r="D1645" t="str">
            <v>㎡</v>
          </cell>
          <cell r="E1645">
            <v>11200</v>
          </cell>
          <cell r="F1645" t="str">
            <v>P-93</v>
          </cell>
          <cell r="G1645">
            <v>257075</v>
          </cell>
        </row>
        <row r="1646">
          <cell r="A1646">
            <v>257081</v>
          </cell>
          <cell r="B1646" t="str">
            <v>網入磨板ガラス</v>
          </cell>
          <cell r="C1646" t="str">
            <v>PW・厚10mm・規模2.18㎡以下</v>
          </cell>
          <cell r="D1646" t="str">
            <v>㎡</v>
          </cell>
          <cell r="E1646">
            <v>14400</v>
          </cell>
          <cell r="F1646" t="str">
            <v>P-93</v>
          </cell>
          <cell r="G1646">
            <v>257081</v>
          </cell>
        </row>
        <row r="1647">
          <cell r="A1647">
            <v>257091</v>
          </cell>
          <cell r="B1647" t="str">
            <v>強化ガラス</v>
          </cell>
          <cell r="C1647" t="str">
            <v>FL・厚5mm・規模4.00㎡以下</v>
          </cell>
          <cell r="D1647" t="str">
            <v>㎡</v>
          </cell>
          <cell r="E1647">
            <v>6980</v>
          </cell>
          <cell r="F1647" t="str">
            <v>P-93</v>
          </cell>
          <cell r="G1647">
            <v>257091</v>
          </cell>
        </row>
        <row r="1648">
          <cell r="A1648">
            <v>257095</v>
          </cell>
          <cell r="B1648" t="str">
            <v>強化ガラス</v>
          </cell>
          <cell r="C1648" t="str">
            <v>FL・厚8mm・規模4.00㎡以下</v>
          </cell>
          <cell r="D1648" t="str">
            <v>㎡</v>
          </cell>
          <cell r="E1648">
            <v>17500</v>
          </cell>
          <cell r="F1648" t="str">
            <v>P-93</v>
          </cell>
          <cell r="G1648">
            <v>257095</v>
          </cell>
        </row>
        <row r="1649">
          <cell r="A1649">
            <v>257101</v>
          </cell>
          <cell r="B1649" t="str">
            <v>ガラスブロック積</v>
          </cell>
          <cell r="C1649" t="str">
            <v>クリヤー・115×115×80mm・[64個/㎡]</v>
          </cell>
          <cell r="D1649" t="str">
            <v>㎡</v>
          </cell>
          <cell r="E1649">
            <v>54800</v>
          </cell>
          <cell r="F1649" t="str">
            <v>P-93</v>
          </cell>
          <cell r="G1649">
            <v>257101</v>
          </cell>
        </row>
        <row r="1650">
          <cell r="A1650">
            <v>257111</v>
          </cell>
          <cell r="B1650" t="str">
            <v>ガラスブロック積</v>
          </cell>
          <cell r="C1650" t="str">
            <v>クリヤー・145×145×95mm・[42個/㎡]</v>
          </cell>
          <cell r="D1650" t="str">
            <v>㎡</v>
          </cell>
          <cell r="E1650">
            <v>41200</v>
          </cell>
          <cell r="F1650" t="str">
            <v>P-93</v>
          </cell>
          <cell r="G1650">
            <v>257111</v>
          </cell>
        </row>
        <row r="1651">
          <cell r="A1651">
            <v>257121</v>
          </cell>
          <cell r="B1651" t="str">
            <v>ガラスブロック積</v>
          </cell>
          <cell r="C1651" t="str">
            <v>クリヤー・190×190×95mm・[25個/㎡]</v>
          </cell>
          <cell r="D1651" t="str">
            <v>㎡</v>
          </cell>
          <cell r="E1651">
            <v>31600</v>
          </cell>
          <cell r="F1651" t="str">
            <v>P-93</v>
          </cell>
          <cell r="G1651">
            <v>257121</v>
          </cell>
        </row>
        <row r="1652">
          <cell r="A1652">
            <v>257131</v>
          </cell>
          <cell r="B1652" t="str">
            <v>ガラスブロック積</v>
          </cell>
          <cell r="C1652" t="str">
            <v>クリヤー・115×240×80mm・[32個/㎡]</v>
          </cell>
          <cell r="D1652" t="str">
            <v>㎡</v>
          </cell>
          <cell r="E1652">
            <v>42500</v>
          </cell>
          <cell r="F1652" t="str">
            <v>P-93</v>
          </cell>
          <cell r="G1652">
            <v>257131</v>
          </cell>
        </row>
        <row r="1653">
          <cell r="A1653">
            <v>257141</v>
          </cell>
          <cell r="B1653" t="str">
            <v>ガラスブロック積</v>
          </cell>
          <cell r="C1653" t="str">
            <v>クリヤー・145×300×95mm・[21個/㎡]</v>
          </cell>
          <cell r="D1653" t="str">
            <v>㎡</v>
          </cell>
          <cell r="E1653">
            <v>32700</v>
          </cell>
          <cell r="F1653" t="str">
            <v>P-93</v>
          </cell>
          <cell r="G1653">
            <v>257141</v>
          </cell>
        </row>
        <row r="1654">
          <cell r="A1654">
            <v>257201</v>
          </cell>
          <cell r="B1654" t="str">
            <v>ガラスブロック積</v>
          </cell>
          <cell r="C1654" t="str">
            <v>カラー・115×115×80mm・[64個/㎡]</v>
          </cell>
          <cell r="D1654" t="str">
            <v>㎡</v>
          </cell>
          <cell r="E1654">
            <v>64100</v>
          </cell>
          <cell r="F1654" t="str">
            <v>P-93</v>
          </cell>
          <cell r="G1654">
            <v>257201</v>
          </cell>
        </row>
        <row r="1655">
          <cell r="A1655">
            <v>257211</v>
          </cell>
          <cell r="B1655" t="str">
            <v>ガラスブロック積</v>
          </cell>
          <cell r="C1655" t="str">
            <v>カラー・145×145×95mm・[42個/㎡]</v>
          </cell>
          <cell r="D1655" t="str">
            <v>㎡</v>
          </cell>
          <cell r="E1655">
            <v>48300</v>
          </cell>
          <cell r="F1655" t="str">
            <v>P-93</v>
          </cell>
          <cell r="G1655">
            <v>257211</v>
          </cell>
        </row>
        <row r="1656">
          <cell r="A1656">
            <v>257221</v>
          </cell>
          <cell r="B1656" t="str">
            <v>ガラスブロック積</v>
          </cell>
          <cell r="C1656" t="str">
            <v>カラー・190×190×95mm・[25個/㎡]</v>
          </cell>
          <cell r="D1656" t="str">
            <v>㎡</v>
          </cell>
          <cell r="E1656">
            <v>36900</v>
          </cell>
          <cell r="F1656" t="str">
            <v>P-93</v>
          </cell>
          <cell r="G1656">
            <v>257221</v>
          </cell>
        </row>
        <row r="1657">
          <cell r="A1657">
            <v>257231</v>
          </cell>
          <cell r="B1657" t="str">
            <v>ガラスブロック積</v>
          </cell>
          <cell r="C1657" t="str">
            <v>カラー･115×240×80mm･[32個/㎡]</v>
          </cell>
          <cell r="D1657" t="str">
            <v>㎡</v>
          </cell>
          <cell r="E1657">
            <v>49700</v>
          </cell>
          <cell r="F1657" t="str">
            <v>P-93</v>
          </cell>
          <cell r="G1657">
            <v>257231</v>
          </cell>
        </row>
        <row r="1658">
          <cell r="A1658">
            <v>257241</v>
          </cell>
          <cell r="B1658" t="str">
            <v>ガラスブロック積</v>
          </cell>
          <cell r="C1658" t="str">
            <v>カラー･145×300×95mm･[21個/㎡]</v>
          </cell>
          <cell r="D1658" t="str">
            <v>㎡</v>
          </cell>
          <cell r="E1658">
            <v>38600</v>
          </cell>
          <cell r="F1658" t="str">
            <v>P-93</v>
          </cell>
          <cell r="G1658">
            <v>257241</v>
          </cell>
        </row>
        <row r="1659">
          <cell r="A1659">
            <v>261001</v>
          </cell>
          <cell r="B1659" t="str">
            <v>素地ごしらえ</v>
          </cell>
          <cell r="C1659" t="str">
            <v>木部</v>
          </cell>
          <cell r="D1659" t="str">
            <v>㎡</v>
          </cell>
          <cell r="E1659">
            <v>200</v>
          </cell>
          <cell r="F1659" t="str">
            <v>P-94</v>
          </cell>
          <cell r="G1659">
            <v>261001</v>
          </cell>
        </row>
        <row r="1660">
          <cell r="A1660">
            <v>261002</v>
          </cell>
          <cell r="B1660" t="str">
            <v>素地ごしらえ</v>
          </cell>
          <cell r="C1660" t="str">
            <v>鉄部</v>
          </cell>
          <cell r="D1660" t="str">
            <v>㎡</v>
          </cell>
          <cell r="E1660">
            <v>300</v>
          </cell>
          <cell r="F1660" t="str">
            <v>P-94</v>
          </cell>
          <cell r="G1660">
            <v>261002</v>
          </cell>
        </row>
        <row r="1661">
          <cell r="A1661">
            <v>261003</v>
          </cell>
          <cell r="B1661" t="str">
            <v>素地ごしらえ</v>
          </cell>
          <cell r="C1661" t="str">
            <v>モルタル・プラスター面</v>
          </cell>
          <cell r="D1661" t="str">
            <v>㎡</v>
          </cell>
          <cell r="E1661">
            <v>830</v>
          </cell>
          <cell r="F1661" t="str">
            <v>P-94</v>
          </cell>
          <cell r="G1661">
            <v>261003</v>
          </cell>
        </row>
        <row r="1662">
          <cell r="A1662">
            <v>261004</v>
          </cell>
          <cell r="B1662" t="str">
            <v>素地ごしらえ</v>
          </cell>
          <cell r="C1662" t="str">
            <v>コンクリート面</v>
          </cell>
          <cell r="D1662" t="str">
            <v>㎡</v>
          </cell>
          <cell r="E1662">
            <v>1570</v>
          </cell>
          <cell r="F1662" t="str">
            <v>P-94</v>
          </cell>
          <cell r="G1662">
            <v>261004</v>
          </cell>
        </row>
        <row r="1663">
          <cell r="A1663">
            <v>261005</v>
          </cell>
          <cell r="B1663" t="str">
            <v>素地ごしらえ</v>
          </cell>
          <cell r="C1663" t="str">
            <v>ALC板面</v>
          </cell>
          <cell r="D1663" t="str">
            <v>㎡</v>
          </cell>
          <cell r="E1663">
            <v>750</v>
          </cell>
          <cell r="F1663" t="str">
            <v>P-94</v>
          </cell>
          <cell r="G1663">
            <v>261005</v>
          </cell>
        </row>
        <row r="1664">
          <cell r="A1664">
            <v>261006</v>
          </cell>
          <cell r="B1664" t="str">
            <v>素地ごしらえ</v>
          </cell>
          <cell r="C1664" t="str">
            <v>ボード面</v>
          </cell>
          <cell r="D1664" t="str">
            <v>㎡</v>
          </cell>
          <cell r="E1664">
            <v>770</v>
          </cell>
          <cell r="F1664" t="str">
            <v>P-94</v>
          </cell>
          <cell r="G1664">
            <v>261006</v>
          </cell>
        </row>
        <row r="1665">
          <cell r="A1665">
            <v>261008</v>
          </cell>
          <cell r="B1665" t="str">
            <v>素地ごしらえ</v>
          </cell>
          <cell r="C1665" t="str">
            <v>亜鉛メッキ面</v>
          </cell>
          <cell r="D1665" t="str">
            <v>㎡</v>
          </cell>
          <cell r="E1665">
            <v>300</v>
          </cell>
          <cell r="F1665" t="str">
            <v>P-94</v>
          </cell>
          <cell r="G1665">
            <v>261008</v>
          </cell>
        </row>
        <row r="1666">
          <cell r="A1666">
            <v>261011</v>
          </cell>
          <cell r="B1666" t="str">
            <v>錆止塗料塗</v>
          </cell>
          <cell r="C1666" t="str">
            <v>鉄部・屋外・1回塗</v>
          </cell>
          <cell r="D1666" t="str">
            <v>㎡</v>
          </cell>
          <cell r="E1666">
            <v>400</v>
          </cell>
          <cell r="F1666" t="str">
            <v>P-94</v>
          </cell>
          <cell r="G1666">
            <v>261011</v>
          </cell>
        </row>
        <row r="1667">
          <cell r="A1667">
            <v>261013</v>
          </cell>
          <cell r="B1667" t="str">
            <v>錆止塗料塗</v>
          </cell>
          <cell r="C1667" t="str">
            <v>鉄部・屋内・1回塗</v>
          </cell>
          <cell r="D1667" t="str">
            <v>㎡</v>
          </cell>
          <cell r="E1667">
            <v>370</v>
          </cell>
          <cell r="F1667" t="str">
            <v>P-94</v>
          </cell>
          <cell r="G1667">
            <v>261013</v>
          </cell>
        </row>
        <row r="1668">
          <cell r="A1668">
            <v>261015</v>
          </cell>
          <cell r="B1668" t="str">
            <v>錆止塗料塗</v>
          </cell>
          <cell r="C1668" t="str">
            <v>亜鉛メッキ面</v>
          </cell>
          <cell r="D1668" t="str">
            <v>㎡</v>
          </cell>
          <cell r="E1668">
            <v>400</v>
          </cell>
          <cell r="F1668" t="str">
            <v>P-94</v>
          </cell>
          <cell r="G1668">
            <v>261015</v>
          </cell>
        </row>
        <row r="1669">
          <cell r="A1669">
            <v>261017</v>
          </cell>
          <cell r="B1669" t="str">
            <v>錆止塗料塗</v>
          </cell>
          <cell r="C1669" t="str">
            <v>鋼製建具</v>
          </cell>
          <cell r="D1669" t="str">
            <v>㎡</v>
          </cell>
          <cell r="E1669">
            <v>350</v>
          </cell>
          <cell r="F1669" t="str">
            <v>P-94</v>
          </cell>
          <cell r="G1669">
            <v>261017</v>
          </cell>
        </row>
        <row r="1670">
          <cell r="A1670">
            <v>261021</v>
          </cell>
          <cell r="B1670" t="str">
            <v>合成樹脂調合ペイント塗</v>
          </cell>
          <cell r="C1670" t="str">
            <v>SOP・木部・3回塗・素地ごしらえ共</v>
          </cell>
          <cell r="D1670" t="str">
            <v>㎡</v>
          </cell>
          <cell r="E1670">
            <v>1410</v>
          </cell>
          <cell r="F1670" t="str">
            <v>P-94</v>
          </cell>
          <cell r="G1670">
            <v>261021</v>
          </cell>
        </row>
        <row r="1671">
          <cell r="A1671">
            <v>261023</v>
          </cell>
          <cell r="B1671" t="str">
            <v>合成樹脂調合ペイント塗</v>
          </cell>
          <cell r="C1671" t="str">
            <v>SOP・鉄部・3回塗・素地・錆止共</v>
          </cell>
          <cell r="D1671" t="str">
            <v>㎡</v>
          </cell>
          <cell r="E1671">
            <v>1850</v>
          </cell>
          <cell r="F1671" t="str">
            <v>P-94</v>
          </cell>
          <cell r="G1671">
            <v>261023</v>
          </cell>
        </row>
        <row r="1672">
          <cell r="A1672">
            <v>261025</v>
          </cell>
          <cell r="B1672" t="str">
            <v>合成樹脂調合ペイント塗</v>
          </cell>
          <cell r="C1672" t="str">
            <v>SOP・亜鉛メッキ面・2回塗・素地・錆止共</v>
          </cell>
          <cell r="D1672" t="str">
            <v>㎡</v>
          </cell>
          <cell r="E1672">
            <v>1490</v>
          </cell>
          <cell r="F1672" t="str">
            <v>P-94</v>
          </cell>
          <cell r="G1672">
            <v>261025</v>
          </cell>
        </row>
        <row r="1673">
          <cell r="A1673">
            <v>261027</v>
          </cell>
          <cell r="B1673" t="str">
            <v>合成樹脂調合ペイント塗</v>
          </cell>
          <cell r="C1673" t="str">
            <v>SOP・鋼製建具・2回塗・錆止共</v>
          </cell>
          <cell r="D1673" t="str">
            <v>㎡</v>
          </cell>
          <cell r="E1673">
            <v>1140</v>
          </cell>
          <cell r="F1673" t="str">
            <v>P-94</v>
          </cell>
          <cell r="G1673">
            <v>261027</v>
          </cell>
        </row>
        <row r="1674">
          <cell r="A1674">
            <v>261031</v>
          </cell>
          <cell r="B1674" t="str">
            <v>合成樹脂エマルション塗</v>
          </cell>
          <cell r="C1674" t="str">
            <v>EP・モルタル面・2回塗・素地共</v>
          </cell>
          <cell r="D1674" t="str">
            <v>㎡</v>
          </cell>
          <cell r="E1674">
            <v>1440</v>
          </cell>
          <cell r="F1674" t="str">
            <v>P-94</v>
          </cell>
          <cell r="G1674">
            <v>261031</v>
          </cell>
        </row>
        <row r="1675">
          <cell r="A1675">
            <v>261034</v>
          </cell>
          <cell r="B1675" t="str">
            <v>合成樹脂エマルション塗</v>
          </cell>
          <cell r="C1675" t="str">
            <v>EP・ボード面・2回塗・素地共</v>
          </cell>
          <cell r="D1675" t="str">
            <v>㎡</v>
          </cell>
          <cell r="E1675">
            <v>1380</v>
          </cell>
          <cell r="F1675" t="str">
            <v>P-94</v>
          </cell>
          <cell r="G1675">
            <v>261034</v>
          </cell>
        </row>
        <row r="1676">
          <cell r="A1676">
            <v>261037</v>
          </cell>
          <cell r="B1676" t="str">
            <v>合成樹脂エマルション塗</v>
          </cell>
          <cell r="C1676" t="str">
            <v>EP・コンクリート面・2回塗・素地共</v>
          </cell>
          <cell r="D1676" t="str">
            <v>㎡</v>
          </cell>
          <cell r="E1676">
            <v>2260</v>
          </cell>
          <cell r="F1676" t="str">
            <v>P-94</v>
          </cell>
          <cell r="G1676">
            <v>261037</v>
          </cell>
        </row>
        <row r="1677">
          <cell r="A1677">
            <v>261041</v>
          </cell>
          <cell r="B1677" t="str">
            <v>多彩模様塗料塗</v>
          </cell>
          <cell r="C1677" t="str">
            <v>MP・モルタル面・2回塗・素地共</v>
          </cell>
          <cell r="D1677" t="str">
            <v>㎡</v>
          </cell>
          <cell r="E1677">
            <v>1960</v>
          </cell>
          <cell r="F1677" t="str">
            <v>P-94</v>
          </cell>
          <cell r="G1677">
            <v>261041</v>
          </cell>
        </row>
        <row r="1678">
          <cell r="A1678">
            <v>261044</v>
          </cell>
          <cell r="B1678" t="str">
            <v>多彩模様塗料塗</v>
          </cell>
          <cell r="C1678" t="str">
            <v>MP・ボード面・2回塗・素地共</v>
          </cell>
          <cell r="D1678" t="str">
            <v>㎡</v>
          </cell>
          <cell r="E1678">
            <v>1900</v>
          </cell>
          <cell r="F1678" t="str">
            <v>P-94</v>
          </cell>
          <cell r="G1678">
            <v>261044</v>
          </cell>
        </row>
        <row r="1679">
          <cell r="A1679">
            <v>261047</v>
          </cell>
          <cell r="B1679" t="str">
            <v>多彩模様塗料塗</v>
          </cell>
          <cell r="C1679" t="str">
            <v>MP・鉄部・2回塗・素地・錆止共</v>
          </cell>
          <cell r="D1679" t="str">
            <v>㎡</v>
          </cell>
          <cell r="E1679">
            <v>2220</v>
          </cell>
          <cell r="F1679" t="str">
            <v>P-94</v>
          </cell>
          <cell r="G1679">
            <v>261047</v>
          </cell>
        </row>
        <row r="1680">
          <cell r="A1680">
            <v>261051</v>
          </cell>
          <cell r="B1680" t="str">
            <v>塩化ビニル樹脂エナメル塗</v>
          </cell>
          <cell r="C1680" t="str">
            <v>VE・モルタル面・3回塗・素地共</v>
          </cell>
          <cell r="D1680" t="str">
            <v>㎡</v>
          </cell>
          <cell r="E1680">
            <v>2630</v>
          </cell>
          <cell r="F1680" t="str">
            <v>P-94</v>
          </cell>
          <cell r="G1680">
            <v>261051</v>
          </cell>
        </row>
        <row r="1681">
          <cell r="A1681">
            <v>261054</v>
          </cell>
          <cell r="B1681" t="str">
            <v>塩化ビニル樹脂エナメル塗</v>
          </cell>
          <cell r="C1681" t="str">
            <v>VE・ボード面・3回塗・素地共</v>
          </cell>
          <cell r="D1681" t="str">
            <v>㎡</v>
          </cell>
          <cell r="E1681">
            <v>2570</v>
          </cell>
          <cell r="F1681" t="str">
            <v>P-94</v>
          </cell>
          <cell r="G1681">
            <v>261054</v>
          </cell>
        </row>
        <row r="1682">
          <cell r="A1682">
            <v>261057</v>
          </cell>
          <cell r="B1682" t="str">
            <v>塩化ビニル樹脂エナメル塗</v>
          </cell>
          <cell r="C1682" t="str">
            <v>VE・コンクリート面・3回塗・素地共</v>
          </cell>
          <cell r="D1682" t="str">
            <v>㎡</v>
          </cell>
          <cell r="E1682">
            <v>3370</v>
          </cell>
          <cell r="F1682" t="str">
            <v>P-94</v>
          </cell>
          <cell r="G1682">
            <v>261057</v>
          </cell>
        </row>
        <row r="1683">
          <cell r="A1683">
            <v>261061</v>
          </cell>
          <cell r="B1683" t="str">
            <v>塩化ビニル樹脂エナメル塗</v>
          </cell>
          <cell r="C1683" t="str">
            <v>VE・モルタル面・2回塗・素地共</v>
          </cell>
          <cell r="D1683" t="str">
            <v>㎡</v>
          </cell>
          <cell r="E1683">
            <v>1780</v>
          </cell>
          <cell r="F1683" t="str">
            <v>P-94</v>
          </cell>
          <cell r="G1683">
            <v>261061</v>
          </cell>
        </row>
        <row r="1684">
          <cell r="A1684">
            <v>261064</v>
          </cell>
          <cell r="B1684" t="str">
            <v>塩化ビニル樹脂エナメル塗</v>
          </cell>
          <cell r="C1684" t="str">
            <v>VE・ボード面・2回塗・素地共</v>
          </cell>
          <cell r="D1684" t="str">
            <v>㎡</v>
          </cell>
          <cell r="E1684">
            <v>1720</v>
          </cell>
          <cell r="F1684" t="str">
            <v>P-94</v>
          </cell>
          <cell r="G1684">
            <v>261064</v>
          </cell>
        </row>
        <row r="1685">
          <cell r="A1685">
            <v>261067</v>
          </cell>
          <cell r="B1685" t="str">
            <v>塩化ビニル樹脂エナメル塗</v>
          </cell>
          <cell r="C1685" t="str">
            <v>VE・コンクリート面・2回塗・素地共</v>
          </cell>
          <cell r="D1685" t="str">
            <v>㎡</v>
          </cell>
          <cell r="E1685">
            <v>2520</v>
          </cell>
          <cell r="F1685" t="str">
            <v>P-94</v>
          </cell>
          <cell r="G1685">
            <v>261067</v>
          </cell>
        </row>
        <row r="1686">
          <cell r="A1686">
            <v>261071</v>
          </cell>
          <cell r="B1686" t="str">
            <v>アクリル樹脂エナメル塗</v>
          </cell>
          <cell r="C1686" t="str">
            <v>AE・モルタル面・3回塗・素地共</v>
          </cell>
          <cell r="D1686" t="str">
            <v>㎡</v>
          </cell>
          <cell r="E1686">
            <v>2650</v>
          </cell>
          <cell r="F1686" t="str">
            <v>P-94</v>
          </cell>
          <cell r="G1686">
            <v>261071</v>
          </cell>
        </row>
        <row r="1687">
          <cell r="A1687">
            <v>261074</v>
          </cell>
          <cell r="B1687" t="str">
            <v>アクリル樹脂エナメル塗</v>
          </cell>
          <cell r="C1687" t="str">
            <v>AE・ボード面・3回塗・素地共</v>
          </cell>
          <cell r="D1687" t="str">
            <v>㎡</v>
          </cell>
          <cell r="E1687">
            <v>2590</v>
          </cell>
          <cell r="F1687" t="str">
            <v>P-94</v>
          </cell>
          <cell r="G1687">
            <v>261074</v>
          </cell>
        </row>
        <row r="1688">
          <cell r="A1688">
            <v>261077</v>
          </cell>
          <cell r="B1688" t="str">
            <v>アクリル樹脂エナメル塗</v>
          </cell>
          <cell r="C1688" t="str">
            <v>AE・コンクリート面・3回塗・素地共</v>
          </cell>
          <cell r="D1688" t="str">
            <v>㎡</v>
          </cell>
          <cell r="E1688">
            <v>3390</v>
          </cell>
          <cell r="F1688" t="str">
            <v>P-94</v>
          </cell>
          <cell r="G1688">
            <v>261077</v>
          </cell>
        </row>
        <row r="1689">
          <cell r="A1689">
            <v>261081</v>
          </cell>
          <cell r="B1689" t="str">
            <v>アクリル樹脂エナメル塗</v>
          </cell>
          <cell r="C1689" t="str">
            <v>AE・モルタル面・2回塗・素地共</v>
          </cell>
          <cell r="D1689" t="str">
            <v>㎡</v>
          </cell>
          <cell r="E1689">
            <v>1790</v>
          </cell>
          <cell r="F1689" t="str">
            <v>P-94</v>
          </cell>
          <cell r="G1689">
            <v>261081</v>
          </cell>
        </row>
        <row r="1690">
          <cell r="A1690">
            <v>261084</v>
          </cell>
          <cell r="B1690" t="str">
            <v>アクリル樹脂エナメル塗</v>
          </cell>
          <cell r="C1690" t="str">
            <v>AE・ボード面・2回塗・素地共</v>
          </cell>
          <cell r="D1690" t="str">
            <v>㎡</v>
          </cell>
          <cell r="E1690">
            <v>1730</v>
          </cell>
          <cell r="F1690" t="str">
            <v>P-94</v>
          </cell>
          <cell r="G1690">
            <v>261084</v>
          </cell>
        </row>
        <row r="1691">
          <cell r="A1691">
            <v>261087</v>
          </cell>
          <cell r="B1691" t="str">
            <v>アクリル樹脂エナメル塗</v>
          </cell>
          <cell r="C1691" t="str">
            <v>AE・コンクリート面・2回塗・素地共</v>
          </cell>
          <cell r="D1691" t="str">
            <v>㎡</v>
          </cell>
          <cell r="E1691">
            <v>2530</v>
          </cell>
          <cell r="F1691" t="str">
            <v>P-94</v>
          </cell>
          <cell r="G1691">
            <v>261087</v>
          </cell>
        </row>
        <row r="1692">
          <cell r="A1692">
            <v>261101</v>
          </cell>
          <cell r="B1692" t="str">
            <v>フタル酸樹脂エナメル塗</v>
          </cell>
          <cell r="C1692" t="str">
            <v>FE・木部・3回塗・素地共</v>
          </cell>
          <cell r="D1692" t="str">
            <v>㎡</v>
          </cell>
          <cell r="E1692">
            <v>2150</v>
          </cell>
          <cell r="F1692" t="str">
            <v>P-94</v>
          </cell>
          <cell r="G1692">
            <v>261101</v>
          </cell>
        </row>
        <row r="1693">
          <cell r="A1693">
            <v>261105</v>
          </cell>
          <cell r="B1693" t="str">
            <v>フタル酸樹脂エナメル塗</v>
          </cell>
          <cell r="C1693" t="str">
            <v>FE・木部・5回塗・素地共</v>
          </cell>
          <cell r="D1693" t="str">
            <v>㎡</v>
          </cell>
          <cell r="E1693">
            <v>3350</v>
          </cell>
          <cell r="F1693" t="str">
            <v>P-94</v>
          </cell>
          <cell r="G1693">
            <v>261105</v>
          </cell>
        </row>
        <row r="1694">
          <cell r="A1694">
            <v>261111</v>
          </cell>
          <cell r="B1694" t="str">
            <v>フタル酸樹脂エナメル塗</v>
          </cell>
          <cell r="C1694" t="str">
            <v>FE・鉄部・2回塗・素地・錆止共</v>
          </cell>
          <cell r="D1694" t="str">
            <v>㎡</v>
          </cell>
          <cell r="E1694">
            <v>2030</v>
          </cell>
          <cell r="F1694" t="str">
            <v>P-94</v>
          </cell>
          <cell r="G1694">
            <v>261111</v>
          </cell>
        </row>
        <row r="1695">
          <cell r="A1695">
            <v>261115</v>
          </cell>
          <cell r="B1695" t="str">
            <v>フタル酸樹脂エナメル塗</v>
          </cell>
          <cell r="C1695" t="str">
            <v>FE・鉄部・4回塗・素地・錆止共</v>
          </cell>
          <cell r="D1695" t="str">
            <v>㎡</v>
          </cell>
          <cell r="E1695">
            <v>3300</v>
          </cell>
          <cell r="F1695" t="str">
            <v>P-94</v>
          </cell>
          <cell r="G1695">
            <v>261115</v>
          </cell>
        </row>
        <row r="1696">
          <cell r="A1696">
            <v>261121</v>
          </cell>
          <cell r="B1696" t="str">
            <v>クリヤラッカー塗</v>
          </cell>
          <cell r="C1696" t="str">
            <v>CL・木部・3回塗・素地共</v>
          </cell>
          <cell r="D1696" t="str">
            <v>㎡</v>
          </cell>
          <cell r="E1696">
            <v>1590</v>
          </cell>
          <cell r="F1696" t="str">
            <v>P-94</v>
          </cell>
          <cell r="G1696">
            <v>261121</v>
          </cell>
        </row>
        <row r="1697">
          <cell r="A1697">
            <v>261125</v>
          </cell>
          <cell r="B1697" t="str">
            <v>クリヤラッカー塗</v>
          </cell>
          <cell r="C1697" t="str">
            <v>CL・木部・5回塗・素地共</v>
          </cell>
          <cell r="D1697" t="str">
            <v>㎡</v>
          </cell>
          <cell r="E1697">
            <v>3180</v>
          </cell>
          <cell r="F1697" t="str">
            <v>P-94</v>
          </cell>
          <cell r="G1697">
            <v>261125</v>
          </cell>
        </row>
        <row r="1698">
          <cell r="A1698">
            <v>261131</v>
          </cell>
          <cell r="B1698" t="str">
            <v>フタル酸樹脂ワニス塗</v>
          </cell>
          <cell r="C1698" t="str">
            <v>FC・木部・2回塗・着色共・素地共</v>
          </cell>
          <cell r="D1698" t="str">
            <v>㎡</v>
          </cell>
          <cell r="E1698">
            <v>1550</v>
          </cell>
          <cell r="F1698" t="str">
            <v>P-94</v>
          </cell>
          <cell r="G1698">
            <v>261131</v>
          </cell>
        </row>
        <row r="1699">
          <cell r="A1699">
            <v>261135</v>
          </cell>
          <cell r="B1699" t="str">
            <v>フタル酸樹脂ワニス塗</v>
          </cell>
          <cell r="C1699" t="str">
            <v>FC・木部・3回塗・着色共・素地共</v>
          </cell>
          <cell r="D1699" t="str">
            <v>㎡</v>
          </cell>
          <cell r="E1699">
            <v>1920</v>
          </cell>
          <cell r="F1699" t="str">
            <v>P-94</v>
          </cell>
          <cell r="G1699">
            <v>261135</v>
          </cell>
        </row>
        <row r="1700">
          <cell r="A1700">
            <v>261141</v>
          </cell>
          <cell r="B1700" t="str">
            <v>オイルステイン塗</v>
          </cell>
          <cell r="C1700" t="str">
            <v>OS・木部・2回塗・素地共</v>
          </cell>
          <cell r="D1700" t="str">
            <v>㎡</v>
          </cell>
          <cell r="E1700">
            <v>920</v>
          </cell>
          <cell r="F1700" t="str">
            <v>P-94</v>
          </cell>
          <cell r="G1700">
            <v>261141</v>
          </cell>
        </row>
        <row r="1701">
          <cell r="A1701">
            <v>261151</v>
          </cell>
          <cell r="B1701" t="str">
            <v>つや有樹脂エマルション塗</v>
          </cell>
          <cell r="C1701" t="str">
            <v>GP・モルタル面・2回塗・素地共</v>
          </cell>
          <cell r="D1701" t="str">
            <v>㎡</v>
          </cell>
          <cell r="E1701">
            <v>1870</v>
          </cell>
          <cell r="F1701" t="str">
            <v>P-94</v>
          </cell>
          <cell r="G1701">
            <v>261151</v>
          </cell>
        </row>
        <row r="1702">
          <cell r="A1702">
            <v>261154</v>
          </cell>
          <cell r="B1702" t="str">
            <v>つや有樹脂エマルション塗</v>
          </cell>
          <cell r="C1702" t="str">
            <v>GP・ボード面・2回塗・素地共</v>
          </cell>
          <cell r="D1702" t="str">
            <v>㎡</v>
          </cell>
          <cell r="E1702">
            <v>1810</v>
          </cell>
          <cell r="F1702" t="str">
            <v>P-94</v>
          </cell>
          <cell r="G1702">
            <v>261154</v>
          </cell>
        </row>
        <row r="1703">
          <cell r="A1703">
            <v>261157</v>
          </cell>
          <cell r="B1703" t="str">
            <v>つや有樹脂エマルション塗</v>
          </cell>
          <cell r="C1703" t="str">
            <v>GP・コンクリート面・2回塗・素地共</v>
          </cell>
          <cell r="D1703" t="str">
            <v>㎡</v>
          </cell>
          <cell r="E1703">
            <v>2610</v>
          </cell>
          <cell r="F1703" t="str">
            <v>P-94</v>
          </cell>
          <cell r="G1703">
            <v>261157</v>
          </cell>
        </row>
        <row r="1704">
          <cell r="A1704">
            <v>261201</v>
          </cell>
          <cell r="B1704" t="str">
            <v>ウレタン樹脂ワニス塗</v>
          </cell>
          <cell r="C1704" t="str">
            <v>1液形-UC・木部・2回塗・素地共</v>
          </cell>
          <cell r="D1704" t="str">
            <v>㎡</v>
          </cell>
          <cell r="E1704">
            <v>1030</v>
          </cell>
          <cell r="F1704" t="str">
            <v>P-94</v>
          </cell>
          <cell r="G1704">
            <v>261201</v>
          </cell>
        </row>
        <row r="1705">
          <cell r="A1705">
            <v>261205</v>
          </cell>
          <cell r="B1705" t="str">
            <v>ウレタン樹脂ワニス塗</v>
          </cell>
          <cell r="C1705" t="str">
            <v>1液形-UC・木部・3回塗・素地共</v>
          </cell>
          <cell r="D1705" t="str">
            <v>㎡</v>
          </cell>
          <cell r="E1705">
            <v>1470</v>
          </cell>
          <cell r="F1705" t="str">
            <v>P-94</v>
          </cell>
          <cell r="G1705">
            <v>261205</v>
          </cell>
        </row>
        <row r="1706">
          <cell r="A1706">
            <v>261211</v>
          </cell>
          <cell r="B1706" t="str">
            <v>ウレタン樹脂ワニス塗</v>
          </cell>
          <cell r="C1706" t="str">
            <v>2液形-UC・木部・2回塗・素地共</v>
          </cell>
          <cell r="D1706" t="str">
            <v>㎡</v>
          </cell>
          <cell r="E1706">
            <v>1040</v>
          </cell>
          <cell r="F1706" t="str">
            <v>P-94</v>
          </cell>
          <cell r="G1706">
            <v>261211</v>
          </cell>
        </row>
        <row r="1707">
          <cell r="A1707">
            <v>261215</v>
          </cell>
          <cell r="B1707" t="str">
            <v>ウレタン樹脂ワニス塗</v>
          </cell>
          <cell r="C1707" t="str">
            <v>2液形-UC・木部・3回塗・素地共</v>
          </cell>
          <cell r="D1707" t="str">
            <v>㎡</v>
          </cell>
          <cell r="E1707">
            <v>1450</v>
          </cell>
          <cell r="F1707" t="str">
            <v>P-95</v>
          </cell>
          <cell r="G1707">
            <v>261215</v>
          </cell>
        </row>
        <row r="1708">
          <cell r="A1708">
            <v>261221</v>
          </cell>
          <cell r="B1708" t="str">
            <v>クレオソート塗</v>
          </cell>
          <cell r="C1708" t="str">
            <v>木部・2回塗</v>
          </cell>
          <cell r="D1708" t="str">
            <v>㎡</v>
          </cell>
          <cell r="E1708">
            <v>560</v>
          </cell>
          <cell r="F1708" t="str">
            <v>P-95</v>
          </cell>
          <cell r="G1708">
            <v>261221</v>
          </cell>
        </row>
        <row r="1709">
          <cell r="A1709">
            <v>261225</v>
          </cell>
          <cell r="B1709" t="str">
            <v>クレオソート塗</v>
          </cell>
          <cell r="C1709" t="str">
            <v>木部・1回塗</v>
          </cell>
          <cell r="D1709" t="str">
            <v>㎡</v>
          </cell>
          <cell r="E1709">
            <v>370</v>
          </cell>
          <cell r="F1709" t="str">
            <v>P-95</v>
          </cell>
          <cell r="G1709">
            <v>261225</v>
          </cell>
        </row>
        <row r="1710">
          <cell r="A1710">
            <v>261231</v>
          </cell>
          <cell r="B1710" t="str">
            <v>防虫ステイン塗</v>
          </cell>
          <cell r="C1710" t="str">
            <v>木部・1回塗・素地共</v>
          </cell>
          <cell r="D1710" t="str">
            <v>㎡</v>
          </cell>
          <cell r="E1710">
            <v>1450</v>
          </cell>
          <cell r="F1710" t="str">
            <v>P-95</v>
          </cell>
          <cell r="G1710">
            <v>261231</v>
          </cell>
        </row>
        <row r="1711">
          <cell r="A1711">
            <v>261251</v>
          </cell>
          <cell r="B1711" t="str">
            <v>アルミニウムペイント塗</v>
          </cell>
          <cell r="C1711" t="str">
            <v>AIP・鉄部・2回塗・素地・錆止共</v>
          </cell>
          <cell r="D1711" t="str">
            <v>㎡</v>
          </cell>
          <cell r="E1711">
            <v>1530</v>
          </cell>
          <cell r="F1711" t="str">
            <v>P-95</v>
          </cell>
          <cell r="G1711">
            <v>261251</v>
          </cell>
        </row>
        <row r="1712">
          <cell r="A1712">
            <v>261252</v>
          </cell>
          <cell r="B1712" t="str">
            <v>アルミニウムペイント塗</v>
          </cell>
          <cell r="C1712" t="str">
            <v>AIP・鉄部・3回塗・素地・錆止共</v>
          </cell>
          <cell r="D1712" t="str">
            <v>㎡</v>
          </cell>
          <cell r="E1712">
            <v>1960</v>
          </cell>
          <cell r="F1712" t="str">
            <v>P-95</v>
          </cell>
          <cell r="G1712">
            <v>261252</v>
          </cell>
        </row>
        <row r="1713">
          <cell r="A1713">
            <v>261301</v>
          </cell>
          <cell r="B1713" t="str">
            <v>エポキシ樹脂塗</v>
          </cell>
          <cell r="C1713" t="str">
            <v>XE・鉄部・3回塗・素地・錆止共</v>
          </cell>
          <cell r="D1713" t="str">
            <v>㎡</v>
          </cell>
          <cell r="E1713">
            <v>2660</v>
          </cell>
          <cell r="F1713" t="str">
            <v>P-95</v>
          </cell>
          <cell r="G1713">
            <v>261301</v>
          </cell>
        </row>
        <row r="1714">
          <cell r="A1714">
            <v>261311</v>
          </cell>
          <cell r="B1714" t="str">
            <v>タールエポキシ樹脂塗</v>
          </cell>
          <cell r="C1714" t="str">
            <v>XE・鉄部・3回塗・素地・錆止共</v>
          </cell>
          <cell r="D1714" t="str">
            <v>㎡</v>
          </cell>
          <cell r="E1714">
            <v>2220</v>
          </cell>
          <cell r="F1714" t="str">
            <v>P-95</v>
          </cell>
          <cell r="G1714">
            <v>261311</v>
          </cell>
        </row>
        <row r="1715">
          <cell r="A1715">
            <v>261331</v>
          </cell>
          <cell r="B1715" t="str">
            <v>セメント系塗床材</v>
          </cell>
          <cell r="C1715" t="str">
            <v>緑色系・耐磨耗・防塵</v>
          </cell>
          <cell r="D1715" t="str">
            <v>㎡</v>
          </cell>
          <cell r="E1715">
            <v>1280</v>
          </cell>
          <cell r="F1715" t="str">
            <v>P-95</v>
          </cell>
          <cell r="G1715">
            <v>261331</v>
          </cell>
        </row>
        <row r="1716">
          <cell r="A1716">
            <v>261335</v>
          </cell>
          <cell r="B1716" t="str">
            <v>セメント系塗床材</v>
          </cell>
          <cell r="C1716" t="str">
            <v>グリーン色系・耐磨耗・耐衝撃</v>
          </cell>
          <cell r="D1716" t="str">
            <v>㎡</v>
          </cell>
          <cell r="E1716">
            <v>1360</v>
          </cell>
          <cell r="F1716" t="str">
            <v>P-95</v>
          </cell>
          <cell r="G1716">
            <v>261335</v>
          </cell>
        </row>
        <row r="1717">
          <cell r="A1717">
            <v>261501</v>
          </cell>
          <cell r="B1717" t="str">
            <v>合成樹脂調合ペイント塗</v>
          </cell>
          <cell r="C1717" t="str">
            <v>SOP・細物・木部・3回塗・素地ごしらえ共</v>
          </cell>
          <cell r="D1717" t="str">
            <v>ｍ</v>
          </cell>
          <cell r="E1717">
            <v>280</v>
          </cell>
          <cell r="F1717" t="str">
            <v>P-95</v>
          </cell>
          <cell r="G1717">
            <v>261501</v>
          </cell>
        </row>
        <row r="1718">
          <cell r="A1718">
            <v>261503</v>
          </cell>
          <cell r="B1718" t="str">
            <v>合成樹脂調合ペイント塗</v>
          </cell>
          <cell r="C1718" t="str">
            <v>SOP・細物・鉄部・3回塗・素地・錆止共</v>
          </cell>
          <cell r="D1718" t="str">
            <v>ｍ</v>
          </cell>
          <cell r="E1718">
            <v>370</v>
          </cell>
          <cell r="F1718" t="str">
            <v>P-95</v>
          </cell>
          <cell r="G1718">
            <v>261503</v>
          </cell>
        </row>
        <row r="1719">
          <cell r="A1719">
            <v>261505</v>
          </cell>
          <cell r="B1719" t="str">
            <v>合成樹脂調合ペイント塗</v>
          </cell>
          <cell r="C1719" t="str">
            <v>SOP・細物・亜鉛メッキ面・2回塗・素地・錆止共</v>
          </cell>
          <cell r="D1719" t="str">
            <v>ｍ</v>
          </cell>
          <cell r="E1719">
            <v>290</v>
          </cell>
          <cell r="F1719" t="str">
            <v>P-95</v>
          </cell>
          <cell r="G1719">
            <v>261505</v>
          </cell>
        </row>
        <row r="1720">
          <cell r="A1720">
            <v>261507</v>
          </cell>
          <cell r="B1720" t="str">
            <v>合成樹脂調合ペイント塗</v>
          </cell>
          <cell r="C1720" t="str">
            <v>SOP・細物・鋼製建具・2回塗・錆止共</v>
          </cell>
          <cell r="D1720" t="str">
            <v>ｍ</v>
          </cell>
          <cell r="E1720">
            <v>220</v>
          </cell>
          <cell r="F1720" t="str">
            <v>P-95</v>
          </cell>
          <cell r="G1720">
            <v>261507</v>
          </cell>
        </row>
        <row r="1721">
          <cell r="A1721">
            <v>261511</v>
          </cell>
          <cell r="B1721" t="str">
            <v>合成樹脂エマルション塗</v>
          </cell>
          <cell r="C1721" t="str">
            <v>EP・細物・モルタル面・2回塗・素地共</v>
          </cell>
          <cell r="D1721" t="str">
            <v>ｍ</v>
          </cell>
          <cell r="E1721">
            <v>280</v>
          </cell>
          <cell r="F1721" t="str">
            <v>P-95</v>
          </cell>
          <cell r="G1721">
            <v>261511</v>
          </cell>
        </row>
        <row r="1722">
          <cell r="A1722">
            <v>261514</v>
          </cell>
          <cell r="B1722" t="str">
            <v>合成樹脂エマルション塗</v>
          </cell>
          <cell r="C1722" t="str">
            <v>EP・ボード面・2回塗・素地共</v>
          </cell>
          <cell r="D1722" t="str">
            <v>ｍ</v>
          </cell>
          <cell r="E1722">
            <v>270</v>
          </cell>
          <cell r="F1722" t="str">
            <v>P-95</v>
          </cell>
          <cell r="G1722">
            <v>261514</v>
          </cell>
        </row>
        <row r="1723">
          <cell r="A1723">
            <v>261517</v>
          </cell>
          <cell r="B1723" t="str">
            <v>合成樹脂エマルション塗</v>
          </cell>
          <cell r="C1723" t="str">
            <v>EP・細物・コンクリート面・2回塗・素地共</v>
          </cell>
          <cell r="D1723" t="str">
            <v>ｍ</v>
          </cell>
          <cell r="E1723">
            <v>450</v>
          </cell>
          <cell r="F1723" t="str">
            <v>P-95</v>
          </cell>
          <cell r="G1723">
            <v>261517</v>
          </cell>
        </row>
        <row r="1724">
          <cell r="A1724">
            <v>261531</v>
          </cell>
          <cell r="B1724" t="str">
            <v>塩化ビニル樹脂エナメル塗</v>
          </cell>
          <cell r="C1724" t="str">
            <v>VE・細物・モルタル面・3回塗・素地共</v>
          </cell>
          <cell r="D1724" t="str">
            <v>ｍ</v>
          </cell>
          <cell r="E1724">
            <v>520</v>
          </cell>
          <cell r="F1724" t="str">
            <v>P-95</v>
          </cell>
          <cell r="G1724">
            <v>261531</v>
          </cell>
        </row>
        <row r="1725">
          <cell r="A1725">
            <v>261534</v>
          </cell>
          <cell r="B1725" t="str">
            <v>塩化ビニル樹脂エナメル塗</v>
          </cell>
          <cell r="C1725" t="str">
            <v>VE・細物・ボード面・3回塗・素地共</v>
          </cell>
          <cell r="D1725" t="str">
            <v>ｍ</v>
          </cell>
          <cell r="E1725">
            <v>510</v>
          </cell>
          <cell r="F1725" t="str">
            <v>P-95</v>
          </cell>
          <cell r="G1725">
            <v>261534</v>
          </cell>
        </row>
        <row r="1726">
          <cell r="A1726">
            <v>261537</v>
          </cell>
          <cell r="B1726" t="str">
            <v>塩化ビニル樹脂エナメル塗</v>
          </cell>
          <cell r="C1726" t="str">
            <v>ＶE・細物・コンクリート面・3回塗・素地共</v>
          </cell>
          <cell r="D1726" t="str">
            <v>ｍ</v>
          </cell>
          <cell r="E1726">
            <v>670</v>
          </cell>
          <cell r="F1726" t="str">
            <v>P-95</v>
          </cell>
          <cell r="G1726">
            <v>261537</v>
          </cell>
        </row>
        <row r="1727">
          <cell r="A1727">
            <v>261551</v>
          </cell>
          <cell r="B1727" t="str">
            <v>アクリル樹脂エナメル塗</v>
          </cell>
          <cell r="C1727" t="str">
            <v>AE・細物・モルタル面・3回塗・素地共</v>
          </cell>
          <cell r="D1727" t="str">
            <v>ｍ</v>
          </cell>
          <cell r="E1727">
            <v>530</v>
          </cell>
          <cell r="F1727" t="str">
            <v>P-95</v>
          </cell>
          <cell r="G1727">
            <v>261551</v>
          </cell>
        </row>
        <row r="1728">
          <cell r="A1728">
            <v>261554</v>
          </cell>
          <cell r="B1728" t="str">
            <v>アクリル樹脂エナメル塗</v>
          </cell>
          <cell r="C1728" t="str">
            <v>AE・細物・ボード面・3回塗・素地共</v>
          </cell>
          <cell r="D1728" t="str">
            <v>ｍ</v>
          </cell>
          <cell r="E1728">
            <v>510</v>
          </cell>
          <cell r="F1728" t="str">
            <v>P-95</v>
          </cell>
          <cell r="G1728">
            <v>261554</v>
          </cell>
        </row>
        <row r="1729">
          <cell r="A1729">
            <v>261557</v>
          </cell>
          <cell r="B1729" t="str">
            <v>アクリル樹脂エナメル塗</v>
          </cell>
          <cell r="C1729" t="str">
            <v>AE・細物・コンクリート面・3回塗・素地共</v>
          </cell>
          <cell r="D1729" t="str">
            <v>ｍ</v>
          </cell>
          <cell r="E1729">
            <v>670</v>
          </cell>
          <cell r="F1729" t="str">
            <v>P-95</v>
          </cell>
          <cell r="G1729">
            <v>261557</v>
          </cell>
        </row>
        <row r="1730">
          <cell r="A1730">
            <v>261571</v>
          </cell>
          <cell r="B1730" t="str">
            <v>フタル酸樹脂エナメル塗</v>
          </cell>
          <cell r="C1730" t="str">
            <v>FE・細物・木部・3回塗・素地共</v>
          </cell>
          <cell r="D1730" t="str">
            <v>ｍ</v>
          </cell>
          <cell r="E1730">
            <v>430</v>
          </cell>
          <cell r="F1730" t="str">
            <v>P-95</v>
          </cell>
          <cell r="G1730">
            <v>261571</v>
          </cell>
        </row>
        <row r="1731">
          <cell r="A1731">
            <v>261575</v>
          </cell>
          <cell r="B1731" t="str">
            <v>フタル酸樹脂エナメル塗</v>
          </cell>
          <cell r="C1731" t="str">
            <v>FE・細物・鉄部・2回塗・素地・錆止共</v>
          </cell>
          <cell r="D1731" t="str">
            <v>ｍ</v>
          </cell>
          <cell r="E1731">
            <v>400</v>
          </cell>
          <cell r="F1731" t="str">
            <v>P-95</v>
          </cell>
          <cell r="G1731">
            <v>261575</v>
          </cell>
        </row>
        <row r="1732">
          <cell r="A1732">
            <v>261581</v>
          </cell>
          <cell r="B1732" t="str">
            <v>クリヤラッカー塗</v>
          </cell>
          <cell r="C1732" t="str">
            <v>CL・細物・木部・3回塗・素地共</v>
          </cell>
          <cell r="D1732" t="str">
            <v>ｍ</v>
          </cell>
          <cell r="E1732">
            <v>310</v>
          </cell>
          <cell r="F1732" t="str">
            <v>P-95</v>
          </cell>
          <cell r="G1732">
            <v>261581</v>
          </cell>
        </row>
        <row r="1733">
          <cell r="A1733">
            <v>261583</v>
          </cell>
          <cell r="B1733" t="str">
            <v>フタル酸樹脂ワニス塗</v>
          </cell>
          <cell r="C1733" t="str">
            <v>FC・細物・木部・3回塗・着色共・素地共</v>
          </cell>
          <cell r="D1733" t="str">
            <v>ｍ</v>
          </cell>
          <cell r="E1733">
            <v>380</v>
          </cell>
          <cell r="F1733" t="str">
            <v>P-95</v>
          </cell>
          <cell r="G1733">
            <v>261583</v>
          </cell>
        </row>
        <row r="1734">
          <cell r="A1734">
            <v>261585</v>
          </cell>
          <cell r="B1734" t="str">
            <v>オイルステイン塗</v>
          </cell>
          <cell r="C1734" t="str">
            <v>OS・細物・木部・2回塗・素地共</v>
          </cell>
          <cell r="D1734" t="str">
            <v>ｍ</v>
          </cell>
          <cell r="E1734">
            <v>180</v>
          </cell>
          <cell r="F1734" t="str">
            <v>P-95</v>
          </cell>
          <cell r="G1734">
            <v>261585</v>
          </cell>
        </row>
        <row r="1735">
          <cell r="A1735">
            <v>261587</v>
          </cell>
          <cell r="B1735" t="str">
            <v>ウレタン樹脂ワニス塗</v>
          </cell>
          <cell r="C1735" t="str">
            <v>1液形-UC・細物・木部･3回塗・素地共</v>
          </cell>
          <cell r="D1735" t="str">
            <v>ｍ</v>
          </cell>
          <cell r="E1735">
            <v>290</v>
          </cell>
          <cell r="F1735" t="str">
            <v>P-95</v>
          </cell>
          <cell r="G1735">
            <v>261587</v>
          </cell>
        </row>
        <row r="1736">
          <cell r="A1736">
            <v>263001</v>
          </cell>
          <cell r="B1736" t="str">
            <v>床･フローリングボード張</v>
          </cell>
          <cell r="C1736" t="str">
            <v>ぶな・1等・厚15mm×乱尺・下地別途</v>
          </cell>
          <cell r="D1736" t="str">
            <v>㎡</v>
          </cell>
          <cell r="E1736">
            <v>6470</v>
          </cell>
          <cell r="F1736" t="str">
            <v>P-96</v>
          </cell>
          <cell r="G1736">
            <v>263001</v>
          </cell>
        </row>
        <row r="1737">
          <cell r="A1737">
            <v>263002</v>
          </cell>
          <cell r="B1737" t="str">
            <v>床･フローリングボード張</v>
          </cell>
          <cell r="C1737" t="str">
            <v>ぶな・1等・厚15mm×乱尺・木造ころばし床組共</v>
          </cell>
          <cell r="D1737" t="str">
            <v>㎡</v>
          </cell>
          <cell r="E1737">
            <v>9680</v>
          </cell>
          <cell r="F1737" t="str">
            <v>P-96</v>
          </cell>
          <cell r="G1737">
            <v>263002</v>
          </cell>
        </row>
        <row r="1738">
          <cell r="A1738">
            <v>263005</v>
          </cell>
          <cell r="B1738" t="str">
            <v>床･フローリングボード張</v>
          </cell>
          <cell r="C1738" t="str">
            <v>なら・1等・厚15mm×乱尺・下地別途</v>
          </cell>
          <cell r="D1738" t="str">
            <v>㎡</v>
          </cell>
          <cell r="E1738">
            <v>6720</v>
          </cell>
          <cell r="F1738" t="str">
            <v>P-96</v>
          </cell>
          <cell r="G1738">
            <v>263005</v>
          </cell>
        </row>
        <row r="1739">
          <cell r="A1739">
            <v>263006</v>
          </cell>
          <cell r="B1739" t="str">
            <v>床･フローリングボード張</v>
          </cell>
          <cell r="C1739" t="str">
            <v>なら・1等・厚15mm×乱尺・木造ころばし床組共</v>
          </cell>
          <cell r="D1739" t="str">
            <v>㎡</v>
          </cell>
          <cell r="E1739">
            <v>9930</v>
          </cell>
          <cell r="F1739" t="str">
            <v>P-96</v>
          </cell>
          <cell r="G1739">
            <v>263006</v>
          </cell>
        </row>
        <row r="1740">
          <cell r="A1740">
            <v>263008</v>
          </cell>
          <cell r="B1740" t="str">
            <v>床･フローリングボード張</v>
          </cell>
          <cell r="C1740" t="str">
            <v>かば・1等・厚15mm×乱尺・下地別途</v>
          </cell>
          <cell r="D1740" t="str">
            <v>㎡</v>
          </cell>
          <cell r="E1740">
            <v>6590</v>
          </cell>
          <cell r="F1740" t="str">
            <v>P-96</v>
          </cell>
          <cell r="G1740">
            <v>263008</v>
          </cell>
        </row>
        <row r="1741">
          <cell r="A1741">
            <v>263009</v>
          </cell>
          <cell r="B1741" t="str">
            <v>床･フローリングボード張</v>
          </cell>
          <cell r="C1741" t="str">
            <v>かば・1等・厚15mm×乱尺・木造ころばし床組共</v>
          </cell>
          <cell r="D1741" t="str">
            <v>㎡</v>
          </cell>
          <cell r="E1741">
            <v>9800</v>
          </cell>
          <cell r="F1741" t="str">
            <v>P-96</v>
          </cell>
          <cell r="G1741">
            <v>263009</v>
          </cell>
        </row>
        <row r="1742">
          <cell r="A1742">
            <v>263011</v>
          </cell>
          <cell r="B1742" t="str">
            <v>床･フローリングボード張</v>
          </cell>
          <cell r="C1742" t="str">
            <v>いたや・1等・厚15mm×乱尺・下地別途</v>
          </cell>
          <cell r="D1742" t="str">
            <v>㎡</v>
          </cell>
          <cell r="E1742">
            <v>6220</v>
          </cell>
          <cell r="F1742" t="str">
            <v>P-96</v>
          </cell>
          <cell r="G1742">
            <v>263011</v>
          </cell>
        </row>
        <row r="1743">
          <cell r="A1743">
            <v>263012</v>
          </cell>
          <cell r="B1743" t="str">
            <v>床･フローリングボード張</v>
          </cell>
          <cell r="C1743" t="str">
            <v>いたや・1等・厚15mm×乱尺・木造ころばし床組共</v>
          </cell>
          <cell r="D1743" t="str">
            <v>㎡</v>
          </cell>
          <cell r="E1743">
            <v>9430</v>
          </cell>
          <cell r="F1743" t="str">
            <v>P-96</v>
          </cell>
          <cell r="G1743">
            <v>263012</v>
          </cell>
        </row>
        <row r="1744">
          <cell r="A1744">
            <v>263015</v>
          </cell>
          <cell r="B1744" t="str">
            <v>床･フローリングボード張</v>
          </cell>
          <cell r="C1744" t="str">
            <v>アピトン・1等・厚14mm×105mm・下地別途</v>
          </cell>
          <cell r="D1744" t="str">
            <v>㎡</v>
          </cell>
          <cell r="E1744">
            <v>5480</v>
          </cell>
          <cell r="F1744" t="str">
            <v>P-96</v>
          </cell>
          <cell r="G1744">
            <v>263015</v>
          </cell>
        </row>
        <row r="1745">
          <cell r="A1745">
            <v>263016</v>
          </cell>
          <cell r="B1745" t="str">
            <v>床･フローリングボード張</v>
          </cell>
          <cell r="C1745" t="str">
            <v>アピトン・1等・厚14mm×105mm・ころばし床組共</v>
          </cell>
          <cell r="D1745" t="str">
            <v>㎡</v>
          </cell>
          <cell r="E1745">
            <v>8690</v>
          </cell>
          <cell r="F1745" t="str">
            <v>P-96</v>
          </cell>
          <cell r="G1745">
            <v>263016</v>
          </cell>
        </row>
        <row r="1746">
          <cell r="A1746">
            <v>263021</v>
          </cell>
          <cell r="B1746" t="str">
            <v>床･複合フローリング張</v>
          </cell>
          <cell r="C1746" t="str">
            <v>ぶな・厚15mm・無塗装・下地別途</v>
          </cell>
          <cell r="D1746" t="str">
            <v>㎡</v>
          </cell>
          <cell r="E1746">
            <v>7970</v>
          </cell>
          <cell r="F1746" t="str">
            <v>P-96</v>
          </cell>
          <cell r="G1746">
            <v>263021</v>
          </cell>
        </row>
        <row r="1747">
          <cell r="A1747">
            <v>263023</v>
          </cell>
          <cell r="B1747" t="str">
            <v>床･複合フローリング張</v>
          </cell>
          <cell r="C1747" t="str">
            <v>ぶな・厚15mm・無塗装・木造ころばし床組共</v>
          </cell>
          <cell r="D1747" t="str">
            <v>㎡</v>
          </cell>
          <cell r="E1747">
            <v>11100</v>
          </cell>
          <cell r="F1747" t="str">
            <v>P-96</v>
          </cell>
          <cell r="G1747">
            <v>263023</v>
          </cell>
        </row>
        <row r="1748">
          <cell r="A1748">
            <v>263025</v>
          </cell>
          <cell r="B1748" t="str">
            <v>床･複合フローリング張</v>
          </cell>
          <cell r="C1748" t="str">
            <v>ぶな・厚18mm・無塗装・下地別途</v>
          </cell>
          <cell r="D1748" t="str">
            <v>㎡</v>
          </cell>
          <cell r="E1748">
            <v>8760</v>
          </cell>
          <cell r="F1748" t="str">
            <v>P-96</v>
          </cell>
          <cell r="G1748">
            <v>263025</v>
          </cell>
        </row>
        <row r="1749">
          <cell r="A1749">
            <v>263027</v>
          </cell>
          <cell r="B1749" t="str">
            <v>床･複合フローリング張</v>
          </cell>
          <cell r="C1749" t="str">
            <v>ぶな・厚18mm・無塗装・木造ころばし床組共</v>
          </cell>
          <cell r="D1749" t="str">
            <v>㎡</v>
          </cell>
          <cell r="E1749">
            <v>11900</v>
          </cell>
          <cell r="F1749" t="str">
            <v>P-96</v>
          </cell>
          <cell r="G1749">
            <v>263027</v>
          </cell>
        </row>
        <row r="1750">
          <cell r="A1750">
            <v>263031</v>
          </cell>
          <cell r="B1750" t="str">
            <v>床･複合フローリング張</v>
          </cell>
          <cell r="C1750" t="str">
            <v>なら・厚15mm・無塗装・下地別途</v>
          </cell>
          <cell r="D1750" t="str">
            <v>㎡</v>
          </cell>
          <cell r="E1750">
            <v>9550</v>
          </cell>
          <cell r="F1750" t="str">
            <v>P-96</v>
          </cell>
          <cell r="G1750">
            <v>263031</v>
          </cell>
        </row>
        <row r="1751">
          <cell r="A1751">
            <v>263033</v>
          </cell>
          <cell r="B1751" t="str">
            <v>床･複合フローリング張</v>
          </cell>
          <cell r="C1751" t="str">
            <v>なら・厚15mm・無塗装・木造ころばし床組共</v>
          </cell>
          <cell r="D1751" t="str">
            <v>㎡</v>
          </cell>
          <cell r="E1751">
            <v>12700</v>
          </cell>
          <cell r="F1751" t="str">
            <v>P-96</v>
          </cell>
          <cell r="G1751">
            <v>263033</v>
          </cell>
        </row>
        <row r="1752">
          <cell r="A1752">
            <v>263035</v>
          </cell>
          <cell r="B1752" t="str">
            <v>床･複合フローリング張</v>
          </cell>
          <cell r="C1752" t="str">
            <v>なら・厚18mm・無塗装・下地別途</v>
          </cell>
          <cell r="D1752" t="str">
            <v>㎡</v>
          </cell>
          <cell r="E1752">
            <v>10300</v>
          </cell>
          <cell r="F1752" t="str">
            <v>P-96</v>
          </cell>
          <cell r="G1752">
            <v>263035</v>
          </cell>
        </row>
        <row r="1753">
          <cell r="A1753">
            <v>263037</v>
          </cell>
          <cell r="B1753" t="str">
            <v>床･複合フローリング張</v>
          </cell>
          <cell r="C1753" t="str">
            <v>なら・厚18mm・無塗装・木造ころばし床組共</v>
          </cell>
          <cell r="D1753" t="str">
            <v>㎡</v>
          </cell>
          <cell r="E1753">
            <v>13500</v>
          </cell>
          <cell r="F1753" t="str">
            <v>P-96</v>
          </cell>
          <cell r="G1753">
            <v>263037</v>
          </cell>
        </row>
        <row r="1754">
          <cell r="A1754">
            <v>263041</v>
          </cell>
          <cell r="B1754" t="str">
            <v>床･フローリングブロック</v>
          </cell>
          <cell r="C1754" t="str">
            <v>ぶな・厚15mm・下地別途</v>
          </cell>
          <cell r="D1754" t="str">
            <v>㎡</v>
          </cell>
          <cell r="E1754">
            <v>7350</v>
          </cell>
          <cell r="F1754" t="str">
            <v>P-96</v>
          </cell>
          <cell r="G1754">
            <v>263041</v>
          </cell>
        </row>
        <row r="1755">
          <cell r="A1755">
            <v>263045</v>
          </cell>
          <cell r="B1755" t="str">
            <v>床･フローリングブロック</v>
          </cell>
          <cell r="C1755" t="str">
            <v>ぶな・厚15mm・床コンクリート金ごて共</v>
          </cell>
          <cell r="D1755" t="str">
            <v>㎡</v>
          </cell>
          <cell r="E1755">
            <v>9410</v>
          </cell>
          <cell r="F1755" t="str">
            <v>P-96</v>
          </cell>
          <cell r="G1755">
            <v>263045</v>
          </cell>
        </row>
        <row r="1756">
          <cell r="A1756">
            <v>263051</v>
          </cell>
          <cell r="B1756" t="str">
            <v>床･フローリングブロック</v>
          </cell>
          <cell r="C1756" t="str">
            <v>なら・厚15mm・下地別途</v>
          </cell>
          <cell r="D1756" t="str">
            <v>㎡</v>
          </cell>
          <cell r="E1756">
            <v>8040</v>
          </cell>
          <cell r="F1756" t="str">
            <v>P-96</v>
          </cell>
          <cell r="G1756">
            <v>263051</v>
          </cell>
        </row>
        <row r="1757">
          <cell r="A1757">
            <v>263055</v>
          </cell>
          <cell r="B1757" t="str">
            <v>床･フローリングブロック</v>
          </cell>
          <cell r="C1757" t="str">
            <v>なら・厚15mm・床コンクリート金ごて共</v>
          </cell>
          <cell r="D1757" t="str">
            <v>㎡</v>
          </cell>
          <cell r="E1757">
            <v>10100</v>
          </cell>
          <cell r="F1757" t="str">
            <v>P-96</v>
          </cell>
          <cell r="G1757">
            <v>263055</v>
          </cell>
        </row>
        <row r="1758">
          <cell r="A1758">
            <v>263061</v>
          </cell>
          <cell r="B1758" t="str">
            <v>床･モザイクパーケット張</v>
          </cell>
          <cell r="C1758" t="str">
            <v>ぶな・厚8mm・下地別途</v>
          </cell>
          <cell r="D1758" t="str">
            <v>㎡</v>
          </cell>
          <cell r="E1758">
            <v>7470</v>
          </cell>
          <cell r="F1758" t="str">
            <v>P-96</v>
          </cell>
          <cell r="G1758">
            <v>263061</v>
          </cell>
        </row>
        <row r="1759">
          <cell r="A1759">
            <v>263065</v>
          </cell>
          <cell r="B1759" t="str">
            <v>床･モザイクパーケット張</v>
          </cell>
          <cell r="C1759" t="str">
            <v>ぶな・厚8mm・床コンクリート金ごて共</v>
          </cell>
          <cell r="D1759" t="str">
            <v>㎡</v>
          </cell>
          <cell r="E1759">
            <v>9530</v>
          </cell>
          <cell r="F1759" t="str">
            <v>P-96</v>
          </cell>
          <cell r="G1759">
            <v>263065</v>
          </cell>
        </row>
        <row r="1760">
          <cell r="A1760">
            <v>263071</v>
          </cell>
          <cell r="B1760" t="str">
            <v>床･モザイクパーケット張</v>
          </cell>
          <cell r="C1760" t="str">
            <v>なら・厚8mm・下地別途</v>
          </cell>
          <cell r="D1760" t="str">
            <v>㎡</v>
          </cell>
          <cell r="E1760">
            <v>7610</v>
          </cell>
          <cell r="F1760" t="str">
            <v>P-96</v>
          </cell>
          <cell r="G1760">
            <v>263071</v>
          </cell>
        </row>
        <row r="1761">
          <cell r="A1761">
            <v>263075</v>
          </cell>
          <cell r="B1761" t="str">
            <v>床･モザイクパーケット張</v>
          </cell>
          <cell r="C1761" t="str">
            <v>なら・厚8mm・床コンクリート金ごて共</v>
          </cell>
          <cell r="D1761" t="str">
            <v>㎡</v>
          </cell>
          <cell r="E1761">
            <v>9670</v>
          </cell>
          <cell r="F1761" t="str">
            <v>P-96</v>
          </cell>
          <cell r="G1761">
            <v>263075</v>
          </cell>
        </row>
        <row r="1762">
          <cell r="A1762">
            <v>263101</v>
          </cell>
          <cell r="B1762" t="str">
            <v>床･ビニールタイル張</v>
          </cell>
          <cell r="C1762" t="str">
            <v>半硬質・厚2mm・下地別途</v>
          </cell>
          <cell r="D1762" t="str">
            <v>㎡</v>
          </cell>
          <cell r="E1762">
            <v>1770</v>
          </cell>
          <cell r="F1762" t="str">
            <v>P-96</v>
          </cell>
          <cell r="G1762">
            <v>263101</v>
          </cell>
        </row>
        <row r="1763">
          <cell r="A1763">
            <v>263102</v>
          </cell>
          <cell r="B1763" t="str">
            <v>床･ビニールタイル張</v>
          </cell>
          <cell r="C1763" t="str">
            <v>半硬質・厚2mm・ラワン合板下地共</v>
          </cell>
          <cell r="D1763" t="str">
            <v>㎡</v>
          </cell>
          <cell r="E1763">
            <v>4240</v>
          </cell>
          <cell r="F1763" t="str">
            <v>P-96</v>
          </cell>
          <cell r="G1763">
            <v>263102</v>
          </cell>
        </row>
        <row r="1764">
          <cell r="A1764">
            <v>263103</v>
          </cell>
          <cell r="B1764" t="str">
            <v>床･ビニールタイル張</v>
          </cell>
          <cell r="C1764" t="str">
            <v>半硬質・厚2mm・ラワン合板・木造ころばし床組共</v>
          </cell>
          <cell r="D1764" t="str">
            <v>㎡</v>
          </cell>
          <cell r="E1764">
            <v>7930</v>
          </cell>
          <cell r="F1764" t="str">
            <v>P-96</v>
          </cell>
          <cell r="G1764">
            <v>263103</v>
          </cell>
        </row>
        <row r="1765">
          <cell r="A1765">
            <v>263105</v>
          </cell>
          <cell r="B1765" t="str">
            <v>床･ビニールタイル張</v>
          </cell>
          <cell r="C1765" t="str">
            <v>半硬質・厚2mm・モルタル金ごて下地共</v>
          </cell>
          <cell r="D1765" t="str">
            <v>㎡</v>
          </cell>
          <cell r="E1765">
            <v>3830</v>
          </cell>
          <cell r="F1765" t="str">
            <v>P-96</v>
          </cell>
          <cell r="G1765">
            <v>263105</v>
          </cell>
        </row>
        <row r="1766">
          <cell r="A1766">
            <v>263111</v>
          </cell>
          <cell r="B1766" t="str">
            <v>床･ビニールタイル張</v>
          </cell>
          <cell r="C1766" t="str">
            <v>軟質・厚2mm・下地別途</v>
          </cell>
          <cell r="D1766" t="str">
            <v>㎡</v>
          </cell>
          <cell r="E1766">
            <v>2000</v>
          </cell>
          <cell r="F1766" t="str">
            <v>P-96</v>
          </cell>
          <cell r="G1766">
            <v>263111</v>
          </cell>
        </row>
        <row r="1767">
          <cell r="A1767">
            <v>263112</v>
          </cell>
          <cell r="B1767" t="str">
            <v>床･ビニールタイル張</v>
          </cell>
          <cell r="C1767" t="str">
            <v>軟質・厚2mm・ラワン合板下地共</v>
          </cell>
          <cell r="D1767" t="str">
            <v>㎡</v>
          </cell>
          <cell r="E1767">
            <v>4470</v>
          </cell>
          <cell r="F1767" t="str">
            <v>P-96</v>
          </cell>
          <cell r="G1767">
            <v>263112</v>
          </cell>
        </row>
        <row r="1768">
          <cell r="A1768">
            <v>263113</v>
          </cell>
          <cell r="B1768" t="str">
            <v>床･ビニールタイル張</v>
          </cell>
          <cell r="C1768" t="str">
            <v>軟質・厚2mm・ラワン合板・木造ころばし床組共</v>
          </cell>
          <cell r="D1768" t="str">
            <v>㎡</v>
          </cell>
          <cell r="E1768">
            <v>8160</v>
          </cell>
          <cell r="F1768" t="str">
            <v>P-96</v>
          </cell>
          <cell r="G1768">
            <v>263113</v>
          </cell>
        </row>
        <row r="1769">
          <cell r="A1769">
            <v>263115</v>
          </cell>
          <cell r="B1769" t="str">
            <v>床･ビニールタイル張</v>
          </cell>
          <cell r="C1769" t="str">
            <v>軟質・厚2mm・モルタル金ごて下地共</v>
          </cell>
          <cell r="D1769" t="str">
            <v>㎡</v>
          </cell>
          <cell r="E1769">
            <v>4060</v>
          </cell>
          <cell r="F1769" t="str">
            <v>P-96</v>
          </cell>
          <cell r="G1769">
            <v>263115</v>
          </cell>
        </row>
        <row r="1770">
          <cell r="A1770">
            <v>263121</v>
          </cell>
          <cell r="B1770" t="str">
            <v>床･ビニールタイル張</v>
          </cell>
          <cell r="C1770" t="str">
            <v>エンボス[ソプラ]・厚2mm・下地別途</v>
          </cell>
          <cell r="D1770" t="str">
            <v>㎡</v>
          </cell>
          <cell r="E1770">
            <v>2690</v>
          </cell>
          <cell r="F1770" t="str">
            <v>P-96</v>
          </cell>
          <cell r="G1770">
            <v>263121</v>
          </cell>
        </row>
        <row r="1771">
          <cell r="A1771">
            <v>263122</v>
          </cell>
          <cell r="B1771" t="str">
            <v>床･ビニールタイル張</v>
          </cell>
          <cell r="C1771" t="str">
            <v>エンボス[ソプラ]・厚2mm・ラワン合板下地共</v>
          </cell>
          <cell r="D1771" t="str">
            <v>㎡</v>
          </cell>
          <cell r="E1771">
            <v>5160</v>
          </cell>
          <cell r="F1771" t="str">
            <v>P-96</v>
          </cell>
          <cell r="G1771">
            <v>263122</v>
          </cell>
        </row>
        <row r="1772">
          <cell r="A1772">
            <v>263123</v>
          </cell>
          <cell r="B1772" t="str">
            <v>床･ビニールタイル張</v>
          </cell>
          <cell r="C1772" t="str">
            <v>エンボス[ソプラ]・厚2mm・ラワン合板ころばし床組</v>
          </cell>
          <cell r="D1772" t="str">
            <v>㎡</v>
          </cell>
          <cell r="E1772">
            <v>8850</v>
          </cell>
          <cell r="F1772" t="str">
            <v>P-96</v>
          </cell>
          <cell r="G1772">
            <v>263123</v>
          </cell>
        </row>
        <row r="1773">
          <cell r="A1773">
            <v>263125</v>
          </cell>
          <cell r="B1773" t="str">
            <v>床･ビニールタイル張</v>
          </cell>
          <cell r="C1773" t="str">
            <v>エンボス[ソプラ]・厚2mm・モルタル金ごて下地共</v>
          </cell>
          <cell r="D1773" t="str">
            <v>㎡</v>
          </cell>
          <cell r="E1773">
            <v>4750</v>
          </cell>
          <cell r="F1773" t="str">
            <v>P-96</v>
          </cell>
          <cell r="G1773">
            <v>263125</v>
          </cell>
        </row>
        <row r="1774">
          <cell r="A1774">
            <v>263141</v>
          </cell>
          <cell r="B1774" t="str">
            <v>床･ビニールシート張</v>
          </cell>
          <cell r="C1774" t="str">
            <v>厚2mm・プレーン・下地別途</v>
          </cell>
          <cell r="D1774" t="str">
            <v>㎡</v>
          </cell>
          <cell r="E1774">
            <v>2560</v>
          </cell>
          <cell r="F1774" t="str">
            <v>P-96</v>
          </cell>
          <cell r="G1774">
            <v>263141</v>
          </cell>
        </row>
        <row r="1775">
          <cell r="A1775">
            <v>263142</v>
          </cell>
          <cell r="B1775" t="str">
            <v>床･ビニールシート張</v>
          </cell>
          <cell r="C1775" t="str">
            <v>厚2mm・プレーン・ラワン合板下地共</v>
          </cell>
          <cell r="D1775" t="str">
            <v>㎡</v>
          </cell>
          <cell r="E1775">
            <v>5030</v>
          </cell>
          <cell r="F1775" t="str">
            <v>P-96</v>
          </cell>
          <cell r="G1775">
            <v>263142</v>
          </cell>
        </row>
        <row r="1776">
          <cell r="A1776">
            <v>263143</v>
          </cell>
          <cell r="B1776" t="str">
            <v>床･ビニールシート張</v>
          </cell>
          <cell r="C1776" t="str">
            <v>厚2mm・プレーン・ラワン合板・ころばし床組共</v>
          </cell>
          <cell r="D1776" t="str">
            <v>㎡</v>
          </cell>
          <cell r="E1776">
            <v>8720</v>
          </cell>
          <cell r="F1776" t="str">
            <v>P-96</v>
          </cell>
          <cell r="G1776">
            <v>263143</v>
          </cell>
        </row>
        <row r="1777">
          <cell r="A1777">
            <v>263144</v>
          </cell>
          <cell r="B1777" t="str">
            <v>床･ビニールシート張</v>
          </cell>
          <cell r="C1777" t="str">
            <v>厚2mm・プレーン・モルタル金ごて下地共</v>
          </cell>
          <cell r="D1777" t="str">
            <v>㎡</v>
          </cell>
          <cell r="E1777">
            <v>4620</v>
          </cell>
          <cell r="F1777" t="str">
            <v>P-96</v>
          </cell>
          <cell r="G1777">
            <v>263144</v>
          </cell>
        </row>
        <row r="1778">
          <cell r="A1778">
            <v>263145</v>
          </cell>
          <cell r="B1778" t="str">
            <v>床･ビニールシート張</v>
          </cell>
          <cell r="C1778" t="str">
            <v>厚2.5mm・プレーン・下地別途</v>
          </cell>
          <cell r="D1778" t="str">
            <v>㎡</v>
          </cell>
          <cell r="E1778">
            <v>2910</v>
          </cell>
          <cell r="F1778" t="str">
            <v>P-96</v>
          </cell>
          <cell r="G1778">
            <v>263145</v>
          </cell>
        </row>
        <row r="1779">
          <cell r="A1779">
            <v>263146</v>
          </cell>
          <cell r="B1779" t="str">
            <v>床･ビニールシート張</v>
          </cell>
          <cell r="C1779" t="str">
            <v>厚2.5mm・プレーン・ラワン合板下地共</v>
          </cell>
          <cell r="D1779" t="str">
            <v>㎡</v>
          </cell>
          <cell r="E1779">
            <v>5380</v>
          </cell>
          <cell r="F1779" t="str">
            <v>P-96</v>
          </cell>
          <cell r="G1779">
            <v>263146</v>
          </cell>
        </row>
        <row r="1780">
          <cell r="A1780">
            <v>263147</v>
          </cell>
          <cell r="B1780" t="str">
            <v>床･ビニールシート張</v>
          </cell>
          <cell r="C1780" t="str">
            <v>厚2.5mm・プレーン・ラワン合板・ころばし床組共</v>
          </cell>
          <cell r="D1780" t="str">
            <v>㎡</v>
          </cell>
          <cell r="E1780">
            <v>9070</v>
          </cell>
          <cell r="F1780" t="str">
            <v>P-96</v>
          </cell>
          <cell r="G1780">
            <v>263147</v>
          </cell>
        </row>
        <row r="1781">
          <cell r="A1781">
            <v>263148</v>
          </cell>
          <cell r="B1781" t="str">
            <v>床･ビニールシート張</v>
          </cell>
          <cell r="C1781" t="str">
            <v>厚2.5mm・プレーン・モルタル金ごて下地共</v>
          </cell>
          <cell r="D1781" t="str">
            <v>㎡</v>
          </cell>
          <cell r="E1781">
            <v>4970</v>
          </cell>
          <cell r="F1781" t="str">
            <v>P-96</v>
          </cell>
          <cell r="G1781">
            <v>263148</v>
          </cell>
        </row>
        <row r="1782">
          <cell r="A1782">
            <v>263151</v>
          </cell>
          <cell r="B1782" t="str">
            <v>床･ビニールシート張</v>
          </cell>
          <cell r="C1782" t="str">
            <v>厚2mm・マーブル・下地別途</v>
          </cell>
          <cell r="D1782" t="str">
            <v>㎡</v>
          </cell>
          <cell r="E1782">
            <v>2910</v>
          </cell>
          <cell r="F1782" t="str">
            <v>P-96</v>
          </cell>
          <cell r="G1782">
            <v>263151</v>
          </cell>
        </row>
        <row r="1783">
          <cell r="A1783">
            <v>263152</v>
          </cell>
          <cell r="B1783" t="str">
            <v>床･ビニールシート張</v>
          </cell>
          <cell r="C1783" t="str">
            <v>厚2mm・マーブル・ラワン合板下地共</v>
          </cell>
          <cell r="D1783" t="str">
            <v>㎡</v>
          </cell>
          <cell r="E1783">
            <v>5380</v>
          </cell>
          <cell r="F1783" t="str">
            <v>P-96</v>
          </cell>
          <cell r="G1783">
            <v>263152</v>
          </cell>
        </row>
        <row r="1784">
          <cell r="A1784">
            <v>263153</v>
          </cell>
          <cell r="B1784" t="str">
            <v>床･ビニールシート張</v>
          </cell>
          <cell r="C1784" t="str">
            <v>厚2mm・マーブル・ラワン合板・ころばし床組共</v>
          </cell>
          <cell r="D1784" t="str">
            <v>㎡</v>
          </cell>
          <cell r="E1784">
            <v>9070</v>
          </cell>
          <cell r="F1784" t="str">
            <v>P-97</v>
          </cell>
          <cell r="G1784">
            <v>263153</v>
          </cell>
        </row>
        <row r="1785">
          <cell r="A1785">
            <v>263154</v>
          </cell>
          <cell r="B1785" t="str">
            <v>床･ビニールシート張</v>
          </cell>
          <cell r="C1785" t="str">
            <v>厚2mm・マーブル・モルタル金ごて下地共</v>
          </cell>
          <cell r="D1785" t="str">
            <v>㎡</v>
          </cell>
          <cell r="E1785">
            <v>4970</v>
          </cell>
          <cell r="F1785" t="str">
            <v>P-97</v>
          </cell>
          <cell r="G1785">
            <v>263154</v>
          </cell>
        </row>
        <row r="1786">
          <cell r="A1786">
            <v>263155</v>
          </cell>
          <cell r="B1786" t="str">
            <v>床･ビニールシート張</v>
          </cell>
          <cell r="C1786" t="str">
            <v>厚2.5mm・マーブル・下地別途</v>
          </cell>
          <cell r="D1786" t="str">
            <v>㎡</v>
          </cell>
          <cell r="E1786">
            <v>3030</v>
          </cell>
          <cell r="F1786" t="str">
            <v>P-97</v>
          </cell>
          <cell r="G1786">
            <v>263155</v>
          </cell>
        </row>
        <row r="1787">
          <cell r="A1787">
            <v>263156</v>
          </cell>
          <cell r="B1787" t="str">
            <v>床･ビニールシート張</v>
          </cell>
          <cell r="C1787" t="str">
            <v>厚2.5mm・マーブル・ラワン合板下地共</v>
          </cell>
          <cell r="D1787" t="str">
            <v>㎡</v>
          </cell>
          <cell r="E1787">
            <v>5500</v>
          </cell>
          <cell r="F1787" t="str">
            <v>P-97</v>
          </cell>
          <cell r="G1787">
            <v>263156</v>
          </cell>
        </row>
        <row r="1788">
          <cell r="A1788">
            <v>263157</v>
          </cell>
          <cell r="B1788" t="str">
            <v>床･ビニールシート張</v>
          </cell>
          <cell r="C1788" t="str">
            <v>厚2.5mm・マーブル・ラワン合板・ころばし床組共</v>
          </cell>
          <cell r="D1788" t="str">
            <v>㎡</v>
          </cell>
          <cell r="E1788">
            <v>9190</v>
          </cell>
          <cell r="F1788" t="str">
            <v>P-97</v>
          </cell>
          <cell r="G1788">
            <v>263157</v>
          </cell>
        </row>
        <row r="1789">
          <cell r="A1789">
            <v>263158</v>
          </cell>
          <cell r="B1789" t="str">
            <v>床･ビニールシート張</v>
          </cell>
          <cell r="C1789" t="str">
            <v>厚2.5mm・マーブル・モルタル金ごて下地共</v>
          </cell>
          <cell r="D1789" t="str">
            <v>㎡</v>
          </cell>
          <cell r="E1789">
            <v>5090</v>
          </cell>
          <cell r="F1789" t="str">
            <v>P-97</v>
          </cell>
          <cell r="G1789">
            <v>263158</v>
          </cell>
        </row>
        <row r="1790">
          <cell r="A1790">
            <v>263161</v>
          </cell>
          <cell r="B1790" t="str">
            <v>床・ゴムタイル張</v>
          </cell>
          <cell r="C1790" t="str">
            <v>厚3mm・天然ゴム・下地別途</v>
          </cell>
          <cell r="D1790" t="str">
            <v>㎡</v>
          </cell>
          <cell r="E1790">
            <v>6850</v>
          </cell>
          <cell r="F1790" t="str">
            <v>P-97</v>
          </cell>
          <cell r="G1790">
            <v>263161</v>
          </cell>
        </row>
        <row r="1791">
          <cell r="A1791">
            <v>263162</v>
          </cell>
          <cell r="B1791" t="str">
            <v>床・ゴムタイル張</v>
          </cell>
          <cell r="C1791" t="str">
            <v>厚3mm・天然ゴム・ラワン合板下地共</v>
          </cell>
          <cell r="D1791" t="str">
            <v>㎡</v>
          </cell>
          <cell r="E1791">
            <v>9320</v>
          </cell>
          <cell r="F1791" t="str">
            <v>P-97</v>
          </cell>
          <cell r="G1791">
            <v>263162</v>
          </cell>
        </row>
        <row r="1792">
          <cell r="A1792">
            <v>263163</v>
          </cell>
          <cell r="B1792" t="str">
            <v>床・ゴムタイル張</v>
          </cell>
          <cell r="C1792" t="str">
            <v>厚3mm・天然ゴム・ラワン合板・木造ころばし床組共</v>
          </cell>
          <cell r="D1792" t="str">
            <v>㎡</v>
          </cell>
          <cell r="E1792">
            <v>13000</v>
          </cell>
          <cell r="F1792" t="str">
            <v>P-97</v>
          </cell>
          <cell r="G1792">
            <v>263163</v>
          </cell>
        </row>
        <row r="1793">
          <cell r="A1793">
            <v>263164</v>
          </cell>
          <cell r="B1793" t="str">
            <v>床・ゴムタイル張</v>
          </cell>
          <cell r="C1793" t="str">
            <v>厚3mm・天然ゴム・モルタル金ごて下地共</v>
          </cell>
          <cell r="D1793" t="str">
            <v>㎡</v>
          </cell>
          <cell r="E1793">
            <v>8910</v>
          </cell>
          <cell r="F1793" t="str">
            <v>P-97</v>
          </cell>
          <cell r="G1793">
            <v>263164</v>
          </cell>
        </row>
        <row r="1794">
          <cell r="A1794">
            <v>263165</v>
          </cell>
          <cell r="B1794" t="str">
            <v>床・ゴムタイル張</v>
          </cell>
          <cell r="C1794" t="str">
            <v>厚4mm・天然ゴム・下地別途</v>
          </cell>
          <cell r="D1794" t="str">
            <v>㎡</v>
          </cell>
          <cell r="E1794">
            <v>7680</v>
          </cell>
          <cell r="F1794" t="str">
            <v>P-97</v>
          </cell>
          <cell r="G1794">
            <v>263165</v>
          </cell>
        </row>
        <row r="1795">
          <cell r="A1795">
            <v>263166</v>
          </cell>
          <cell r="B1795" t="str">
            <v>床・ゴムタイル張</v>
          </cell>
          <cell r="C1795" t="str">
            <v>厚4mm・天然ゴム・ラワン合板下地共</v>
          </cell>
          <cell r="D1795" t="str">
            <v>㎡</v>
          </cell>
          <cell r="E1795">
            <v>10100</v>
          </cell>
          <cell r="F1795" t="str">
            <v>P-97</v>
          </cell>
          <cell r="G1795">
            <v>263166</v>
          </cell>
        </row>
        <row r="1796">
          <cell r="A1796">
            <v>263167</v>
          </cell>
          <cell r="B1796" t="str">
            <v>床・ゴムタイル張</v>
          </cell>
          <cell r="C1796" t="str">
            <v>厚4mm・天然ゴム・ラワン合板・木造ころばし床組共</v>
          </cell>
          <cell r="D1796" t="str">
            <v>㎡</v>
          </cell>
          <cell r="E1796">
            <v>13800</v>
          </cell>
          <cell r="F1796" t="str">
            <v>P-97</v>
          </cell>
          <cell r="G1796">
            <v>263167</v>
          </cell>
        </row>
        <row r="1797">
          <cell r="A1797">
            <v>263168</v>
          </cell>
          <cell r="B1797" t="str">
            <v>床・ゴムタイル張</v>
          </cell>
          <cell r="C1797" t="str">
            <v>厚4mm・天然ゴム・モルタル金ごて下地共</v>
          </cell>
          <cell r="D1797" t="str">
            <v>㎡</v>
          </cell>
          <cell r="E1797">
            <v>9740</v>
          </cell>
          <cell r="F1797" t="str">
            <v>P-97</v>
          </cell>
          <cell r="G1797">
            <v>263168</v>
          </cell>
        </row>
        <row r="1798">
          <cell r="A1798">
            <v>263171</v>
          </cell>
          <cell r="B1798" t="str">
            <v>床・ゴムタイル張</v>
          </cell>
          <cell r="C1798" t="str">
            <v>厚5mm・天然ゴム・下地別途</v>
          </cell>
          <cell r="D1798" t="str">
            <v>㎡</v>
          </cell>
          <cell r="E1798">
            <v>8340</v>
          </cell>
          <cell r="F1798" t="str">
            <v>P-97</v>
          </cell>
          <cell r="G1798">
            <v>263171</v>
          </cell>
        </row>
        <row r="1799">
          <cell r="A1799">
            <v>263172</v>
          </cell>
          <cell r="B1799" t="str">
            <v>床・ゴムタイル張</v>
          </cell>
          <cell r="C1799" t="str">
            <v>厚5mm・天然ゴム・ラワン合板下地共</v>
          </cell>
          <cell r="D1799" t="str">
            <v>㎡</v>
          </cell>
          <cell r="E1799">
            <v>10800</v>
          </cell>
          <cell r="F1799" t="str">
            <v>P-97</v>
          </cell>
          <cell r="G1799">
            <v>263172</v>
          </cell>
        </row>
        <row r="1800">
          <cell r="A1800">
            <v>263173</v>
          </cell>
          <cell r="B1800" t="str">
            <v>床・ゴムタイル張</v>
          </cell>
          <cell r="C1800" t="str">
            <v>厚5mm・天然ゴム・ラワン合板・ころばし床組共</v>
          </cell>
          <cell r="D1800" t="str">
            <v>㎡</v>
          </cell>
          <cell r="E1800">
            <v>14500</v>
          </cell>
          <cell r="F1800" t="str">
            <v>P-97</v>
          </cell>
          <cell r="G1800">
            <v>263173</v>
          </cell>
        </row>
        <row r="1801">
          <cell r="A1801">
            <v>263174</v>
          </cell>
          <cell r="B1801" t="str">
            <v>床・ゴムタイル張</v>
          </cell>
          <cell r="C1801" t="str">
            <v>厚5mm・天然ゴム・モルタル金ごて下地共</v>
          </cell>
          <cell r="D1801" t="str">
            <v>㎡</v>
          </cell>
          <cell r="E1801">
            <v>10400</v>
          </cell>
          <cell r="F1801" t="str">
            <v>P-97</v>
          </cell>
          <cell r="G1801">
            <v>263174</v>
          </cell>
        </row>
        <row r="1802">
          <cell r="A1802">
            <v>263175</v>
          </cell>
          <cell r="B1802" t="str">
            <v>床・ゴムタイル張</v>
          </cell>
          <cell r="C1802" t="str">
            <v>厚6mm・天然ゴム・下地別途</v>
          </cell>
          <cell r="D1802" t="str">
            <v>㎡</v>
          </cell>
          <cell r="E1802">
            <v>10200</v>
          </cell>
          <cell r="F1802" t="str">
            <v>P-97</v>
          </cell>
          <cell r="G1802">
            <v>263175</v>
          </cell>
        </row>
        <row r="1803">
          <cell r="A1803">
            <v>263176</v>
          </cell>
          <cell r="B1803" t="str">
            <v>床・ゴムタイル張</v>
          </cell>
          <cell r="C1803" t="str">
            <v>厚6mm・天然ゴム・ラワン合板下地共</v>
          </cell>
          <cell r="D1803" t="str">
            <v>㎡</v>
          </cell>
          <cell r="E1803">
            <v>12600</v>
          </cell>
          <cell r="F1803" t="str">
            <v>P-97</v>
          </cell>
          <cell r="G1803">
            <v>263176</v>
          </cell>
        </row>
        <row r="1804">
          <cell r="A1804">
            <v>263177</v>
          </cell>
          <cell r="B1804" t="str">
            <v>床・ゴムタイル張</v>
          </cell>
          <cell r="C1804" t="str">
            <v>厚6mm・天然ゴム・ラワン合板・ころばし床組共</v>
          </cell>
          <cell r="D1804" t="str">
            <v>㎡</v>
          </cell>
          <cell r="E1804">
            <v>16300</v>
          </cell>
          <cell r="F1804" t="str">
            <v>P-97</v>
          </cell>
          <cell r="G1804">
            <v>263177</v>
          </cell>
        </row>
        <row r="1805">
          <cell r="A1805">
            <v>263178</v>
          </cell>
          <cell r="B1805" t="str">
            <v>床・ゴムタイル張</v>
          </cell>
          <cell r="C1805" t="str">
            <v>厚6mm・天然ゴム・モルタル金ごて下地共</v>
          </cell>
          <cell r="D1805" t="str">
            <v>㎡</v>
          </cell>
          <cell r="E1805">
            <v>12200</v>
          </cell>
          <cell r="F1805" t="str">
            <v>P-97</v>
          </cell>
          <cell r="G1805">
            <v>263178</v>
          </cell>
        </row>
        <row r="1806">
          <cell r="A1806">
            <v>263181</v>
          </cell>
          <cell r="B1806" t="str">
            <v>床・ゴムタイル張</v>
          </cell>
          <cell r="C1806" t="str">
            <v>厚9mm・天然ゴム・下地別途</v>
          </cell>
          <cell r="D1806" t="str">
            <v>㎡</v>
          </cell>
          <cell r="E1806">
            <v>13500</v>
          </cell>
          <cell r="F1806" t="str">
            <v>P-97</v>
          </cell>
          <cell r="G1806">
            <v>263181</v>
          </cell>
        </row>
        <row r="1807">
          <cell r="A1807">
            <v>263182</v>
          </cell>
          <cell r="B1807" t="str">
            <v>床・ゴムタイル張</v>
          </cell>
          <cell r="C1807" t="str">
            <v>厚9mm・天然ゴム・ラワン合板下地共</v>
          </cell>
          <cell r="D1807" t="str">
            <v>㎡</v>
          </cell>
          <cell r="E1807">
            <v>15900</v>
          </cell>
          <cell r="F1807" t="str">
            <v>P-97</v>
          </cell>
          <cell r="G1807">
            <v>263182</v>
          </cell>
        </row>
        <row r="1808">
          <cell r="A1808">
            <v>263183</v>
          </cell>
          <cell r="B1808" t="str">
            <v>床・ゴムタイル張</v>
          </cell>
          <cell r="C1808" t="str">
            <v>厚9mm・天然ゴム・ラワン合板・ころばし床組共</v>
          </cell>
          <cell r="D1808" t="str">
            <v>㎡</v>
          </cell>
          <cell r="E1808">
            <v>19600</v>
          </cell>
          <cell r="F1808" t="str">
            <v>P-97</v>
          </cell>
          <cell r="G1808">
            <v>263183</v>
          </cell>
        </row>
        <row r="1809">
          <cell r="A1809">
            <v>263184</v>
          </cell>
          <cell r="B1809" t="str">
            <v>床・ゴムタイル張</v>
          </cell>
          <cell r="C1809" t="str">
            <v>厚9mm・天然ゴム・モルタル金ごて下地共</v>
          </cell>
          <cell r="D1809" t="str">
            <v>㎡</v>
          </cell>
          <cell r="E1809">
            <v>15500</v>
          </cell>
          <cell r="F1809" t="str">
            <v>P-97</v>
          </cell>
          <cell r="G1809">
            <v>263184</v>
          </cell>
        </row>
        <row r="1810">
          <cell r="A1810">
            <v>263201</v>
          </cell>
          <cell r="B1810" t="str">
            <v>タタミ敷</v>
          </cell>
          <cell r="C1810" t="str">
            <v>本間・麻引・特・下地別途</v>
          </cell>
          <cell r="D1810" t="str">
            <v>枚</v>
          </cell>
          <cell r="E1810">
            <v>11200</v>
          </cell>
          <cell r="F1810" t="str">
            <v>P-97</v>
          </cell>
          <cell r="G1810">
            <v>263201</v>
          </cell>
        </row>
        <row r="1811">
          <cell r="A1811">
            <v>263203</v>
          </cell>
          <cell r="B1811" t="str">
            <v>タタミ敷</v>
          </cell>
          <cell r="C1811" t="str">
            <v>本間・麻引・特・杉板共</v>
          </cell>
          <cell r="D1811" t="str">
            <v>枚</v>
          </cell>
          <cell r="E1811">
            <v>13700</v>
          </cell>
          <cell r="F1811" t="str">
            <v>P-97</v>
          </cell>
          <cell r="G1811">
            <v>263203</v>
          </cell>
        </row>
        <row r="1812">
          <cell r="A1812">
            <v>263205</v>
          </cell>
          <cell r="B1812" t="str">
            <v>タタミ敷</v>
          </cell>
          <cell r="C1812" t="str">
            <v>本間・麻引・特・ラワン合板共</v>
          </cell>
          <cell r="D1812" t="str">
            <v>枚</v>
          </cell>
          <cell r="E1812">
            <v>15200</v>
          </cell>
          <cell r="F1812" t="str">
            <v>P-97</v>
          </cell>
          <cell r="G1812">
            <v>263205</v>
          </cell>
        </row>
        <row r="1813">
          <cell r="A1813">
            <v>263207</v>
          </cell>
          <cell r="B1813" t="str">
            <v>タタミ敷</v>
          </cell>
          <cell r="C1813" t="str">
            <v>本間・麻引・特・ラワン合板・木造ころばし床組共</v>
          </cell>
          <cell r="D1813" t="str">
            <v>枚</v>
          </cell>
          <cell r="E1813">
            <v>21300</v>
          </cell>
          <cell r="F1813" t="str">
            <v>P-97</v>
          </cell>
          <cell r="G1813">
            <v>263207</v>
          </cell>
        </row>
        <row r="1814">
          <cell r="A1814">
            <v>263209</v>
          </cell>
          <cell r="B1814" t="str">
            <v>タタミ敷</v>
          </cell>
          <cell r="C1814" t="str">
            <v>本間・麻引・特・ラワン合板・木造束立床組共</v>
          </cell>
          <cell r="D1814" t="str">
            <v>枚</v>
          </cell>
          <cell r="E1814">
            <v>23700</v>
          </cell>
          <cell r="F1814" t="str">
            <v>P-97</v>
          </cell>
          <cell r="G1814">
            <v>263209</v>
          </cell>
        </row>
        <row r="1815">
          <cell r="A1815">
            <v>263211</v>
          </cell>
          <cell r="B1815" t="str">
            <v>タタミ敷</v>
          </cell>
          <cell r="C1815" t="str">
            <v>本間・麻引・上・下地別途</v>
          </cell>
          <cell r="D1815" t="str">
            <v>枚</v>
          </cell>
          <cell r="E1815">
            <v>10700</v>
          </cell>
          <cell r="F1815" t="str">
            <v>P-97</v>
          </cell>
          <cell r="G1815">
            <v>263211</v>
          </cell>
        </row>
        <row r="1816">
          <cell r="A1816">
            <v>263213</v>
          </cell>
          <cell r="B1816" t="str">
            <v>タタミ敷</v>
          </cell>
          <cell r="C1816" t="str">
            <v>本間・麻引・上・杉板共</v>
          </cell>
          <cell r="D1816" t="str">
            <v>枚</v>
          </cell>
          <cell r="E1816">
            <v>13200</v>
          </cell>
          <cell r="F1816" t="str">
            <v>P-97</v>
          </cell>
          <cell r="G1816">
            <v>263213</v>
          </cell>
        </row>
        <row r="1817">
          <cell r="A1817">
            <v>263215</v>
          </cell>
          <cell r="B1817" t="str">
            <v>タタミ敷</v>
          </cell>
          <cell r="C1817" t="str">
            <v>本間・麻引・上・ラワン合板共</v>
          </cell>
          <cell r="D1817" t="str">
            <v>枚</v>
          </cell>
          <cell r="E1817">
            <v>14700</v>
          </cell>
          <cell r="F1817" t="str">
            <v>P-97</v>
          </cell>
          <cell r="G1817">
            <v>263215</v>
          </cell>
        </row>
        <row r="1818">
          <cell r="A1818">
            <v>263217</v>
          </cell>
          <cell r="B1818" t="str">
            <v>タタミ敷</v>
          </cell>
          <cell r="C1818" t="str">
            <v>本間・麻引・上・ラワン合板・木造ころばし床組共</v>
          </cell>
          <cell r="D1818" t="str">
            <v>枚</v>
          </cell>
          <cell r="E1818">
            <v>20800</v>
          </cell>
          <cell r="F1818" t="str">
            <v>P-97</v>
          </cell>
          <cell r="G1818">
            <v>263217</v>
          </cell>
        </row>
        <row r="1819">
          <cell r="A1819">
            <v>263219</v>
          </cell>
          <cell r="B1819" t="str">
            <v>タタミ敷</v>
          </cell>
          <cell r="C1819" t="str">
            <v>本間・麻引・上・ラワン合板・木造束立床組共</v>
          </cell>
          <cell r="D1819" t="str">
            <v>枚</v>
          </cell>
          <cell r="E1819">
            <v>23200</v>
          </cell>
          <cell r="F1819" t="str">
            <v>P-97</v>
          </cell>
          <cell r="G1819">
            <v>263219</v>
          </cell>
        </row>
        <row r="1820">
          <cell r="A1820">
            <v>263221</v>
          </cell>
          <cell r="B1820" t="str">
            <v>タタミ敷</v>
          </cell>
          <cell r="C1820" t="str">
            <v>本間・麻引・並・下地別途</v>
          </cell>
          <cell r="D1820" t="str">
            <v>枚</v>
          </cell>
          <cell r="E1820">
            <v>10300</v>
          </cell>
          <cell r="F1820" t="str">
            <v>P-97</v>
          </cell>
          <cell r="G1820">
            <v>263221</v>
          </cell>
        </row>
        <row r="1821">
          <cell r="A1821">
            <v>263223</v>
          </cell>
          <cell r="B1821" t="str">
            <v>タタミ敷</v>
          </cell>
          <cell r="C1821" t="str">
            <v>本間・麻引・並・杉板共</v>
          </cell>
          <cell r="D1821" t="str">
            <v>枚</v>
          </cell>
          <cell r="E1821">
            <v>12800</v>
          </cell>
          <cell r="F1821" t="str">
            <v>P-97</v>
          </cell>
          <cell r="G1821">
            <v>263223</v>
          </cell>
        </row>
        <row r="1822">
          <cell r="A1822">
            <v>263225</v>
          </cell>
          <cell r="B1822" t="str">
            <v>タタミ敷</v>
          </cell>
          <cell r="C1822" t="str">
            <v>本間・麻引・並・ラワン合板共</v>
          </cell>
          <cell r="D1822" t="str">
            <v>枚</v>
          </cell>
          <cell r="E1822">
            <v>14300</v>
          </cell>
          <cell r="F1822" t="str">
            <v>P-97</v>
          </cell>
          <cell r="G1822">
            <v>263225</v>
          </cell>
        </row>
        <row r="1823">
          <cell r="A1823">
            <v>263227</v>
          </cell>
          <cell r="B1823" t="str">
            <v>タタミ敷</v>
          </cell>
          <cell r="C1823" t="str">
            <v>本間・麻引・並・ラワン合板・木造ころばし床組共</v>
          </cell>
          <cell r="D1823" t="str">
            <v>枚</v>
          </cell>
          <cell r="E1823">
            <v>20400</v>
          </cell>
          <cell r="F1823" t="str">
            <v>P-97</v>
          </cell>
          <cell r="G1823">
            <v>263227</v>
          </cell>
        </row>
        <row r="1824">
          <cell r="A1824">
            <v>263229</v>
          </cell>
          <cell r="B1824" t="str">
            <v>タタミ敷</v>
          </cell>
          <cell r="C1824" t="str">
            <v>本間・麻引・並・ラワン合板・木造束立床組共</v>
          </cell>
          <cell r="D1824" t="str">
            <v>枚</v>
          </cell>
          <cell r="E1824">
            <v>22800</v>
          </cell>
          <cell r="F1824" t="str">
            <v>P-97</v>
          </cell>
          <cell r="G1824">
            <v>263229</v>
          </cell>
        </row>
        <row r="1825">
          <cell r="A1825">
            <v>263231</v>
          </cell>
          <cell r="B1825" t="str">
            <v>タタミ敷</v>
          </cell>
          <cell r="C1825" t="str">
            <v>本間・綿引・特・下地別途</v>
          </cell>
          <cell r="D1825" t="str">
            <v>枚</v>
          </cell>
          <cell r="E1825">
            <v>10900</v>
          </cell>
          <cell r="F1825" t="str">
            <v>P-97</v>
          </cell>
          <cell r="G1825">
            <v>263231</v>
          </cell>
        </row>
        <row r="1826">
          <cell r="A1826">
            <v>263233</v>
          </cell>
          <cell r="B1826" t="str">
            <v>タタミ敷</v>
          </cell>
          <cell r="C1826" t="str">
            <v>本間・綿引・特・杉板共</v>
          </cell>
          <cell r="D1826" t="str">
            <v>枚</v>
          </cell>
          <cell r="E1826">
            <v>13400</v>
          </cell>
          <cell r="F1826" t="str">
            <v>P-97</v>
          </cell>
          <cell r="G1826">
            <v>263233</v>
          </cell>
        </row>
        <row r="1827">
          <cell r="A1827">
            <v>263235</v>
          </cell>
          <cell r="B1827" t="str">
            <v>タタミ敷</v>
          </cell>
          <cell r="C1827" t="str">
            <v>本間・綿引・特・ラワン合板共</v>
          </cell>
          <cell r="D1827" t="str">
            <v>枚</v>
          </cell>
          <cell r="E1827">
            <v>14900</v>
          </cell>
          <cell r="F1827" t="str">
            <v>P-97</v>
          </cell>
          <cell r="G1827">
            <v>263235</v>
          </cell>
        </row>
        <row r="1828">
          <cell r="A1828">
            <v>263237</v>
          </cell>
          <cell r="B1828" t="str">
            <v>タタミ敷</v>
          </cell>
          <cell r="C1828" t="str">
            <v>本間・綿引・特・ラワン合板・木造ころばし床組共</v>
          </cell>
          <cell r="D1828" t="str">
            <v>枚</v>
          </cell>
          <cell r="E1828">
            <v>21000</v>
          </cell>
          <cell r="F1828" t="str">
            <v>P-97</v>
          </cell>
          <cell r="G1828">
            <v>263237</v>
          </cell>
        </row>
        <row r="1829">
          <cell r="A1829">
            <v>263239</v>
          </cell>
          <cell r="B1829" t="str">
            <v>タタミ敷</v>
          </cell>
          <cell r="C1829" t="str">
            <v>本間・綿引・特・ラワン合板・木造束立床組共</v>
          </cell>
          <cell r="D1829" t="str">
            <v>枚</v>
          </cell>
          <cell r="E1829">
            <v>23400</v>
          </cell>
          <cell r="F1829" t="str">
            <v>P-97</v>
          </cell>
          <cell r="G1829">
            <v>263239</v>
          </cell>
        </row>
        <row r="1830">
          <cell r="A1830">
            <v>263241</v>
          </cell>
          <cell r="B1830" t="str">
            <v>タタミ敷</v>
          </cell>
          <cell r="C1830" t="str">
            <v>本間・綿引・上・下地別途</v>
          </cell>
          <cell r="D1830" t="str">
            <v>枚</v>
          </cell>
          <cell r="E1830">
            <v>10400</v>
          </cell>
          <cell r="F1830" t="str">
            <v>P-97</v>
          </cell>
          <cell r="G1830">
            <v>263241</v>
          </cell>
        </row>
        <row r="1831">
          <cell r="A1831">
            <v>263243</v>
          </cell>
          <cell r="B1831" t="str">
            <v>タタミ敷</v>
          </cell>
          <cell r="C1831" t="str">
            <v>本間・綿引・上・杉板共</v>
          </cell>
          <cell r="D1831" t="str">
            <v>枚</v>
          </cell>
          <cell r="E1831">
            <v>12900</v>
          </cell>
          <cell r="F1831" t="str">
            <v>P-97</v>
          </cell>
          <cell r="G1831">
            <v>263243</v>
          </cell>
        </row>
        <row r="1832">
          <cell r="A1832">
            <v>263245</v>
          </cell>
          <cell r="B1832" t="str">
            <v>タタミ敷</v>
          </cell>
          <cell r="C1832" t="str">
            <v>本間・綿引・上・ラワン合板共</v>
          </cell>
          <cell r="D1832" t="str">
            <v>枚</v>
          </cell>
          <cell r="E1832">
            <v>14400</v>
          </cell>
          <cell r="F1832" t="str">
            <v>P-98</v>
          </cell>
          <cell r="G1832">
            <v>263245</v>
          </cell>
        </row>
        <row r="1833">
          <cell r="A1833">
            <v>263247</v>
          </cell>
          <cell r="B1833" t="str">
            <v>タタミ敷</v>
          </cell>
          <cell r="C1833" t="str">
            <v>本間・綿引・上・ラワン合板・木造ころばし床組共</v>
          </cell>
          <cell r="D1833" t="str">
            <v>枚</v>
          </cell>
          <cell r="E1833">
            <v>20500</v>
          </cell>
          <cell r="F1833" t="str">
            <v>P-98</v>
          </cell>
          <cell r="G1833">
            <v>263247</v>
          </cell>
        </row>
        <row r="1834">
          <cell r="A1834">
            <v>263249</v>
          </cell>
          <cell r="B1834" t="str">
            <v>タタミ敷</v>
          </cell>
          <cell r="C1834" t="str">
            <v>本間・綿引・上・ラワン合板・木造束立床組共</v>
          </cell>
          <cell r="D1834" t="str">
            <v>枚</v>
          </cell>
          <cell r="E1834">
            <v>22900</v>
          </cell>
          <cell r="F1834" t="str">
            <v>P-98</v>
          </cell>
          <cell r="G1834">
            <v>263249</v>
          </cell>
        </row>
        <row r="1835">
          <cell r="A1835">
            <v>263251</v>
          </cell>
          <cell r="B1835" t="str">
            <v>タタミ敷</v>
          </cell>
          <cell r="C1835" t="str">
            <v>本間・綿引・並・下地別途</v>
          </cell>
          <cell r="D1835" t="str">
            <v>枚</v>
          </cell>
          <cell r="E1835">
            <v>10000</v>
          </cell>
          <cell r="F1835" t="str">
            <v>P-98</v>
          </cell>
          <cell r="G1835">
            <v>263251</v>
          </cell>
        </row>
        <row r="1836">
          <cell r="A1836">
            <v>263253</v>
          </cell>
          <cell r="B1836" t="str">
            <v>タタミ敷</v>
          </cell>
          <cell r="C1836" t="str">
            <v>本間・綿引・並・杉板共</v>
          </cell>
          <cell r="D1836" t="str">
            <v>枚</v>
          </cell>
          <cell r="E1836">
            <v>12500</v>
          </cell>
          <cell r="F1836" t="str">
            <v>P-98</v>
          </cell>
          <cell r="G1836">
            <v>263253</v>
          </cell>
        </row>
        <row r="1837">
          <cell r="A1837">
            <v>263255</v>
          </cell>
          <cell r="B1837" t="str">
            <v>タタミ敷</v>
          </cell>
          <cell r="C1837" t="str">
            <v>本間・綿引・並・ラワン合板共</v>
          </cell>
          <cell r="D1837" t="str">
            <v>枚</v>
          </cell>
          <cell r="E1837">
            <v>14000</v>
          </cell>
          <cell r="F1837" t="str">
            <v>P-98</v>
          </cell>
          <cell r="G1837">
            <v>263255</v>
          </cell>
        </row>
        <row r="1838">
          <cell r="A1838">
            <v>263257</v>
          </cell>
          <cell r="B1838" t="str">
            <v>タタミ敷</v>
          </cell>
          <cell r="C1838" t="str">
            <v>本間・綿引・並・ラワン合板・木造ころばし床組共</v>
          </cell>
          <cell r="D1838" t="str">
            <v>枚</v>
          </cell>
          <cell r="E1838">
            <v>20100</v>
          </cell>
          <cell r="F1838" t="str">
            <v>P-98</v>
          </cell>
          <cell r="G1838">
            <v>263257</v>
          </cell>
        </row>
        <row r="1839">
          <cell r="A1839">
            <v>263259</v>
          </cell>
          <cell r="B1839" t="str">
            <v>タタミ敷</v>
          </cell>
          <cell r="C1839" t="str">
            <v>本間・綿引・並・ラワン合板・木造束立床組共</v>
          </cell>
          <cell r="D1839" t="str">
            <v>枚</v>
          </cell>
          <cell r="E1839">
            <v>22500</v>
          </cell>
          <cell r="F1839" t="str">
            <v>P-98</v>
          </cell>
          <cell r="G1839">
            <v>263259</v>
          </cell>
        </row>
        <row r="1840">
          <cell r="A1840">
            <v>263261</v>
          </cell>
          <cell r="B1840" t="str">
            <v>タタミ敷</v>
          </cell>
          <cell r="C1840" t="str">
            <v>化学畳・厚55mm・下地別途</v>
          </cell>
          <cell r="D1840" t="str">
            <v>枚</v>
          </cell>
          <cell r="E1840">
            <v>9060</v>
          </cell>
          <cell r="F1840" t="str">
            <v>P-98</v>
          </cell>
          <cell r="G1840">
            <v>263261</v>
          </cell>
        </row>
        <row r="1841">
          <cell r="A1841">
            <v>263263</v>
          </cell>
          <cell r="B1841" t="str">
            <v>タタミ敷</v>
          </cell>
          <cell r="C1841" t="str">
            <v>化学畳・厚55mm・杉板共</v>
          </cell>
          <cell r="D1841" t="str">
            <v>枚</v>
          </cell>
          <cell r="E1841">
            <v>11600</v>
          </cell>
          <cell r="F1841" t="str">
            <v>P-98</v>
          </cell>
          <cell r="G1841">
            <v>263263</v>
          </cell>
        </row>
        <row r="1842">
          <cell r="A1842">
            <v>263265</v>
          </cell>
          <cell r="B1842" t="str">
            <v>タタミ敷</v>
          </cell>
          <cell r="C1842" t="str">
            <v>化学畳・厚55mm・ラワン合板共</v>
          </cell>
          <cell r="D1842" t="str">
            <v>枚</v>
          </cell>
          <cell r="E1842">
            <v>13100</v>
          </cell>
          <cell r="F1842" t="str">
            <v>P-98</v>
          </cell>
          <cell r="G1842">
            <v>263265</v>
          </cell>
        </row>
        <row r="1843">
          <cell r="A1843">
            <v>263267</v>
          </cell>
          <cell r="B1843" t="str">
            <v>タタミ敷</v>
          </cell>
          <cell r="C1843" t="str">
            <v>化学畳・厚55mm・ラワン合板・木造ころばし床組共</v>
          </cell>
          <cell r="D1843" t="str">
            <v>枚</v>
          </cell>
          <cell r="E1843">
            <v>19200</v>
          </cell>
          <cell r="F1843" t="str">
            <v>P-98</v>
          </cell>
          <cell r="G1843">
            <v>263267</v>
          </cell>
        </row>
        <row r="1844">
          <cell r="A1844">
            <v>263269</v>
          </cell>
          <cell r="B1844" t="str">
            <v>タタミ敷</v>
          </cell>
          <cell r="C1844" t="str">
            <v>化学畳・厚55mm・ラワン合板・木造束立床組共</v>
          </cell>
          <cell r="D1844" t="str">
            <v>枚</v>
          </cell>
          <cell r="E1844">
            <v>21600</v>
          </cell>
          <cell r="F1844" t="str">
            <v>P-98</v>
          </cell>
          <cell r="G1844">
            <v>263269</v>
          </cell>
        </row>
        <row r="1845">
          <cell r="A1845">
            <v>263271</v>
          </cell>
          <cell r="B1845" t="str">
            <v>タタミ敷</v>
          </cell>
          <cell r="C1845" t="str">
            <v>沖縄備後表･1級・下地別途</v>
          </cell>
          <cell r="D1845" t="str">
            <v>枚</v>
          </cell>
          <cell r="E1845">
            <v>11600</v>
          </cell>
          <cell r="F1845" t="str">
            <v>P-98</v>
          </cell>
          <cell r="G1845">
            <v>263271</v>
          </cell>
        </row>
        <row r="1846">
          <cell r="A1846">
            <v>263273</v>
          </cell>
          <cell r="B1846" t="str">
            <v>タタミ敷</v>
          </cell>
          <cell r="C1846" t="str">
            <v>沖縄備後表･1級・杉板共</v>
          </cell>
          <cell r="D1846" t="str">
            <v>枚</v>
          </cell>
          <cell r="E1846">
            <v>14100</v>
          </cell>
          <cell r="F1846" t="str">
            <v>P-98</v>
          </cell>
          <cell r="G1846">
            <v>263273</v>
          </cell>
        </row>
        <row r="1847">
          <cell r="A1847">
            <v>263275</v>
          </cell>
          <cell r="B1847" t="str">
            <v>タタミ敷</v>
          </cell>
          <cell r="C1847" t="str">
            <v>沖縄備後表･1級・ラワン合板共</v>
          </cell>
          <cell r="D1847" t="str">
            <v>枚</v>
          </cell>
          <cell r="E1847">
            <v>15600</v>
          </cell>
          <cell r="F1847" t="str">
            <v>P-98</v>
          </cell>
          <cell r="G1847">
            <v>263275</v>
          </cell>
        </row>
        <row r="1848">
          <cell r="A1848">
            <v>263277</v>
          </cell>
          <cell r="B1848" t="str">
            <v>タタミ敷</v>
          </cell>
          <cell r="C1848" t="str">
            <v>沖縄備後表･1級・ラワン合板ころばし床組共</v>
          </cell>
          <cell r="D1848" t="str">
            <v>枚</v>
          </cell>
          <cell r="E1848">
            <v>21700</v>
          </cell>
          <cell r="F1848" t="str">
            <v>P-98</v>
          </cell>
          <cell r="G1848">
            <v>263277</v>
          </cell>
        </row>
        <row r="1849">
          <cell r="A1849">
            <v>263279</v>
          </cell>
          <cell r="B1849" t="str">
            <v>タタミ敷</v>
          </cell>
          <cell r="C1849" t="str">
            <v>沖縄備後表･1級・ラワン合板束立床組共</v>
          </cell>
          <cell r="D1849" t="str">
            <v>枚</v>
          </cell>
          <cell r="E1849">
            <v>24100</v>
          </cell>
          <cell r="F1849" t="str">
            <v>P-98</v>
          </cell>
          <cell r="G1849">
            <v>263279</v>
          </cell>
        </row>
        <row r="1850">
          <cell r="A1850">
            <v>263281</v>
          </cell>
          <cell r="B1850" t="str">
            <v>タタミ敷</v>
          </cell>
          <cell r="C1850" t="str">
            <v>沖縄備後表･2級・下地別途</v>
          </cell>
          <cell r="D1850" t="str">
            <v>枚</v>
          </cell>
          <cell r="E1850">
            <v>9910</v>
          </cell>
          <cell r="F1850" t="str">
            <v>P-98</v>
          </cell>
          <cell r="G1850">
            <v>263281</v>
          </cell>
        </row>
        <row r="1851">
          <cell r="A1851">
            <v>263283</v>
          </cell>
          <cell r="B1851" t="str">
            <v>タタミ敷</v>
          </cell>
          <cell r="C1851" t="str">
            <v>沖縄備後表･2級・杉板共</v>
          </cell>
          <cell r="D1851" t="str">
            <v>枚</v>
          </cell>
          <cell r="E1851">
            <v>12400</v>
          </cell>
          <cell r="F1851" t="str">
            <v>P-98</v>
          </cell>
          <cell r="G1851">
            <v>263283</v>
          </cell>
        </row>
        <row r="1852">
          <cell r="A1852">
            <v>263285</v>
          </cell>
          <cell r="B1852" t="str">
            <v>タタミ敷</v>
          </cell>
          <cell r="C1852" t="str">
            <v>沖縄備後表･2級・ラワン合板共</v>
          </cell>
          <cell r="D1852" t="str">
            <v>枚</v>
          </cell>
          <cell r="E1852">
            <v>13900</v>
          </cell>
          <cell r="F1852" t="str">
            <v>P-98</v>
          </cell>
          <cell r="G1852">
            <v>263285</v>
          </cell>
        </row>
        <row r="1853">
          <cell r="A1853">
            <v>263287</v>
          </cell>
          <cell r="B1853" t="str">
            <v>タタミ敷</v>
          </cell>
          <cell r="C1853" t="str">
            <v>沖縄備後表･2級・ラワン合板ころばし床組共</v>
          </cell>
          <cell r="D1853" t="str">
            <v>枚</v>
          </cell>
          <cell r="E1853">
            <v>20000</v>
          </cell>
          <cell r="F1853" t="str">
            <v>P-98</v>
          </cell>
          <cell r="G1853">
            <v>263287</v>
          </cell>
        </row>
        <row r="1854">
          <cell r="A1854">
            <v>263289</v>
          </cell>
          <cell r="B1854" t="str">
            <v>タタミ敷</v>
          </cell>
          <cell r="C1854" t="str">
            <v>沖縄備後表･2級・ラワン合板束立床組共</v>
          </cell>
          <cell r="D1854" t="str">
            <v>枚</v>
          </cell>
          <cell r="E1854">
            <v>22400</v>
          </cell>
          <cell r="F1854" t="str">
            <v>P-98</v>
          </cell>
          <cell r="G1854">
            <v>263289</v>
          </cell>
        </row>
        <row r="1855">
          <cell r="A1855">
            <v>263291</v>
          </cell>
          <cell r="B1855" t="str">
            <v>床・ネダフォーム敷</v>
          </cell>
          <cell r="C1855" t="str">
            <v>厚33～50mm・和室用</v>
          </cell>
          <cell r="D1855" t="str">
            <v>㎡</v>
          </cell>
          <cell r="E1855">
            <v>2800</v>
          </cell>
          <cell r="F1855" t="str">
            <v>P-98</v>
          </cell>
          <cell r="G1855">
            <v>263291</v>
          </cell>
        </row>
        <row r="1856">
          <cell r="A1856">
            <v>263295</v>
          </cell>
          <cell r="B1856" t="str">
            <v>床・ネダフォーム敷</v>
          </cell>
          <cell r="C1856" t="str">
            <v>厚33～50mm・洋室用</v>
          </cell>
          <cell r="D1856" t="str">
            <v>㎡</v>
          </cell>
          <cell r="E1856">
            <v>3760</v>
          </cell>
          <cell r="F1856" t="str">
            <v>P-98</v>
          </cell>
          <cell r="G1856">
            <v>263295</v>
          </cell>
        </row>
        <row r="1857">
          <cell r="A1857">
            <v>263301</v>
          </cell>
          <cell r="B1857" t="str">
            <v>床・カーペット敷</v>
          </cell>
          <cell r="C1857" t="str">
            <v>タフテッド・フェルト敷・グリッパー工法</v>
          </cell>
          <cell r="D1857" t="str">
            <v>㎡</v>
          </cell>
          <cell r="E1857">
            <v>7130</v>
          </cell>
          <cell r="F1857" t="str">
            <v>P-98</v>
          </cell>
          <cell r="G1857">
            <v>263301</v>
          </cell>
        </row>
        <row r="1858">
          <cell r="A1858">
            <v>263303</v>
          </cell>
          <cell r="B1858" t="str">
            <v>床・カーペット敷</v>
          </cell>
          <cell r="C1858" t="str">
            <v>タフテッド・フェルト敷・ラワン合板共</v>
          </cell>
          <cell r="D1858" t="str">
            <v>㎡</v>
          </cell>
          <cell r="E1858">
            <v>9600</v>
          </cell>
          <cell r="F1858" t="str">
            <v>P-98</v>
          </cell>
          <cell r="G1858">
            <v>263303</v>
          </cell>
        </row>
        <row r="1859">
          <cell r="A1859">
            <v>263305</v>
          </cell>
          <cell r="B1859" t="str">
            <v>床・カーペット敷</v>
          </cell>
          <cell r="C1859" t="str">
            <v>タフテッド・フェルト敷・ラワン合板ころばし床組共</v>
          </cell>
          <cell r="D1859" t="str">
            <v>㎡</v>
          </cell>
          <cell r="E1859">
            <v>13200</v>
          </cell>
          <cell r="F1859" t="str">
            <v>P-98</v>
          </cell>
          <cell r="G1859">
            <v>263305</v>
          </cell>
        </row>
        <row r="1860">
          <cell r="A1860">
            <v>263307</v>
          </cell>
          <cell r="B1860" t="str">
            <v>床・カーペット敷</v>
          </cell>
          <cell r="C1860" t="str">
            <v>タフテッド・フェルト敷・ラワン合板束立床組共</v>
          </cell>
          <cell r="D1860" t="str">
            <v>㎡</v>
          </cell>
          <cell r="E1860">
            <v>14700</v>
          </cell>
          <cell r="F1860" t="str">
            <v>P-98</v>
          </cell>
          <cell r="G1860">
            <v>263307</v>
          </cell>
        </row>
        <row r="1861">
          <cell r="A1861">
            <v>263309</v>
          </cell>
          <cell r="B1861" t="str">
            <v>床・カーペット敷</v>
          </cell>
          <cell r="C1861" t="str">
            <v>タフテッド・フェルト敷・モルタル塗共</v>
          </cell>
          <cell r="D1861" t="str">
            <v>㎡</v>
          </cell>
          <cell r="E1861">
            <v>9190</v>
          </cell>
          <cell r="F1861" t="str">
            <v>P-98</v>
          </cell>
          <cell r="G1861">
            <v>263309</v>
          </cell>
        </row>
        <row r="1862">
          <cell r="A1862">
            <v>263311</v>
          </cell>
          <cell r="B1862" t="str">
            <v>床・カーペット敷</v>
          </cell>
          <cell r="C1862" t="str">
            <v>ウィルトン・フェルト敷・グリッパー工法</v>
          </cell>
          <cell r="D1862" t="str">
            <v>㎡</v>
          </cell>
          <cell r="E1862">
            <v>8770</v>
          </cell>
          <cell r="F1862" t="str">
            <v>P-98</v>
          </cell>
          <cell r="G1862">
            <v>263311</v>
          </cell>
        </row>
        <row r="1863">
          <cell r="A1863">
            <v>263313</v>
          </cell>
          <cell r="B1863" t="str">
            <v>床・カーペット敷</v>
          </cell>
          <cell r="C1863" t="str">
            <v>ウィルトン・フェルト敷・ラワン合板共</v>
          </cell>
          <cell r="D1863" t="str">
            <v>㎡</v>
          </cell>
          <cell r="E1863">
            <v>11200</v>
          </cell>
          <cell r="F1863" t="str">
            <v>P-98</v>
          </cell>
          <cell r="G1863">
            <v>263313</v>
          </cell>
        </row>
        <row r="1864">
          <cell r="A1864">
            <v>263315</v>
          </cell>
          <cell r="B1864" t="str">
            <v>床・カーペット敷</v>
          </cell>
          <cell r="C1864" t="str">
            <v>ウィルトン・フェルト敷・ラワン合板ころばし床組共</v>
          </cell>
          <cell r="D1864" t="str">
            <v>㎡</v>
          </cell>
          <cell r="E1864">
            <v>14900</v>
          </cell>
          <cell r="F1864" t="str">
            <v>P-98</v>
          </cell>
          <cell r="G1864">
            <v>263315</v>
          </cell>
        </row>
        <row r="1865">
          <cell r="A1865">
            <v>263317</v>
          </cell>
          <cell r="B1865" t="str">
            <v>床・カーペット敷</v>
          </cell>
          <cell r="C1865" t="str">
            <v>ウィルトン・フェルト敷・ラワン合板束立床組共</v>
          </cell>
          <cell r="D1865" t="str">
            <v>㎡</v>
          </cell>
          <cell r="E1865">
            <v>16300</v>
          </cell>
          <cell r="F1865" t="str">
            <v>P-98</v>
          </cell>
          <cell r="G1865">
            <v>263317</v>
          </cell>
        </row>
        <row r="1866">
          <cell r="A1866">
            <v>263319</v>
          </cell>
          <cell r="B1866" t="str">
            <v>床・カーペット敷</v>
          </cell>
          <cell r="C1866" t="str">
            <v>ウィルトン・フェルト敷・モルタル塗共</v>
          </cell>
          <cell r="D1866" t="str">
            <v>㎡</v>
          </cell>
          <cell r="E1866">
            <v>10800</v>
          </cell>
          <cell r="F1866" t="str">
            <v>P-98</v>
          </cell>
          <cell r="G1866">
            <v>263319</v>
          </cell>
        </row>
        <row r="1867">
          <cell r="A1867">
            <v>263321</v>
          </cell>
          <cell r="B1867" t="str">
            <v>床・カーペット敷</v>
          </cell>
          <cell r="C1867" t="str">
            <v>タフテッド・接着工法</v>
          </cell>
          <cell r="D1867" t="str">
            <v>㎡</v>
          </cell>
          <cell r="E1867">
            <v>5990</v>
          </cell>
          <cell r="F1867" t="str">
            <v>P-98</v>
          </cell>
          <cell r="G1867">
            <v>263321</v>
          </cell>
        </row>
        <row r="1868">
          <cell r="A1868">
            <v>263323</v>
          </cell>
          <cell r="B1868" t="str">
            <v>床・カーペット敷</v>
          </cell>
          <cell r="C1868" t="str">
            <v>タフテッド・ラワン合板共</v>
          </cell>
          <cell r="D1868" t="str">
            <v>㎡</v>
          </cell>
          <cell r="E1868">
            <v>8460</v>
          </cell>
          <cell r="F1868" t="str">
            <v>P-98</v>
          </cell>
          <cell r="G1868">
            <v>263323</v>
          </cell>
        </row>
        <row r="1869">
          <cell r="A1869">
            <v>263325</v>
          </cell>
          <cell r="B1869" t="str">
            <v>床・カーペット敷</v>
          </cell>
          <cell r="C1869" t="str">
            <v>タフテッド・ラワン合板・木造ころばし床組共</v>
          </cell>
          <cell r="D1869" t="str">
            <v>㎡</v>
          </cell>
          <cell r="E1869">
            <v>12100</v>
          </cell>
          <cell r="F1869" t="str">
            <v>P-98</v>
          </cell>
          <cell r="G1869">
            <v>263325</v>
          </cell>
        </row>
        <row r="1870">
          <cell r="A1870">
            <v>263327</v>
          </cell>
          <cell r="B1870" t="str">
            <v>床・カーペット敷</v>
          </cell>
          <cell r="C1870" t="str">
            <v>タフテッド・ラワン合板・木造束立床組共</v>
          </cell>
          <cell r="D1870" t="str">
            <v>㎡</v>
          </cell>
          <cell r="E1870">
            <v>13600</v>
          </cell>
          <cell r="F1870" t="str">
            <v>P-98</v>
          </cell>
          <cell r="G1870">
            <v>263327</v>
          </cell>
        </row>
        <row r="1871">
          <cell r="A1871">
            <v>263329</v>
          </cell>
          <cell r="B1871" t="str">
            <v>床・カーペット敷</v>
          </cell>
          <cell r="C1871" t="str">
            <v>タフテッド・モルタル塗共</v>
          </cell>
          <cell r="D1871" t="str">
            <v>㎡</v>
          </cell>
          <cell r="E1871">
            <v>8050</v>
          </cell>
          <cell r="F1871" t="str">
            <v>P-98</v>
          </cell>
          <cell r="G1871">
            <v>263329</v>
          </cell>
        </row>
        <row r="1872">
          <cell r="A1872">
            <v>263331</v>
          </cell>
          <cell r="B1872" t="str">
            <v>床・カーペット敷</v>
          </cell>
          <cell r="C1872" t="str">
            <v>ウィルトン・接着工法</v>
          </cell>
          <cell r="D1872" t="str">
            <v>㎡</v>
          </cell>
          <cell r="E1872">
            <v>7640</v>
          </cell>
          <cell r="F1872" t="str">
            <v>P-98</v>
          </cell>
          <cell r="G1872">
            <v>263331</v>
          </cell>
        </row>
        <row r="1873">
          <cell r="A1873">
            <v>263333</v>
          </cell>
          <cell r="B1873" t="str">
            <v>床・カーペット敷</v>
          </cell>
          <cell r="C1873" t="str">
            <v>ウィルトン・ラワン合板共</v>
          </cell>
          <cell r="D1873" t="str">
            <v>㎡</v>
          </cell>
          <cell r="E1873">
            <v>10100</v>
          </cell>
          <cell r="F1873" t="str">
            <v>P-98</v>
          </cell>
          <cell r="G1873">
            <v>263333</v>
          </cell>
        </row>
        <row r="1874">
          <cell r="A1874">
            <v>263335</v>
          </cell>
          <cell r="B1874" t="str">
            <v>床・カーペット敷</v>
          </cell>
          <cell r="C1874" t="str">
            <v>ウィルトン・ラワン合板・木造ころばし床組共</v>
          </cell>
          <cell r="D1874" t="str">
            <v>㎡</v>
          </cell>
          <cell r="E1874">
            <v>13800</v>
          </cell>
          <cell r="F1874" t="str">
            <v>P-98</v>
          </cell>
          <cell r="G1874">
            <v>263335</v>
          </cell>
        </row>
        <row r="1875">
          <cell r="A1875">
            <v>263337</v>
          </cell>
          <cell r="B1875" t="str">
            <v>床・カーペット敷</v>
          </cell>
          <cell r="C1875" t="str">
            <v>ウィルトン・ラワン合板・木造束立床組共</v>
          </cell>
          <cell r="D1875" t="str">
            <v>㎡</v>
          </cell>
          <cell r="E1875">
            <v>15200</v>
          </cell>
          <cell r="F1875" t="str">
            <v>P-98</v>
          </cell>
          <cell r="G1875">
            <v>263337</v>
          </cell>
        </row>
        <row r="1876">
          <cell r="A1876">
            <v>263339</v>
          </cell>
          <cell r="B1876" t="str">
            <v>床・カーペット敷</v>
          </cell>
          <cell r="C1876" t="str">
            <v>ウィルトン・モルタル塗共</v>
          </cell>
          <cell r="D1876" t="str">
            <v>㎡</v>
          </cell>
          <cell r="E1876">
            <v>9700</v>
          </cell>
          <cell r="F1876" t="str">
            <v>P-98</v>
          </cell>
          <cell r="G1876">
            <v>263339</v>
          </cell>
        </row>
        <row r="1877">
          <cell r="A1877">
            <v>263341</v>
          </cell>
          <cell r="B1877" t="str">
            <v>床・カーペット敷</v>
          </cell>
          <cell r="C1877" t="str">
            <v>ニードルパンチ・接着工法</v>
          </cell>
          <cell r="D1877" t="str">
            <v>㎡</v>
          </cell>
          <cell r="E1877">
            <v>2450</v>
          </cell>
          <cell r="F1877" t="str">
            <v>P-98</v>
          </cell>
          <cell r="G1877">
            <v>263341</v>
          </cell>
        </row>
        <row r="1878">
          <cell r="A1878">
            <v>263343</v>
          </cell>
          <cell r="B1878" t="str">
            <v>床・カーペット敷</v>
          </cell>
          <cell r="C1878" t="str">
            <v>ニードルパンチ・ラワン合板共</v>
          </cell>
          <cell r="D1878" t="str">
            <v>㎡</v>
          </cell>
          <cell r="E1878">
            <v>4920</v>
          </cell>
          <cell r="F1878" t="str">
            <v>P-98</v>
          </cell>
          <cell r="G1878">
            <v>263343</v>
          </cell>
        </row>
        <row r="1879">
          <cell r="A1879">
            <v>263345</v>
          </cell>
          <cell r="B1879" t="str">
            <v>床・カーペット敷</v>
          </cell>
          <cell r="C1879" t="str">
            <v>ニードルパンチ・ラワン合板・木造ころばし床組共</v>
          </cell>
          <cell r="D1879" t="str">
            <v>㎡</v>
          </cell>
          <cell r="E1879">
            <v>8610</v>
          </cell>
          <cell r="F1879" t="str">
            <v>P-98</v>
          </cell>
          <cell r="G1879">
            <v>263345</v>
          </cell>
        </row>
        <row r="1880">
          <cell r="A1880">
            <v>263347</v>
          </cell>
          <cell r="B1880" t="str">
            <v>床・カーペット敷</v>
          </cell>
          <cell r="C1880" t="str">
            <v>ニードルパンチ・ラワン合板・木造束立床組共</v>
          </cell>
          <cell r="D1880" t="str">
            <v>㎡</v>
          </cell>
          <cell r="E1880">
            <v>10000</v>
          </cell>
          <cell r="F1880" t="str">
            <v>P-99</v>
          </cell>
          <cell r="G1880">
            <v>263347</v>
          </cell>
        </row>
        <row r="1881">
          <cell r="A1881">
            <v>263349</v>
          </cell>
          <cell r="B1881" t="str">
            <v>床・カーペット敷</v>
          </cell>
          <cell r="C1881" t="str">
            <v>ニードルパンチ・モルタル塗共</v>
          </cell>
          <cell r="D1881" t="str">
            <v>㎡</v>
          </cell>
          <cell r="E1881">
            <v>4510</v>
          </cell>
          <cell r="F1881" t="str">
            <v>P-99</v>
          </cell>
          <cell r="G1881">
            <v>263349</v>
          </cell>
        </row>
        <row r="1882">
          <cell r="A1882">
            <v>263401</v>
          </cell>
          <cell r="B1882" t="str">
            <v>外装･アルミ成型材張</v>
          </cell>
          <cell r="C1882" t="str">
            <v>下地別途</v>
          </cell>
          <cell r="D1882" t="str">
            <v>㎡</v>
          </cell>
          <cell r="E1882">
            <v>11400</v>
          </cell>
          <cell r="F1882" t="str">
            <v>P-99</v>
          </cell>
          <cell r="G1882">
            <v>263401</v>
          </cell>
        </row>
        <row r="1883">
          <cell r="A1883">
            <v>263404</v>
          </cell>
          <cell r="B1883" t="str">
            <v>外装･アルミ成型材張</v>
          </cell>
          <cell r="C1883" t="str">
            <v>木造胴縁組共</v>
          </cell>
          <cell r="D1883" t="str">
            <v>㎡</v>
          </cell>
          <cell r="E1883">
            <v>13100</v>
          </cell>
          <cell r="F1883" t="str">
            <v>P-99</v>
          </cell>
          <cell r="G1883">
            <v>263404</v>
          </cell>
        </row>
        <row r="1884">
          <cell r="A1884">
            <v>263407</v>
          </cell>
          <cell r="B1884" t="str">
            <v>外装･アルミ成型材張</v>
          </cell>
          <cell r="C1884" t="str">
            <v>軽量鉄骨壁下地組共</v>
          </cell>
          <cell r="D1884" t="str">
            <v>㎡</v>
          </cell>
          <cell r="E1884">
            <v>14000</v>
          </cell>
          <cell r="F1884" t="str">
            <v>P-99</v>
          </cell>
          <cell r="G1884">
            <v>263407</v>
          </cell>
        </row>
        <row r="1885">
          <cell r="A1885">
            <v>263411</v>
          </cell>
          <cell r="B1885" t="str">
            <v>内外装･アルミ成型材張</v>
          </cell>
          <cell r="C1885" t="str">
            <v>下地別途</v>
          </cell>
          <cell r="D1885" t="str">
            <v>㎡</v>
          </cell>
          <cell r="E1885">
            <v>10500</v>
          </cell>
          <cell r="F1885" t="str">
            <v>P-99</v>
          </cell>
          <cell r="G1885">
            <v>263411</v>
          </cell>
        </row>
        <row r="1886">
          <cell r="A1886">
            <v>263414</v>
          </cell>
          <cell r="B1886" t="str">
            <v>内外装･アルミ成型材張</v>
          </cell>
          <cell r="C1886" t="str">
            <v>木造胴縁組共</v>
          </cell>
          <cell r="D1886" t="str">
            <v>㎡</v>
          </cell>
          <cell r="E1886">
            <v>12200</v>
          </cell>
          <cell r="F1886" t="str">
            <v>P-99</v>
          </cell>
          <cell r="G1886">
            <v>263414</v>
          </cell>
        </row>
        <row r="1887">
          <cell r="A1887">
            <v>263417</v>
          </cell>
          <cell r="B1887" t="str">
            <v>内外装･アルミ成型材張</v>
          </cell>
          <cell r="C1887" t="str">
            <v>軽量鉄骨壁下地組共</v>
          </cell>
          <cell r="D1887" t="str">
            <v>㎡</v>
          </cell>
          <cell r="E1887">
            <v>13100</v>
          </cell>
          <cell r="F1887" t="str">
            <v>P-99</v>
          </cell>
          <cell r="G1887">
            <v>263417</v>
          </cell>
        </row>
        <row r="1888">
          <cell r="A1888">
            <v>263421</v>
          </cell>
          <cell r="B1888" t="str">
            <v>内外装･スチール成型材張</v>
          </cell>
          <cell r="C1888" t="str">
            <v>下地別途</v>
          </cell>
          <cell r="D1888" t="str">
            <v>㎡</v>
          </cell>
          <cell r="E1888">
            <v>2670</v>
          </cell>
          <cell r="F1888" t="str">
            <v>P-99</v>
          </cell>
          <cell r="G1888">
            <v>263421</v>
          </cell>
        </row>
        <row r="1889">
          <cell r="A1889">
            <v>263424</v>
          </cell>
          <cell r="B1889" t="str">
            <v>内外装･スチール成型材張</v>
          </cell>
          <cell r="C1889" t="str">
            <v>木造胴縁組共</v>
          </cell>
          <cell r="D1889" t="str">
            <v>㎡</v>
          </cell>
          <cell r="E1889">
            <v>4440</v>
          </cell>
          <cell r="F1889" t="str">
            <v>P-99</v>
          </cell>
          <cell r="G1889">
            <v>263424</v>
          </cell>
        </row>
        <row r="1890">
          <cell r="A1890">
            <v>263427</v>
          </cell>
          <cell r="B1890" t="str">
            <v>内外装･スチール成型材張</v>
          </cell>
          <cell r="C1890" t="str">
            <v>軽量鉄骨壁下地組共</v>
          </cell>
          <cell r="D1890" t="str">
            <v>㎡</v>
          </cell>
          <cell r="E1890">
            <v>5280</v>
          </cell>
          <cell r="F1890" t="str">
            <v>P-99</v>
          </cell>
          <cell r="G1890">
            <v>263427</v>
          </cell>
        </row>
        <row r="1891">
          <cell r="A1891">
            <v>263431</v>
          </cell>
          <cell r="B1891" t="str">
            <v>内外装･ステンレス材張</v>
          </cell>
          <cell r="C1891" t="str">
            <v>石こう付・下地別途</v>
          </cell>
          <cell r="D1891" t="str">
            <v>㎡</v>
          </cell>
          <cell r="E1891">
            <v>3480</v>
          </cell>
          <cell r="F1891" t="str">
            <v>P-99</v>
          </cell>
          <cell r="G1891">
            <v>263431</v>
          </cell>
        </row>
        <row r="1892">
          <cell r="A1892">
            <v>263434</v>
          </cell>
          <cell r="B1892" t="str">
            <v>内外装･ステンレス材張</v>
          </cell>
          <cell r="C1892" t="str">
            <v>石こう付・木造胴縁組共</v>
          </cell>
          <cell r="D1892" t="str">
            <v>㎡</v>
          </cell>
          <cell r="E1892">
            <v>5250</v>
          </cell>
          <cell r="F1892" t="str">
            <v>P-99</v>
          </cell>
          <cell r="G1892">
            <v>263434</v>
          </cell>
        </row>
        <row r="1893">
          <cell r="A1893">
            <v>263437</v>
          </cell>
          <cell r="B1893" t="str">
            <v>内外装･ステンレス材張</v>
          </cell>
          <cell r="C1893" t="str">
            <v>石こう付・軽量鉄骨壁下地組共</v>
          </cell>
          <cell r="D1893" t="str">
            <v>㎡</v>
          </cell>
          <cell r="E1893">
            <v>6090</v>
          </cell>
          <cell r="F1893" t="str">
            <v>P-99</v>
          </cell>
          <cell r="G1893">
            <v>263437</v>
          </cell>
        </row>
        <row r="1894">
          <cell r="A1894">
            <v>263441</v>
          </cell>
          <cell r="B1894" t="str">
            <v>内外装･塩ビ鋼板張</v>
          </cell>
          <cell r="C1894" t="str">
            <v>膜厚0.2ｍｍ ・下地別途</v>
          </cell>
          <cell r="D1894" t="str">
            <v>㎡</v>
          </cell>
          <cell r="E1894">
            <v>1970</v>
          </cell>
          <cell r="F1894" t="str">
            <v>P-99</v>
          </cell>
          <cell r="G1894">
            <v>263441</v>
          </cell>
        </row>
        <row r="1895">
          <cell r="A1895">
            <v>263444</v>
          </cell>
          <cell r="B1895" t="str">
            <v>内外装･塩ビ鋼板張</v>
          </cell>
          <cell r="C1895" t="str">
            <v>膜厚0.2ｍｍ ・木造胴縁組共</v>
          </cell>
          <cell r="D1895" t="str">
            <v>㎡</v>
          </cell>
          <cell r="E1895">
            <v>3740</v>
          </cell>
          <cell r="F1895" t="str">
            <v>P-99</v>
          </cell>
          <cell r="G1895">
            <v>263444</v>
          </cell>
        </row>
        <row r="1896">
          <cell r="A1896">
            <v>263447</v>
          </cell>
          <cell r="B1896" t="str">
            <v>内外装･塩ビ鋼板張</v>
          </cell>
          <cell r="C1896" t="str">
            <v>膜厚0.2ｍｍ ・軽量鉄骨壁下地組共</v>
          </cell>
          <cell r="D1896" t="str">
            <v>㎡</v>
          </cell>
          <cell r="E1896">
            <v>4580</v>
          </cell>
          <cell r="F1896" t="str">
            <v>P-99</v>
          </cell>
          <cell r="G1896">
            <v>263447</v>
          </cell>
        </row>
        <row r="1897">
          <cell r="A1897">
            <v>263451</v>
          </cell>
          <cell r="B1897" t="str">
            <v>内外装･フッ素鋼板張</v>
          </cell>
          <cell r="C1897" t="str">
            <v>樹脂塗装・下地別途</v>
          </cell>
          <cell r="D1897" t="str">
            <v>㎡</v>
          </cell>
          <cell r="E1897">
            <v>2110</v>
          </cell>
          <cell r="F1897" t="str">
            <v>P-99</v>
          </cell>
          <cell r="G1897">
            <v>263451</v>
          </cell>
        </row>
        <row r="1898">
          <cell r="A1898">
            <v>263454</v>
          </cell>
          <cell r="B1898" t="str">
            <v>内外装･フッ素鋼板張</v>
          </cell>
          <cell r="C1898" t="str">
            <v>樹脂塗装・木造胴縁組共</v>
          </cell>
          <cell r="D1898" t="str">
            <v>㎡</v>
          </cell>
          <cell r="E1898">
            <v>3880</v>
          </cell>
          <cell r="F1898" t="str">
            <v>P-99</v>
          </cell>
          <cell r="G1898">
            <v>263454</v>
          </cell>
        </row>
        <row r="1899">
          <cell r="A1899">
            <v>263457</v>
          </cell>
          <cell r="B1899" t="str">
            <v>内外装･フッ素鋼板張</v>
          </cell>
          <cell r="C1899" t="str">
            <v>樹脂塗装・軽量鉄骨壁下地組共</v>
          </cell>
          <cell r="D1899" t="str">
            <v>㎡</v>
          </cell>
          <cell r="E1899">
            <v>4720</v>
          </cell>
          <cell r="F1899" t="str">
            <v>P-99</v>
          </cell>
          <cell r="G1899">
            <v>263457</v>
          </cell>
        </row>
        <row r="1900">
          <cell r="A1900">
            <v>263461</v>
          </cell>
          <cell r="B1900" t="str">
            <v>内外装･プリント鋼板張</v>
          </cell>
          <cell r="C1900" t="str">
            <v>下地別途</v>
          </cell>
          <cell r="D1900" t="str">
            <v>㎡</v>
          </cell>
          <cell r="E1900">
            <v>1680</v>
          </cell>
          <cell r="F1900" t="str">
            <v>P-99</v>
          </cell>
          <cell r="G1900">
            <v>263461</v>
          </cell>
        </row>
        <row r="1901">
          <cell r="A1901">
            <v>263464</v>
          </cell>
          <cell r="B1901" t="str">
            <v>内外装･プリント鋼板張</v>
          </cell>
          <cell r="C1901" t="str">
            <v>木造胴縁組共</v>
          </cell>
          <cell r="D1901" t="str">
            <v>㎡</v>
          </cell>
          <cell r="E1901">
            <v>3450</v>
          </cell>
          <cell r="F1901" t="str">
            <v>P-99</v>
          </cell>
          <cell r="G1901">
            <v>263464</v>
          </cell>
        </row>
        <row r="1902">
          <cell r="A1902">
            <v>263467</v>
          </cell>
          <cell r="B1902" t="str">
            <v>内外装･プリント鋼板張</v>
          </cell>
          <cell r="C1902" t="str">
            <v>軽量鉄骨壁下地組共</v>
          </cell>
          <cell r="D1902" t="str">
            <v>㎡</v>
          </cell>
          <cell r="E1902">
            <v>4290</v>
          </cell>
          <cell r="F1902" t="str">
            <v>P-99</v>
          </cell>
          <cell r="G1902">
            <v>263467</v>
          </cell>
        </row>
        <row r="1903">
          <cell r="A1903">
            <v>263471</v>
          </cell>
          <cell r="B1903" t="str">
            <v>内外装･カラー鉄板張</v>
          </cell>
          <cell r="C1903" t="str">
            <v>波板・下地別途</v>
          </cell>
          <cell r="D1903" t="str">
            <v>㎡</v>
          </cell>
          <cell r="E1903">
            <v>1530</v>
          </cell>
          <cell r="F1903" t="str">
            <v>P-99</v>
          </cell>
          <cell r="G1903">
            <v>263471</v>
          </cell>
        </row>
        <row r="1904">
          <cell r="A1904">
            <v>263474</v>
          </cell>
          <cell r="B1904" t="str">
            <v>内外装･カラー鉄板張</v>
          </cell>
          <cell r="C1904" t="str">
            <v>波板・木造胴縁組共</v>
          </cell>
          <cell r="D1904" t="str">
            <v>㎡</v>
          </cell>
          <cell r="E1904">
            <v>3300</v>
          </cell>
          <cell r="F1904" t="str">
            <v>P-99</v>
          </cell>
          <cell r="G1904">
            <v>263474</v>
          </cell>
        </row>
        <row r="1905">
          <cell r="A1905">
            <v>263477</v>
          </cell>
          <cell r="B1905" t="str">
            <v>内外装･カラー鉄板張</v>
          </cell>
          <cell r="C1905" t="str">
            <v>波板・軽量鉄骨壁下地組共</v>
          </cell>
          <cell r="D1905" t="str">
            <v>㎡</v>
          </cell>
          <cell r="E1905">
            <v>4140</v>
          </cell>
          <cell r="F1905" t="str">
            <v>P-99</v>
          </cell>
          <cell r="G1905">
            <v>263477</v>
          </cell>
        </row>
        <row r="1906">
          <cell r="A1906">
            <v>263481</v>
          </cell>
          <cell r="B1906" t="str">
            <v>内外装･亜鉛鉄板張</v>
          </cell>
          <cell r="C1906" t="str">
            <v>波板・下地別途</v>
          </cell>
          <cell r="D1906" t="str">
            <v>㎡</v>
          </cell>
          <cell r="E1906">
            <v>1420</v>
          </cell>
          <cell r="F1906" t="str">
            <v>P-99</v>
          </cell>
          <cell r="G1906">
            <v>263481</v>
          </cell>
        </row>
        <row r="1907">
          <cell r="A1907">
            <v>263484</v>
          </cell>
          <cell r="B1907" t="str">
            <v>内外装･亜鉛鉄板張</v>
          </cell>
          <cell r="C1907" t="str">
            <v>波板・木造胴縁組共</v>
          </cell>
          <cell r="D1907" t="str">
            <v>㎡</v>
          </cell>
          <cell r="E1907">
            <v>3190</v>
          </cell>
          <cell r="F1907" t="str">
            <v>P-99</v>
          </cell>
          <cell r="G1907">
            <v>263484</v>
          </cell>
        </row>
        <row r="1908">
          <cell r="A1908">
            <v>263487</v>
          </cell>
          <cell r="B1908" t="str">
            <v>内外装･亜鉛鉄板張</v>
          </cell>
          <cell r="C1908" t="str">
            <v>波板・軽量鉄骨壁下地組共</v>
          </cell>
          <cell r="D1908" t="str">
            <v>㎡</v>
          </cell>
          <cell r="E1908">
            <v>4030</v>
          </cell>
          <cell r="F1908" t="str">
            <v>P-99</v>
          </cell>
          <cell r="G1908">
            <v>263487</v>
          </cell>
        </row>
        <row r="1909">
          <cell r="A1909">
            <v>263490</v>
          </cell>
          <cell r="B1909" t="str">
            <v>外装･サイディング張</v>
          </cell>
          <cell r="C1909" t="str">
            <v>金属系・カラー鋼板・厚15mm･縦張・下地別途</v>
          </cell>
          <cell r="D1909" t="str">
            <v>㎡</v>
          </cell>
          <cell r="E1909">
            <v>2980</v>
          </cell>
          <cell r="F1909" t="str">
            <v>P-99</v>
          </cell>
          <cell r="G1909">
            <v>263490</v>
          </cell>
        </row>
        <row r="1910">
          <cell r="A1910">
            <v>263491</v>
          </cell>
          <cell r="B1910" t="str">
            <v>外装･サイディング張</v>
          </cell>
          <cell r="C1910" t="str">
            <v>金属系・カラー鋼板・厚15mm･縦張・木造胴縁組共</v>
          </cell>
          <cell r="D1910" t="str">
            <v>㎡</v>
          </cell>
          <cell r="E1910">
            <v>4750</v>
          </cell>
          <cell r="F1910" t="str">
            <v>P-99</v>
          </cell>
          <cell r="G1910">
            <v>263491</v>
          </cell>
        </row>
        <row r="1911">
          <cell r="A1911">
            <v>263492</v>
          </cell>
          <cell r="B1911" t="str">
            <v>外装･サイディング張</v>
          </cell>
          <cell r="C1911" t="str">
            <v>金属系・カラー鋼板・厚15mm･縦張・軽量鉄骨壁下地組共</v>
          </cell>
          <cell r="D1911" t="str">
            <v>㎡</v>
          </cell>
          <cell r="E1911">
            <v>5590</v>
          </cell>
          <cell r="F1911" t="str">
            <v>P-99</v>
          </cell>
          <cell r="G1911">
            <v>263492</v>
          </cell>
        </row>
        <row r="1912">
          <cell r="A1912">
            <v>263493</v>
          </cell>
          <cell r="B1912" t="str">
            <v>外装･サイディング張</v>
          </cell>
          <cell r="C1912" t="str">
            <v>金属系・カラー鋼板・厚25mm･横張・下地別途</v>
          </cell>
          <cell r="D1912" t="str">
            <v>㎡</v>
          </cell>
          <cell r="E1912">
            <v>3980</v>
          </cell>
          <cell r="F1912" t="str">
            <v>P-99</v>
          </cell>
          <cell r="G1912">
            <v>263493</v>
          </cell>
        </row>
        <row r="1913">
          <cell r="A1913">
            <v>263494</v>
          </cell>
          <cell r="B1913" t="str">
            <v>外装･サイディング張</v>
          </cell>
          <cell r="C1913" t="str">
            <v>金属系・カラー鋼板・厚25mm･横張・木造胴縁組共</v>
          </cell>
          <cell r="D1913" t="str">
            <v>㎡</v>
          </cell>
          <cell r="E1913">
            <v>5750</v>
          </cell>
          <cell r="F1913" t="str">
            <v>P-99</v>
          </cell>
          <cell r="G1913">
            <v>263494</v>
          </cell>
        </row>
        <row r="1914">
          <cell r="A1914">
            <v>263495</v>
          </cell>
          <cell r="B1914" t="str">
            <v>外装･サイディング張</v>
          </cell>
          <cell r="C1914" t="str">
            <v>金属系・カラー鋼板・厚25mm･横張・軽量鉄骨壁下地組共</v>
          </cell>
          <cell r="D1914" t="str">
            <v>㎡</v>
          </cell>
          <cell r="E1914">
            <v>6590</v>
          </cell>
          <cell r="F1914" t="str">
            <v>P-99</v>
          </cell>
          <cell r="G1914">
            <v>263495</v>
          </cell>
        </row>
        <row r="1915">
          <cell r="A1915">
            <v>263497</v>
          </cell>
          <cell r="B1915" t="str">
            <v>外装･サイディング張</v>
          </cell>
          <cell r="C1915" t="str">
            <v>木質系・下見板・厚4.7mm･下地別途</v>
          </cell>
          <cell r="D1915" t="str">
            <v>㎡</v>
          </cell>
          <cell r="E1915">
            <v>2710</v>
          </cell>
          <cell r="F1915" t="str">
            <v>P-99</v>
          </cell>
          <cell r="G1915">
            <v>263497</v>
          </cell>
        </row>
        <row r="1916">
          <cell r="A1916">
            <v>263498</v>
          </cell>
          <cell r="B1916" t="str">
            <v>外装･サイディング張</v>
          </cell>
          <cell r="C1916" t="str">
            <v>木質系・下見板・厚4.7mm・木造胴縁組共</v>
          </cell>
          <cell r="D1916" t="str">
            <v>㎡</v>
          </cell>
          <cell r="E1916">
            <v>4480</v>
          </cell>
          <cell r="F1916" t="str">
            <v>P-99</v>
          </cell>
          <cell r="G1916">
            <v>263498</v>
          </cell>
        </row>
        <row r="1917">
          <cell r="A1917">
            <v>263501</v>
          </cell>
          <cell r="B1917" t="str">
            <v>壁・せっこうボード張</v>
          </cell>
          <cell r="C1917" t="str">
            <v>厚9.5mm･準不燃・突付張・下地別途</v>
          </cell>
          <cell r="D1917" t="str">
            <v>㎡</v>
          </cell>
          <cell r="E1917">
            <v>1220</v>
          </cell>
          <cell r="F1917" t="str">
            <v>P-99</v>
          </cell>
          <cell r="G1917">
            <v>263501</v>
          </cell>
        </row>
        <row r="1918">
          <cell r="A1918">
            <v>263504</v>
          </cell>
          <cell r="B1918" t="str">
            <v>壁・せっこうボード張</v>
          </cell>
          <cell r="C1918" t="str">
            <v>厚9.5mm･準不燃・突付張・木造胴縁組共</v>
          </cell>
          <cell r="D1918" t="str">
            <v>㎡</v>
          </cell>
          <cell r="E1918">
            <v>2990</v>
          </cell>
          <cell r="F1918" t="str">
            <v>P-99</v>
          </cell>
          <cell r="G1918">
            <v>263504</v>
          </cell>
        </row>
        <row r="1919">
          <cell r="A1919">
            <v>263507</v>
          </cell>
          <cell r="B1919" t="str">
            <v>壁・せっこうボード張</v>
          </cell>
          <cell r="C1919" t="str">
            <v>厚9.5mm･準不燃・突付張・軽量鉄骨壁下地組共</v>
          </cell>
          <cell r="D1919" t="str">
            <v>㎡</v>
          </cell>
          <cell r="E1919">
            <v>3830</v>
          </cell>
          <cell r="F1919" t="str">
            <v>P-99</v>
          </cell>
          <cell r="G1919">
            <v>263507</v>
          </cell>
        </row>
        <row r="1920">
          <cell r="A1920">
            <v>263508</v>
          </cell>
          <cell r="B1920" t="str">
            <v>壁・せっこうボード張</v>
          </cell>
          <cell r="C1920" t="str">
            <v>厚9.5mm･準不燃・GL張</v>
          </cell>
          <cell r="D1920" t="str">
            <v>㎡</v>
          </cell>
          <cell r="E1920">
            <v>4490</v>
          </cell>
          <cell r="F1920" t="str">
            <v>P-99</v>
          </cell>
          <cell r="G1920">
            <v>263508</v>
          </cell>
        </row>
        <row r="1921">
          <cell r="A1921">
            <v>263511</v>
          </cell>
          <cell r="B1921" t="str">
            <v>壁・せっこうボード張</v>
          </cell>
          <cell r="C1921" t="str">
            <v>厚12.5mm･不燃・突付張・下地別途</v>
          </cell>
          <cell r="D1921" t="str">
            <v>㎡</v>
          </cell>
          <cell r="E1921">
            <v>1290</v>
          </cell>
          <cell r="F1921" t="str">
            <v>P-99</v>
          </cell>
          <cell r="G1921">
            <v>263511</v>
          </cell>
        </row>
        <row r="1922">
          <cell r="A1922">
            <v>263514</v>
          </cell>
          <cell r="B1922" t="str">
            <v>壁・せっこうボード張</v>
          </cell>
          <cell r="C1922" t="str">
            <v>厚12.5mm･不燃・突付張・木造胴縁組共</v>
          </cell>
          <cell r="D1922" t="str">
            <v>㎡</v>
          </cell>
          <cell r="E1922">
            <v>3060</v>
          </cell>
          <cell r="F1922" t="str">
            <v>P-99</v>
          </cell>
          <cell r="G1922">
            <v>263514</v>
          </cell>
        </row>
        <row r="1923">
          <cell r="A1923">
            <v>263517</v>
          </cell>
          <cell r="B1923" t="str">
            <v>壁・せっこうボード張</v>
          </cell>
          <cell r="C1923" t="str">
            <v>厚12.5mm･準不燃・突付張・軽量鉄骨壁下地組共</v>
          </cell>
          <cell r="D1923" t="str">
            <v>㎡</v>
          </cell>
          <cell r="E1923">
            <v>3900</v>
          </cell>
          <cell r="F1923" t="str">
            <v>P-99</v>
          </cell>
          <cell r="G1923">
            <v>263517</v>
          </cell>
        </row>
        <row r="1924">
          <cell r="A1924">
            <v>263518</v>
          </cell>
          <cell r="B1924" t="str">
            <v>壁・せっこうボード張</v>
          </cell>
          <cell r="C1924" t="str">
            <v>厚12.5mm･不燃・GL張</v>
          </cell>
          <cell r="D1924" t="str">
            <v>㎡</v>
          </cell>
          <cell r="E1924">
            <v>4560</v>
          </cell>
          <cell r="F1924" t="str">
            <v>P-99</v>
          </cell>
          <cell r="G1924">
            <v>263518</v>
          </cell>
        </row>
        <row r="1925">
          <cell r="A1925">
            <v>263531</v>
          </cell>
          <cell r="B1925" t="str">
            <v>壁・化粧せっこうボード張</v>
          </cell>
          <cell r="C1925" t="str">
            <v>厚9.5mm･準不燃・目透張・下地別途</v>
          </cell>
          <cell r="D1925" t="str">
            <v>㎡</v>
          </cell>
          <cell r="E1925">
            <v>1750</v>
          </cell>
          <cell r="F1925" t="str">
            <v>P-99</v>
          </cell>
          <cell r="G1925">
            <v>263531</v>
          </cell>
        </row>
        <row r="1926">
          <cell r="A1926">
            <v>263534</v>
          </cell>
          <cell r="B1926" t="str">
            <v>壁・化粧せっこうボード張</v>
          </cell>
          <cell r="C1926" t="str">
            <v>厚9.5mm･準不燃・目透張・木造胴縁組共</v>
          </cell>
          <cell r="D1926" t="str">
            <v>㎡</v>
          </cell>
          <cell r="E1926">
            <v>3520</v>
          </cell>
          <cell r="F1926" t="str">
            <v>P-99</v>
          </cell>
          <cell r="G1926">
            <v>263534</v>
          </cell>
        </row>
        <row r="1927">
          <cell r="A1927">
            <v>263537</v>
          </cell>
          <cell r="B1927" t="str">
            <v>壁・化粧せっこうボード張</v>
          </cell>
          <cell r="C1927" t="str">
            <v>厚9.5mm･準不燃・目透張・軽量鉄骨壁下地組共</v>
          </cell>
          <cell r="D1927" t="str">
            <v>㎡</v>
          </cell>
          <cell r="E1927">
            <v>4360</v>
          </cell>
          <cell r="F1927" t="str">
            <v>P-99</v>
          </cell>
          <cell r="G1927">
            <v>263537</v>
          </cell>
        </row>
        <row r="1928">
          <cell r="A1928">
            <v>263541</v>
          </cell>
          <cell r="B1928" t="str">
            <v>壁・化粧せっこうボード張</v>
          </cell>
          <cell r="C1928" t="str">
            <v>厚12.5mm･準不燃・目透張・下地別途</v>
          </cell>
          <cell r="D1928" t="str">
            <v>㎡</v>
          </cell>
          <cell r="E1928">
            <v>2080</v>
          </cell>
          <cell r="F1928" t="str">
            <v>P-100</v>
          </cell>
          <cell r="G1928">
            <v>263541</v>
          </cell>
        </row>
        <row r="1929">
          <cell r="A1929">
            <v>263544</v>
          </cell>
          <cell r="B1929" t="str">
            <v>壁・化粧せっこうボード張</v>
          </cell>
          <cell r="C1929" t="str">
            <v>厚12.5mm･準不燃・目透張・木造胴縁組共</v>
          </cell>
          <cell r="D1929" t="str">
            <v>㎡</v>
          </cell>
          <cell r="E1929">
            <v>3850</v>
          </cell>
          <cell r="F1929" t="str">
            <v>P-100</v>
          </cell>
          <cell r="G1929">
            <v>263544</v>
          </cell>
        </row>
        <row r="1930">
          <cell r="A1930">
            <v>263547</v>
          </cell>
          <cell r="B1930" t="str">
            <v>壁・化粧せっこうボード張</v>
          </cell>
          <cell r="C1930" t="str">
            <v>厚12.5mm･準不燃・目透張・軽量鉄骨壁下地組共</v>
          </cell>
          <cell r="D1930" t="str">
            <v>㎡</v>
          </cell>
          <cell r="E1930">
            <v>4690</v>
          </cell>
          <cell r="F1930" t="str">
            <v>P-100</v>
          </cell>
          <cell r="G1930">
            <v>263547</v>
          </cell>
        </row>
        <row r="1931">
          <cell r="A1931">
            <v>263551</v>
          </cell>
          <cell r="B1931" t="str">
            <v>壁・せっこうボード張</v>
          </cell>
          <cell r="C1931" t="str">
            <v>シージング･準・厚9.5mm・突付張・下地別途</v>
          </cell>
          <cell r="D1931" t="str">
            <v>㎡</v>
          </cell>
          <cell r="E1931">
            <v>1370</v>
          </cell>
          <cell r="F1931" t="str">
            <v>P-100</v>
          </cell>
          <cell r="G1931">
            <v>263551</v>
          </cell>
        </row>
        <row r="1932">
          <cell r="A1932">
            <v>263554</v>
          </cell>
          <cell r="B1932" t="str">
            <v>壁・せっこうボード張</v>
          </cell>
          <cell r="C1932" t="str">
            <v>シージング･準・厚9.5mm・突付張・木造胴縁組共</v>
          </cell>
          <cell r="D1932" t="str">
            <v>㎡</v>
          </cell>
          <cell r="E1932">
            <v>3140</v>
          </cell>
          <cell r="F1932" t="str">
            <v>P-100</v>
          </cell>
          <cell r="G1932">
            <v>263554</v>
          </cell>
        </row>
        <row r="1933">
          <cell r="A1933">
            <v>263557</v>
          </cell>
          <cell r="B1933" t="str">
            <v>壁・せっこうボード張</v>
          </cell>
          <cell r="C1933" t="str">
            <v>シージング･準・厚9.5mm・突付張・軽量鉄骨壁下地組共</v>
          </cell>
          <cell r="D1933" t="str">
            <v>㎡</v>
          </cell>
          <cell r="E1933">
            <v>3980</v>
          </cell>
          <cell r="F1933" t="str">
            <v>P-100</v>
          </cell>
          <cell r="G1933">
            <v>263557</v>
          </cell>
        </row>
        <row r="1934">
          <cell r="A1934">
            <v>263558</v>
          </cell>
          <cell r="B1934" t="str">
            <v>壁・せっこうボード張</v>
          </cell>
          <cell r="C1934" t="str">
            <v>シージング･準・厚9.5mm・GL張</v>
          </cell>
          <cell r="D1934" t="str">
            <v>㎡</v>
          </cell>
          <cell r="E1934">
            <v>4640</v>
          </cell>
          <cell r="F1934" t="str">
            <v>P-100</v>
          </cell>
          <cell r="G1934">
            <v>263558</v>
          </cell>
        </row>
        <row r="1935">
          <cell r="A1935">
            <v>263561</v>
          </cell>
          <cell r="B1935" t="str">
            <v>壁・せっこうボード張</v>
          </cell>
          <cell r="C1935" t="str">
            <v>シージング･準・厚12.5mm・突付張・下地別途</v>
          </cell>
          <cell r="D1935" t="str">
            <v>㎡</v>
          </cell>
          <cell r="E1935">
            <v>1420</v>
          </cell>
          <cell r="F1935" t="str">
            <v>P-100</v>
          </cell>
          <cell r="G1935">
            <v>263561</v>
          </cell>
        </row>
        <row r="1936">
          <cell r="A1936">
            <v>263564</v>
          </cell>
          <cell r="B1936" t="str">
            <v>壁・せっこうボード張</v>
          </cell>
          <cell r="C1936" t="str">
            <v>シージング･準・厚12.5mm・突付張・木造胴縁組共</v>
          </cell>
          <cell r="D1936" t="str">
            <v>㎡</v>
          </cell>
          <cell r="E1936">
            <v>3190</v>
          </cell>
          <cell r="F1936" t="str">
            <v>P-100</v>
          </cell>
          <cell r="G1936">
            <v>263564</v>
          </cell>
        </row>
        <row r="1937">
          <cell r="A1937">
            <v>263567</v>
          </cell>
          <cell r="B1937" t="str">
            <v>壁・せっこうボード張</v>
          </cell>
          <cell r="C1937" t="str">
            <v>シージング･準・厚12.5mm・突付張・軽量鉄骨壁下地組</v>
          </cell>
          <cell r="D1937" t="str">
            <v>㎡</v>
          </cell>
          <cell r="E1937">
            <v>4030</v>
          </cell>
          <cell r="F1937" t="str">
            <v>P-100</v>
          </cell>
          <cell r="G1937">
            <v>263567</v>
          </cell>
        </row>
        <row r="1938">
          <cell r="A1938">
            <v>263568</v>
          </cell>
          <cell r="B1938" t="str">
            <v>壁・せっこうボード張</v>
          </cell>
          <cell r="C1938" t="str">
            <v>シージング･準・厚12.5mm・GL張</v>
          </cell>
          <cell r="D1938" t="str">
            <v>㎡</v>
          </cell>
          <cell r="E1938">
            <v>4700</v>
          </cell>
          <cell r="F1938" t="str">
            <v>P-100</v>
          </cell>
          <cell r="G1938">
            <v>263568</v>
          </cell>
        </row>
        <row r="1939">
          <cell r="A1939">
            <v>263571</v>
          </cell>
          <cell r="B1939" t="str">
            <v>壁・スレートボード張</v>
          </cell>
          <cell r="C1939" t="str">
            <v>ﾌﾚｷｼﾌﾞﾙ板・厚5mm･突付張・下地別途</v>
          </cell>
          <cell r="D1939" t="str">
            <v>㎡</v>
          </cell>
          <cell r="E1939">
            <v>2200</v>
          </cell>
          <cell r="F1939" t="str">
            <v>P-100</v>
          </cell>
          <cell r="G1939">
            <v>263571</v>
          </cell>
        </row>
        <row r="1940">
          <cell r="A1940">
            <v>263574</v>
          </cell>
          <cell r="B1940" t="str">
            <v>壁・スレートボード張</v>
          </cell>
          <cell r="C1940" t="str">
            <v>ﾌﾚｷｼﾌﾞﾙ板・厚5mm・突付張・木造胴縁組共</v>
          </cell>
          <cell r="D1940" t="str">
            <v>㎡</v>
          </cell>
          <cell r="E1940">
            <v>3970</v>
          </cell>
          <cell r="F1940" t="str">
            <v>P-100</v>
          </cell>
          <cell r="G1940">
            <v>263574</v>
          </cell>
        </row>
        <row r="1941">
          <cell r="A1941">
            <v>263577</v>
          </cell>
          <cell r="B1941" t="str">
            <v>壁・スレートボード張</v>
          </cell>
          <cell r="C1941" t="str">
            <v>ﾌﾚｷｼﾌﾞﾙ板・厚5mm・突付張・軽量鉄骨壁下地組共</v>
          </cell>
          <cell r="D1941" t="str">
            <v>㎡</v>
          </cell>
          <cell r="E1941">
            <v>4810</v>
          </cell>
          <cell r="F1941" t="str">
            <v>P-100</v>
          </cell>
          <cell r="G1941">
            <v>263577</v>
          </cell>
        </row>
        <row r="1942">
          <cell r="A1942">
            <v>263581</v>
          </cell>
          <cell r="B1942" t="str">
            <v>壁・スレートボード張</v>
          </cell>
          <cell r="C1942" t="str">
            <v>ﾌﾚｷｼﾌﾞﾙ板・厚6mm･突付張・下地別途</v>
          </cell>
          <cell r="D1942" t="str">
            <v>㎡</v>
          </cell>
          <cell r="E1942">
            <v>2450</v>
          </cell>
          <cell r="F1942" t="str">
            <v>P-100</v>
          </cell>
          <cell r="G1942">
            <v>263581</v>
          </cell>
        </row>
        <row r="1943">
          <cell r="A1943">
            <v>263584</v>
          </cell>
          <cell r="B1943" t="str">
            <v>壁・スレートボード張</v>
          </cell>
          <cell r="C1943" t="str">
            <v>ﾌﾚｷｼﾌﾞﾙ板・厚6mm・突付張・木造胴縁組共</v>
          </cell>
          <cell r="D1943" t="str">
            <v>㎡</v>
          </cell>
          <cell r="E1943">
            <v>4220</v>
          </cell>
          <cell r="F1943" t="str">
            <v>P-100</v>
          </cell>
          <cell r="G1943">
            <v>263584</v>
          </cell>
        </row>
        <row r="1944">
          <cell r="A1944">
            <v>263587</v>
          </cell>
          <cell r="B1944" t="str">
            <v>壁・スレートボード張</v>
          </cell>
          <cell r="C1944" t="str">
            <v>ﾌﾚｷｼﾌﾞﾙ板・厚6mm・突付張・軽量鉄骨壁下地組共</v>
          </cell>
          <cell r="D1944" t="str">
            <v>㎡</v>
          </cell>
          <cell r="E1944">
            <v>5060</v>
          </cell>
          <cell r="F1944" t="str">
            <v>P-100</v>
          </cell>
          <cell r="G1944">
            <v>263587</v>
          </cell>
        </row>
        <row r="1945">
          <cell r="A1945">
            <v>263591</v>
          </cell>
          <cell r="B1945" t="str">
            <v>壁・スレートボード張</v>
          </cell>
          <cell r="C1945" t="str">
            <v>ﾌﾚｷｼﾌﾞﾙ板・厚8mm･突付張・下地別途</v>
          </cell>
          <cell r="D1945" t="str">
            <v>㎡</v>
          </cell>
          <cell r="E1945">
            <v>2900</v>
          </cell>
          <cell r="F1945" t="str">
            <v>P-100</v>
          </cell>
          <cell r="G1945">
            <v>263591</v>
          </cell>
        </row>
        <row r="1946">
          <cell r="A1946">
            <v>263594</v>
          </cell>
          <cell r="B1946" t="str">
            <v>壁・スレートボード張</v>
          </cell>
          <cell r="C1946" t="str">
            <v>ﾌﾚｷｼﾌﾞﾙ板・厚8mm・突付張・木造胴縁組共</v>
          </cell>
          <cell r="D1946" t="str">
            <v>㎡</v>
          </cell>
          <cell r="E1946">
            <v>4670</v>
          </cell>
          <cell r="F1946" t="str">
            <v>P-100</v>
          </cell>
          <cell r="G1946">
            <v>263594</v>
          </cell>
        </row>
        <row r="1947">
          <cell r="A1947">
            <v>263597</v>
          </cell>
          <cell r="B1947" t="str">
            <v>壁・スレートボード張</v>
          </cell>
          <cell r="C1947" t="str">
            <v>ﾌﾚｷｼﾌﾞﾙ板・厚8mm・突付張・軽量鉄骨壁下地組共</v>
          </cell>
          <cell r="D1947" t="str">
            <v>㎡</v>
          </cell>
          <cell r="E1947">
            <v>5510</v>
          </cell>
          <cell r="F1947" t="str">
            <v>P-100</v>
          </cell>
          <cell r="G1947">
            <v>263597</v>
          </cell>
        </row>
        <row r="1948">
          <cell r="A1948">
            <v>263601</v>
          </cell>
          <cell r="B1948" t="str">
            <v>壁・化粧スレートボード張</v>
          </cell>
          <cell r="C1948" t="str">
            <v>外装用・厚5mm･突付張・下地別途</v>
          </cell>
          <cell r="D1948" t="str">
            <v>㎡</v>
          </cell>
          <cell r="E1948">
            <v>3190</v>
          </cell>
          <cell r="F1948" t="str">
            <v>P-100</v>
          </cell>
          <cell r="G1948">
            <v>263601</v>
          </cell>
        </row>
        <row r="1949">
          <cell r="A1949">
            <v>263604</v>
          </cell>
          <cell r="B1949" t="str">
            <v>壁・化粧スレートボード張</v>
          </cell>
          <cell r="C1949" t="str">
            <v>外装用・厚5mm・突付張・木造胴縁組共</v>
          </cell>
          <cell r="D1949" t="str">
            <v>㎡</v>
          </cell>
          <cell r="E1949">
            <v>4960</v>
          </cell>
          <cell r="F1949" t="str">
            <v>P-100</v>
          </cell>
          <cell r="G1949">
            <v>263604</v>
          </cell>
        </row>
        <row r="1950">
          <cell r="A1950">
            <v>263607</v>
          </cell>
          <cell r="B1950" t="str">
            <v>壁・化粧スレートボード張</v>
          </cell>
          <cell r="C1950" t="str">
            <v>外装用・厚5mm・突付張・軽量鉄骨壁下地組共</v>
          </cell>
          <cell r="D1950" t="str">
            <v>㎡</v>
          </cell>
          <cell r="E1950">
            <v>5800</v>
          </cell>
          <cell r="F1950" t="str">
            <v>P-100</v>
          </cell>
          <cell r="G1950">
            <v>263607</v>
          </cell>
        </row>
        <row r="1951">
          <cell r="A1951">
            <v>263611</v>
          </cell>
          <cell r="B1951" t="str">
            <v>壁・化粧スレートボード張</v>
          </cell>
          <cell r="C1951" t="str">
            <v>外装用・厚6mm･突付張・下地別途</v>
          </cell>
          <cell r="D1951" t="str">
            <v>㎡</v>
          </cell>
          <cell r="E1951">
            <v>3450</v>
          </cell>
          <cell r="F1951" t="str">
            <v>P-100</v>
          </cell>
          <cell r="G1951">
            <v>263611</v>
          </cell>
        </row>
        <row r="1952">
          <cell r="A1952">
            <v>263614</v>
          </cell>
          <cell r="B1952" t="str">
            <v>壁・化粧スレートボード張</v>
          </cell>
          <cell r="C1952" t="str">
            <v>外装用・厚6mm・突付張・木造胴縁組共</v>
          </cell>
          <cell r="D1952" t="str">
            <v>㎡</v>
          </cell>
          <cell r="E1952">
            <v>5220</v>
          </cell>
          <cell r="F1952" t="str">
            <v>P-100</v>
          </cell>
          <cell r="G1952">
            <v>263614</v>
          </cell>
        </row>
        <row r="1953">
          <cell r="A1953">
            <v>263617</v>
          </cell>
          <cell r="B1953" t="str">
            <v>壁・化粧スレートボード張</v>
          </cell>
          <cell r="C1953" t="str">
            <v>外装用・厚6mm・突付張・軽量鉄骨壁下地組共</v>
          </cell>
          <cell r="D1953" t="str">
            <v>㎡</v>
          </cell>
          <cell r="E1953">
            <v>6060</v>
          </cell>
          <cell r="F1953" t="str">
            <v>P-100</v>
          </cell>
          <cell r="G1953">
            <v>263617</v>
          </cell>
        </row>
        <row r="1954">
          <cell r="A1954">
            <v>263621</v>
          </cell>
          <cell r="B1954" t="str">
            <v>壁・けい酸カルシウム板張</v>
          </cell>
          <cell r="C1954" t="str">
            <v>厚6mm･突付張・下地別途</v>
          </cell>
          <cell r="D1954" t="str">
            <v>㎡</v>
          </cell>
          <cell r="E1954">
            <v>1890</v>
          </cell>
          <cell r="F1954" t="str">
            <v>P-100</v>
          </cell>
          <cell r="G1954">
            <v>263621</v>
          </cell>
        </row>
        <row r="1955">
          <cell r="A1955">
            <v>263624</v>
          </cell>
          <cell r="B1955" t="str">
            <v>壁・けい酸カルシウム板張</v>
          </cell>
          <cell r="C1955" t="str">
            <v>厚6mm・突付張・木造胴縁組共</v>
          </cell>
          <cell r="D1955" t="str">
            <v>㎡</v>
          </cell>
          <cell r="E1955">
            <v>3660</v>
          </cell>
          <cell r="F1955" t="str">
            <v>P-100</v>
          </cell>
          <cell r="G1955">
            <v>263624</v>
          </cell>
        </row>
        <row r="1956">
          <cell r="A1956">
            <v>263627</v>
          </cell>
          <cell r="B1956" t="str">
            <v>壁・けい酸カルシウム板張</v>
          </cell>
          <cell r="C1956" t="str">
            <v>厚6mm・突付張・軽量鉄骨壁下地組共</v>
          </cell>
          <cell r="D1956" t="str">
            <v>㎡</v>
          </cell>
          <cell r="E1956">
            <v>4500</v>
          </cell>
          <cell r="F1956" t="str">
            <v>P-100</v>
          </cell>
          <cell r="G1956">
            <v>263627</v>
          </cell>
        </row>
        <row r="1957">
          <cell r="A1957">
            <v>263631</v>
          </cell>
          <cell r="B1957" t="str">
            <v>壁・けい酸カルシウム板張</v>
          </cell>
          <cell r="C1957" t="str">
            <v>厚8mm･突付張・下地別途</v>
          </cell>
          <cell r="D1957" t="str">
            <v>㎡</v>
          </cell>
          <cell r="E1957">
            <v>2250</v>
          </cell>
          <cell r="F1957" t="str">
            <v>P-100</v>
          </cell>
          <cell r="G1957">
            <v>263631</v>
          </cell>
        </row>
        <row r="1958">
          <cell r="A1958">
            <v>263634</v>
          </cell>
          <cell r="B1958" t="str">
            <v>壁・けい酸カルシウム板張</v>
          </cell>
          <cell r="C1958" t="str">
            <v>厚8mm・突付張・木造胴縁組共</v>
          </cell>
          <cell r="D1958" t="str">
            <v>㎡</v>
          </cell>
          <cell r="E1958">
            <v>4020</v>
          </cell>
          <cell r="F1958" t="str">
            <v>P-100</v>
          </cell>
          <cell r="G1958">
            <v>263634</v>
          </cell>
        </row>
        <row r="1959">
          <cell r="A1959">
            <v>263637</v>
          </cell>
          <cell r="B1959" t="str">
            <v>壁・けい酸カルシウム板張</v>
          </cell>
          <cell r="C1959" t="str">
            <v>厚8mm・突付張・軽量鉄骨壁下地組共</v>
          </cell>
          <cell r="D1959" t="str">
            <v>㎡</v>
          </cell>
          <cell r="E1959">
            <v>4860</v>
          </cell>
          <cell r="F1959" t="str">
            <v>P-100</v>
          </cell>
          <cell r="G1959">
            <v>263637</v>
          </cell>
        </row>
        <row r="1960">
          <cell r="A1960">
            <v>263641</v>
          </cell>
          <cell r="B1960" t="str">
            <v>壁・けい酸カルシウム板張</v>
          </cell>
          <cell r="C1960" t="str">
            <v>厚10mm･突付張・下地別途</v>
          </cell>
          <cell r="D1960" t="str">
            <v>㎡</v>
          </cell>
          <cell r="E1960">
            <v>2580</v>
          </cell>
          <cell r="F1960" t="str">
            <v>P-100</v>
          </cell>
          <cell r="G1960">
            <v>263641</v>
          </cell>
        </row>
        <row r="1961">
          <cell r="A1961">
            <v>263644</v>
          </cell>
          <cell r="B1961" t="str">
            <v>壁・けい酸カルシウム板張</v>
          </cell>
          <cell r="C1961" t="str">
            <v>厚10mm・突付張・木造胴縁組共</v>
          </cell>
          <cell r="D1961" t="str">
            <v>㎡</v>
          </cell>
          <cell r="E1961">
            <v>4350</v>
          </cell>
          <cell r="F1961" t="str">
            <v>P-100</v>
          </cell>
          <cell r="G1961">
            <v>263644</v>
          </cell>
        </row>
        <row r="1962">
          <cell r="A1962">
            <v>263647</v>
          </cell>
          <cell r="B1962" t="str">
            <v>壁・けい酸カルシウム板張</v>
          </cell>
          <cell r="C1962" t="str">
            <v>厚10mm・突付張・軽量鉄骨壁下地組共</v>
          </cell>
          <cell r="D1962" t="str">
            <v>㎡</v>
          </cell>
          <cell r="E1962">
            <v>5190</v>
          </cell>
          <cell r="F1962" t="str">
            <v>P-100</v>
          </cell>
          <cell r="G1962">
            <v>263647</v>
          </cell>
        </row>
        <row r="1963">
          <cell r="A1963">
            <v>263651</v>
          </cell>
          <cell r="B1963" t="str">
            <v>壁・けい酸カルシウム板張</v>
          </cell>
          <cell r="C1963" t="str">
            <v>厚12mm･突付張・下地別途</v>
          </cell>
          <cell r="D1963" t="str">
            <v>㎡</v>
          </cell>
          <cell r="E1963">
            <v>2880</v>
          </cell>
          <cell r="F1963" t="str">
            <v>P-100</v>
          </cell>
          <cell r="G1963">
            <v>263651</v>
          </cell>
        </row>
        <row r="1964">
          <cell r="A1964">
            <v>263654</v>
          </cell>
          <cell r="B1964" t="str">
            <v>壁・けい酸カルシウム板張</v>
          </cell>
          <cell r="C1964" t="str">
            <v>厚12mm・突付張・木造胴縁組共</v>
          </cell>
          <cell r="D1964" t="str">
            <v>㎡</v>
          </cell>
          <cell r="E1964">
            <v>4650</v>
          </cell>
          <cell r="F1964" t="str">
            <v>P-100</v>
          </cell>
          <cell r="G1964">
            <v>263654</v>
          </cell>
        </row>
        <row r="1965">
          <cell r="A1965">
            <v>263657</v>
          </cell>
          <cell r="B1965" t="str">
            <v>壁・けい酸カルシウム板張</v>
          </cell>
          <cell r="C1965" t="str">
            <v>厚12mm・突付張・軽量鉄骨壁下地組共</v>
          </cell>
          <cell r="D1965" t="str">
            <v>㎡</v>
          </cell>
          <cell r="E1965">
            <v>5490</v>
          </cell>
          <cell r="F1965" t="str">
            <v>P-100</v>
          </cell>
          <cell r="G1965">
            <v>263657</v>
          </cell>
        </row>
        <row r="1966">
          <cell r="A1966">
            <v>263661</v>
          </cell>
          <cell r="B1966" t="str">
            <v>壁・けい酸カルシウム板張</v>
          </cell>
          <cell r="C1966" t="str">
            <v>化粧板・厚6mm･目透張・下地別途</v>
          </cell>
          <cell r="D1966" t="str">
            <v>㎡</v>
          </cell>
          <cell r="E1966">
            <v>4190</v>
          </cell>
          <cell r="F1966" t="str">
            <v>P-100</v>
          </cell>
          <cell r="G1966">
            <v>263661</v>
          </cell>
        </row>
        <row r="1967">
          <cell r="A1967">
            <v>263664</v>
          </cell>
          <cell r="B1967" t="str">
            <v>壁・けい酸カルシウム板張</v>
          </cell>
          <cell r="C1967" t="str">
            <v>化粧板・厚6mm･目透張・木造胴縁組共</v>
          </cell>
          <cell r="D1967" t="str">
            <v>㎡</v>
          </cell>
          <cell r="E1967">
            <v>5960</v>
          </cell>
          <cell r="F1967" t="str">
            <v>P-100</v>
          </cell>
          <cell r="G1967">
            <v>263664</v>
          </cell>
        </row>
        <row r="1968">
          <cell r="A1968">
            <v>263667</v>
          </cell>
          <cell r="B1968" t="str">
            <v>壁・けい酸カルシウム板張</v>
          </cell>
          <cell r="C1968" t="str">
            <v>化粧板・厚6mm･目透張・軽量鉄骨壁下地組共</v>
          </cell>
          <cell r="D1968" t="str">
            <v>㎡</v>
          </cell>
          <cell r="E1968">
            <v>6800</v>
          </cell>
          <cell r="F1968" t="str">
            <v>P-100</v>
          </cell>
          <cell r="G1968">
            <v>263667</v>
          </cell>
        </row>
        <row r="1969">
          <cell r="A1969">
            <v>263671</v>
          </cell>
          <cell r="B1969" t="str">
            <v>壁・けい酸カルシウム板張</v>
          </cell>
          <cell r="C1969" t="str">
            <v>化粧板・（硬質系）・厚4mm･目透張・下地別途</v>
          </cell>
          <cell r="D1969" t="str">
            <v>㎡</v>
          </cell>
          <cell r="E1969">
            <v>6600</v>
          </cell>
          <cell r="F1969" t="str">
            <v>P-100</v>
          </cell>
          <cell r="G1969">
            <v>263671</v>
          </cell>
        </row>
        <row r="1970">
          <cell r="A1970">
            <v>263674</v>
          </cell>
          <cell r="B1970" t="str">
            <v>壁・けい酸カルシウム板張</v>
          </cell>
          <cell r="C1970" t="str">
            <v>化粧板・（硬質系）・厚4mm･目透張・木造胴縁組共</v>
          </cell>
          <cell r="D1970" t="str">
            <v>㎡</v>
          </cell>
          <cell r="E1970">
            <v>8370</v>
          </cell>
          <cell r="F1970" t="str">
            <v>P-100</v>
          </cell>
          <cell r="G1970">
            <v>263674</v>
          </cell>
        </row>
        <row r="1971">
          <cell r="A1971">
            <v>263677</v>
          </cell>
          <cell r="B1971" t="str">
            <v>壁・けい酸カルシウム板張</v>
          </cell>
          <cell r="C1971" t="str">
            <v>化粧板・（硬質系）・厚4mm･目透張・軽量壁下地組共</v>
          </cell>
          <cell r="D1971" t="str">
            <v>㎡</v>
          </cell>
          <cell r="E1971">
            <v>9210</v>
          </cell>
          <cell r="F1971" t="str">
            <v>P-100</v>
          </cell>
          <cell r="G1971">
            <v>263677</v>
          </cell>
        </row>
        <row r="1972">
          <cell r="A1972">
            <v>263681</v>
          </cell>
          <cell r="B1972" t="str">
            <v>壁・スラブせっこう板張</v>
          </cell>
          <cell r="C1972" t="str">
            <v>タイルボード・厚8mm･下地別途</v>
          </cell>
          <cell r="D1972" t="str">
            <v>㎡</v>
          </cell>
          <cell r="E1972">
            <v>2450</v>
          </cell>
          <cell r="F1972" t="str">
            <v>P-100</v>
          </cell>
          <cell r="G1972">
            <v>263681</v>
          </cell>
        </row>
        <row r="1973">
          <cell r="A1973">
            <v>263682</v>
          </cell>
          <cell r="B1973" t="str">
            <v>壁・スラブせっこう板張</v>
          </cell>
          <cell r="C1973" t="str">
            <v>タイルボード・厚8mm・木造胴縁組共</v>
          </cell>
          <cell r="D1973" t="str">
            <v>㎡</v>
          </cell>
          <cell r="E1973">
            <v>4220</v>
          </cell>
          <cell r="F1973" t="str">
            <v>P-100</v>
          </cell>
          <cell r="G1973">
            <v>263682</v>
          </cell>
        </row>
        <row r="1974">
          <cell r="A1974">
            <v>263683</v>
          </cell>
          <cell r="B1974" t="str">
            <v>壁・スラブせっこう板張</v>
          </cell>
          <cell r="C1974" t="str">
            <v>タイルボード・厚8mm・軽量鉄骨壁下地組共</v>
          </cell>
          <cell r="D1974" t="str">
            <v>㎡</v>
          </cell>
          <cell r="E1974">
            <v>5060</v>
          </cell>
          <cell r="F1974" t="str">
            <v>P-100</v>
          </cell>
          <cell r="G1974">
            <v>263683</v>
          </cell>
        </row>
        <row r="1975">
          <cell r="A1975">
            <v>263685</v>
          </cell>
          <cell r="B1975" t="str">
            <v>壁・合成樹脂板張</v>
          </cell>
          <cell r="C1975" t="str">
            <v>メラミン樹脂板・厚12mm･下地別途</v>
          </cell>
          <cell r="D1975" t="str">
            <v>㎡</v>
          </cell>
          <cell r="E1975">
            <v>3250</v>
          </cell>
          <cell r="F1975" t="str">
            <v>P-100</v>
          </cell>
          <cell r="G1975">
            <v>263685</v>
          </cell>
        </row>
        <row r="1976">
          <cell r="A1976">
            <v>263686</v>
          </cell>
          <cell r="B1976" t="str">
            <v>壁・合成樹脂板張</v>
          </cell>
          <cell r="C1976" t="str">
            <v>メラミン樹脂板・厚12mm・木造胴縁組共</v>
          </cell>
          <cell r="D1976" t="str">
            <v>㎡</v>
          </cell>
          <cell r="E1976">
            <v>5020</v>
          </cell>
          <cell r="F1976" t="str">
            <v>P-101</v>
          </cell>
          <cell r="G1976">
            <v>263686</v>
          </cell>
        </row>
        <row r="1977">
          <cell r="A1977">
            <v>263687</v>
          </cell>
          <cell r="B1977" t="str">
            <v>壁・合成樹脂板張</v>
          </cell>
          <cell r="C1977" t="str">
            <v>メラミン樹脂板・厚12mm・軽量鉄骨壁下地組共</v>
          </cell>
          <cell r="D1977" t="str">
            <v>㎡</v>
          </cell>
          <cell r="E1977">
            <v>5860</v>
          </cell>
          <cell r="F1977" t="str">
            <v>P-101</v>
          </cell>
          <cell r="G1977">
            <v>263687</v>
          </cell>
        </row>
        <row r="1978">
          <cell r="A1978">
            <v>263691</v>
          </cell>
          <cell r="B1978" t="str">
            <v>壁・硬質繊維板張</v>
          </cell>
          <cell r="C1978" t="str">
            <v>ハードボード・厚3.5mm･下地別途</v>
          </cell>
          <cell r="D1978" t="str">
            <v>㎡</v>
          </cell>
          <cell r="E1978">
            <v>1400</v>
          </cell>
          <cell r="F1978" t="str">
            <v>P-101</v>
          </cell>
          <cell r="G1978">
            <v>263691</v>
          </cell>
        </row>
        <row r="1979">
          <cell r="A1979">
            <v>263692</v>
          </cell>
          <cell r="B1979" t="str">
            <v>壁・硬質繊維板張</v>
          </cell>
          <cell r="C1979" t="str">
            <v>ハードボード・厚3.5mm・木造胴縁組共</v>
          </cell>
          <cell r="D1979" t="str">
            <v>㎡</v>
          </cell>
          <cell r="E1979">
            <v>3170</v>
          </cell>
          <cell r="F1979" t="str">
            <v>P-101</v>
          </cell>
          <cell r="G1979">
            <v>263692</v>
          </cell>
        </row>
        <row r="1980">
          <cell r="A1980">
            <v>263693</v>
          </cell>
          <cell r="B1980" t="str">
            <v>壁・硬質繊維板張</v>
          </cell>
          <cell r="C1980" t="str">
            <v>ハードボード・厚3.5mm・軽量鉄骨壁下地組共</v>
          </cell>
          <cell r="D1980" t="str">
            <v>㎡</v>
          </cell>
          <cell r="E1980">
            <v>4010</v>
          </cell>
          <cell r="F1980" t="str">
            <v>P-101</v>
          </cell>
          <cell r="G1980">
            <v>263693</v>
          </cell>
        </row>
        <row r="1981">
          <cell r="A1981">
            <v>263695</v>
          </cell>
          <cell r="B1981" t="str">
            <v>壁・硬質繊維板張</v>
          </cell>
          <cell r="C1981" t="str">
            <v>ハードボード・厚5mm･下地別途</v>
          </cell>
          <cell r="D1981" t="str">
            <v>㎡</v>
          </cell>
          <cell r="E1981">
            <v>1570</v>
          </cell>
          <cell r="F1981" t="str">
            <v>P-101</v>
          </cell>
          <cell r="G1981">
            <v>263695</v>
          </cell>
        </row>
        <row r="1982">
          <cell r="A1982">
            <v>263696</v>
          </cell>
          <cell r="B1982" t="str">
            <v>壁・硬質繊維板張</v>
          </cell>
          <cell r="C1982" t="str">
            <v>ハードボード・厚5mm・木造胴縁組共</v>
          </cell>
          <cell r="D1982" t="str">
            <v>㎡</v>
          </cell>
          <cell r="E1982">
            <v>3340</v>
          </cell>
          <cell r="F1982" t="str">
            <v>P-101</v>
          </cell>
          <cell r="G1982">
            <v>263696</v>
          </cell>
        </row>
        <row r="1983">
          <cell r="A1983">
            <v>263697</v>
          </cell>
          <cell r="B1983" t="str">
            <v>壁・硬質繊維板張</v>
          </cell>
          <cell r="C1983" t="str">
            <v>ハードボード・厚5mm・軽量鉄骨壁下地組共</v>
          </cell>
          <cell r="D1983" t="str">
            <v>㎡</v>
          </cell>
          <cell r="E1983">
            <v>4180</v>
          </cell>
          <cell r="F1983" t="str">
            <v>P-101</v>
          </cell>
          <cell r="G1983">
            <v>263697</v>
          </cell>
        </row>
        <row r="1984">
          <cell r="A1984">
            <v>263701</v>
          </cell>
          <cell r="B1984" t="str">
            <v>壁・複合板張</v>
          </cell>
          <cell r="C1984" t="str">
            <v>厚30mm･（フレキ+木毛）・突付張・下地別途</v>
          </cell>
          <cell r="D1984" t="str">
            <v>㎡</v>
          </cell>
          <cell r="E1984">
            <v>3430</v>
          </cell>
          <cell r="F1984" t="str">
            <v>P-101</v>
          </cell>
          <cell r="G1984">
            <v>263701</v>
          </cell>
        </row>
        <row r="1985">
          <cell r="A1985">
            <v>263704</v>
          </cell>
          <cell r="B1985" t="str">
            <v>壁・複合板張</v>
          </cell>
          <cell r="C1985" t="str">
            <v>厚30mm･（フレキ+木毛）・突付張・木造胴縁組共</v>
          </cell>
          <cell r="D1985" t="str">
            <v>㎡</v>
          </cell>
          <cell r="E1985">
            <v>5200</v>
          </cell>
          <cell r="F1985" t="str">
            <v>P-101</v>
          </cell>
          <cell r="G1985">
            <v>263704</v>
          </cell>
        </row>
        <row r="1986">
          <cell r="A1986">
            <v>263707</v>
          </cell>
          <cell r="B1986" t="str">
            <v>壁・複合板張</v>
          </cell>
          <cell r="C1986" t="str">
            <v>厚30mm･（フレキ+木毛）・突付張・軽鉄下地組共</v>
          </cell>
          <cell r="D1986" t="str">
            <v>㎡</v>
          </cell>
          <cell r="E1986">
            <v>6040</v>
          </cell>
          <cell r="F1986" t="str">
            <v>P-101</v>
          </cell>
          <cell r="G1986">
            <v>263707</v>
          </cell>
        </row>
        <row r="1987">
          <cell r="A1987">
            <v>263708</v>
          </cell>
          <cell r="B1987" t="str">
            <v>壁・複合板張</v>
          </cell>
          <cell r="C1987" t="str">
            <v>厚30mm･（フレキ+木毛）・GL張</v>
          </cell>
          <cell r="D1987" t="str">
            <v>㎡</v>
          </cell>
          <cell r="E1987">
            <v>6700</v>
          </cell>
          <cell r="F1987" t="str">
            <v>P-101</v>
          </cell>
          <cell r="G1987">
            <v>263708</v>
          </cell>
        </row>
        <row r="1988">
          <cell r="A1988">
            <v>263711</v>
          </cell>
          <cell r="B1988" t="str">
            <v>壁・複合板張</v>
          </cell>
          <cell r="C1988" t="str">
            <v>厚30mm･（フ+木毛＋フ）・突付張・下地別途</v>
          </cell>
          <cell r="D1988" t="str">
            <v>㎡</v>
          </cell>
          <cell r="E1988">
            <v>4510</v>
          </cell>
          <cell r="F1988" t="str">
            <v>P-101</v>
          </cell>
          <cell r="G1988">
            <v>263711</v>
          </cell>
        </row>
        <row r="1989">
          <cell r="A1989">
            <v>263714</v>
          </cell>
          <cell r="B1989" t="str">
            <v>壁・複合板張</v>
          </cell>
          <cell r="C1989" t="str">
            <v>厚30mm･（フ+木毛＋フ）・突付張・木造胴縁組共</v>
          </cell>
          <cell r="D1989" t="str">
            <v>㎡</v>
          </cell>
          <cell r="E1989">
            <v>6280</v>
          </cell>
          <cell r="F1989" t="str">
            <v>P-101</v>
          </cell>
          <cell r="G1989">
            <v>263714</v>
          </cell>
        </row>
        <row r="1990">
          <cell r="A1990">
            <v>263717</v>
          </cell>
          <cell r="B1990" t="str">
            <v>壁・複合板張</v>
          </cell>
          <cell r="C1990" t="str">
            <v>厚30mm･（フ+木毛＋フ）・突付張・軽鉄下地組共</v>
          </cell>
          <cell r="D1990" t="str">
            <v>㎡</v>
          </cell>
          <cell r="E1990">
            <v>7120</v>
          </cell>
          <cell r="F1990" t="str">
            <v>P-101</v>
          </cell>
          <cell r="G1990">
            <v>263717</v>
          </cell>
        </row>
        <row r="1991">
          <cell r="A1991">
            <v>263718</v>
          </cell>
          <cell r="B1991" t="str">
            <v>壁・複合板張</v>
          </cell>
          <cell r="C1991" t="str">
            <v>厚30mm･（フ+木毛＋フ）・GL張</v>
          </cell>
          <cell r="D1991" t="str">
            <v>㎡</v>
          </cell>
          <cell r="E1991">
            <v>7780</v>
          </cell>
          <cell r="F1991" t="str">
            <v>P-101</v>
          </cell>
          <cell r="G1991">
            <v>263718</v>
          </cell>
        </row>
        <row r="1992">
          <cell r="A1992">
            <v>263721</v>
          </cell>
          <cell r="B1992" t="str">
            <v>壁・複合板張・（耐火）</v>
          </cell>
          <cell r="C1992" t="str">
            <v>厚30mm･（フ+木毛＋フ）・突付張・下地別途</v>
          </cell>
          <cell r="D1992" t="str">
            <v>㎡</v>
          </cell>
          <cell r="E1992">
            <v>4590</v>
          </cell>
          <cell r="F1992" t="str">
            <v>P-101</v>
          </cell>
          <cell r="G1992">
            <v>263721</v>
          </cell>
        </row>
        <row r="1993">
          <cell r="A1993">
            <v>263724</v>
          </cell>
          <cell r="B1993" t="str">
            <v>壁・複合板張・（耐火）</v>
          </cell>
          <cell r="C1993" t="str">
            <v>厚30mm･（フ+木毛＋フ）・突付張・木造胴縁組共</v>
          </cell>
          <cell r="D1993" t="str">
            <v>㎡</v>
          </cell>
          <cell r="E1993">
            <v>6360</v>
          </cell>
          <cell r="F1993" t="str">
            <v>P-101</v>
          </cell>
          <cell r="G1993">
            <v>263724</v>
          </cell>
        </row>
        <row r="1994">
          <cell r="A1994">
            <v>263727</v>
          </cell>
          <cell r="B1994" t="str">
            <v>壁・複合板張・（耐火）</v>
          </cell>
          <cell r="C1994" t="str">
            <v>厚30mm･（フ+木毛＋フ）・突付張・軽鉄下地組共</v>
          </cell>
          <cell r="D1994" t="str">
            <v>㎡</v>
          </cell>
          <cell r="E1994">
            <v>7200</v>
          </cell>
          <cell r="F1994" t="str">
            <v>P-101</v>
          </cell>
          <cell r="G1994">
            <v>263727</v>
          </cell>
        </row>
        <row r="1995">
          <cell r="A1995">
            <v>263728</v>
          </cell>
          <cell r="B1995" t="str">
            <v>壁・複合板張・（耐火）</v>
          </cell>
          <cell r="C1995" t="str">
            <v>厚30mm･（フ+木毛＋フ）・GL張</v>
          </cell>
          <cell r="D1995" t="str">
            <v>㎡</v>
          </cell>
          <cell r="E1995">
            <v>7860</v>
          </cell>
          <cell r="F1995" t="str">
            <v>P-101</v>
          </cell>
          <cell r="G1995">
            <v>263728</v>
          </cell>
        </row>
        <row r="1996">
          <cell r="A1996">
            <v>263731</v>
          </cell>
          <cell r="B1996" t="str">
            <v>壁・木毛セメント板張</v>
          </cell>
          <cell r="C1996" t="str">
            <v>厚20mm</v>
          </cell>
          <cell r="D1996" t="str">
            <v>㎡</v>
          </cell>
          <cell r="E1996">
            <v>1860</v>
          </cell>
          <cell r="F1996" t="str">
            <v>P-101</v>
          </cell>
          <cell r="G1996">
            <v>263731</v>
          </cell>
        </row>
        <row r="1997">
          <cell r="A1997">
            <v>263735</v>
          </cell>
          <cell r="B1997" t="str">
            <v>壁・木毛セメント板張</v>
          </cell>
          <cell r="C1997" t="str">
            <v>厚30mm</v>
          </cell>
          <cell r="D1997" t="str">
            <v>㎡</v>
          </cell>
          <cell r="E1997">
            <v>2310</v>
          </cell>
          <cell r="F1997" t="str">
            <v>P-101</v>
          </cell>
          <cell r="G1997">
            <v>263735</v>
          </cell>
        </row>
        <row r="1998">
          <cell r="A1998">
            <v>263737</v>
          </cell>
          <cell r="B1998" t="str">
            <v>壁・木片セメント板張</v>
          </cell>
          <cell r="C1998" t="str">
            <v>厚12mm・硬質・センチュリー</v>
          </cell>
          <cell r="D1998" t="str">
            <v>㎡</v>
          </cell>
          <cell r="E1998">
            <v>2720</v>
          </cell>
          <cell r="F1998" t="str">
            <v>P-101</v>
          </cell>
          <cell r="G1998">
            <v>263737</v>
          </cell>
        </row>
        <row r="1999">
          <cell r="A1999">
            <v>263738</v>
          </cell>
          <cell r="B1999" t="str">
            <v>壁・木片セメント板張</v>
          </cell>
          <cell r="C1999" t="str">
            <v>厚18mm・硬質・センチュリー</v>
          </cell>
          <cell r="D1999" t="str">
            <v>㎡</v>
          </cell>
          <cell r="E1999">
            <v>3150</v>
          </cell>
          <cell r="F1999" t="str">
            <v>P-101</v>
          </cell>
          <cell r="G1999">
            <v>263738</v>
          </cell>
        </row>
        <row r="2000">
          <cell r="A2000">
            <v>263741</v>
          </cell>
          <cell r="B2000" t="str">
            <v>壁・発砲樹脂板張</v>
          </cell>
          <cell r="C2000" t="str">
            <v>厚20mm</v>
          </cell>
          <cell r="D2000" t="str">
            <v>㎡</v>
          </cell>
          <cell r="E2000">
            <v>1910</v>
          </cell>
          <cell r="F2000" t="str">
            <v>P-101</v>
          </cell>
          <cell r="G2000">
            <v>263741</v>
          </cell>
        </row>
        <row r="2001">
          <cell r="A2001">
            <v>263745</v>
          </cell>
          <cell r="B2001" t="str">
            <v>壁・発砲樹脂板張</v>
          </cell>
          <cell r="C2001" t="str">
            <v>厚25mm</v>
          </cell>
          <cell r="D2001" t="str">
            <v>㎡</v>
          </cell>
          <cell r="E2001">
            <v>2030</v>
          </cell>
          <cell r="F2001" t="str">
            <v>P-101</v>
          </cell>
          <cell r="G2001">
            <v>263745</v>
          </cell>
        </row>
        <row r="2002">
          <cell r="A2002">
            <v>263747</v>
          </cell>
          <cell r="B2002" t="str">
            <v>壁・発砲樹脂板張</v>
          </cell>
          <cell r="C2002" t="str">
            <v>厚50mm</v>
          </cell>
          <cell r="D2002" t="str">
            <v>㎡</v>
          </cell>
          <cell r="E2002">
            <v>2640</v>
          </cell>
          <cell r="F2002" t="str">
            <v>P-101</v>
          </cell>
          <cell r="G2002">
            <v>263747</v>
          </cell>
        </row>
        <row r="2003">
          <cell r="A2003">
            <v>263751</v>
          </cell>
          <cell r="B2003" t="str">
            <v>壁・軟質繊維板張</v>
          </cell>
          <cell r="C2003" t="str">
            <v>厚9mm・断熱内装下地</v>
          </cell>
          <cell r="D2003" t="str">
            <v>㎡</v>
          </cell>
          <cell r="E2003">
            <v>1390</v>
          </cell>
          <cell r="F2003" t="str">
            <v>P-101</v>
          </cell>
          <cell r="G2003">
            <v>263751</v>
          </cell>
        </row>
        <row r="2004">
          <cell r="A2004">
            <v>263752</v>
          </cell>
          <cell r="B2004" t="str">
            <v>壁・軟質繊維板張</v>
          </cell>
          <cell r="C2004" t="str">
            <v>厚12mm・断熱内装下地</v>
          </cell>
          <cell r="D2004" t="str">
            <v>㎡</v>
          </cell>
          <cell r="E2004">
            <v>1550</v>
          </cell>
          <cell r="F2004" t="str">
            <v>P-101</v>
          </cell>
          <cell r="G2004">
            <v>263752</v>
          </cell>
        </row>
        <row r="2005">
          <cell r="A2005">
            <v>263755</v>
          </cell>
          <cell r="B2005" t="str">
            <v>壁・軟質繊維板張</v>
          </cell>
          <cell r="C2005" t="str">
            <v>厚9mm・断熱内装下地・木造胴縁組共</v>
          </cell>
          <cell r="D2005" t="str">
            <v>㎡</v>
          </cell>
          <cell r="E2005">
            <v>3160</v>
          </cell>
          <cell r="F2005" t="str">
            <v>P-101</v>
          </cell>
          <cell r="G2005">
            <v>263755</v>
          </cell>
        </row>
        <row r="2006">
          <cell r="A2006">
            <v>263757</v>
          </cell>
          <cell r="B2006" t="str">
            <v>壁・軟質繊維板張</v>
          </cell>
          <cell r="C2006" t="str">
            <v>厚9mm・断熱内装下地・軽鉄下地組共</v>
          </cell>
          <cell r="D2006" t="str">
            <v>㎡</v>
          </cell>
          <cell r="E2006">
            <v>4000</v>
          </cell>
          <cell r="F2006" t="str">
            <v>P-101</v>
          </cell>
          <cell r="G2006">
            <v>263757</v>
          </cell>
        </row>
        <row r="2007">
          <cell r="A2007">
            <v>263761</v>
          </cell>
          <cell r="B2007" t="str">
            <v>外壁・石綿スレート板張</v>
          </cell>
          <cell r="C2007" t="str">
            <v>小波・6番・（11.5山）・下地別途</v>
          </cell>
          <cell r="D2007" t="str">
            <v>㎡</v>
          </cell>
          <cell r="E2007">
            <v>3040</v>
          </cell>
          <cell r="F2007" t="str">
            <v>P-101</v>
          </cell>
          <cell r="G2007">
            <v>263761</v>
          </cell>
        </row>
        <row r="2008">
          <cell r="A2008">
            <v>263763</v>
          </cell>
          <cell r="B2008" t="str">
            <v>外壁・石綿スレート板張</v>
          </cell>
          <cell r="C2008" t="str">
            <v>小波・6番・木造胴縁組共</v>
          </cell>
          <cell r="D2008" t="str">
            <v>㎡</v>
          </cell>
          <cell r="E2008">
            <v>4810</v>
          </cell>
          <cell r="F2008" t="str">
            <v>P-101</v>
          </cell>
          <cell r="G2008">
            <v>263763</v>
          </cell>
        </row>
        <row r="2009">
          <cell r="A2009">
            <v>263765</v>
          </cell>
          <cell r="B2009" t="str">
            <v>外壁・石綿スレート板張</v>
          </cell>
          <cell r="C2009" t="str">
            <v>小波・6番・軽量鉄骨壁下地共</v>
          </cell>
          <cell r="D2009" t="str">
            <v>㎡</v>
          </cell>
          <cell r="E2009">
            <v>5650</v>
          </cell>
          <cell r="F2009" t="str">
            <v>P-101</v>
          </cell>
          <cell r="G2009">
            <v>263765</v>
          </cell>
        </row>
        <row r="2010">
          <cell r="A2010">
            <v>263771</v>
          </cell>
          <cell r="B2010" t="str">
            <v>壁・ステンレス鋼板張</v>
          </cell>
          <cell r="C2010" t="str">
            <v>厚0.5mm・下地別途</v>
          </cell>
          <cell r="D2010" t="str">
            <v>㎡</v>
          </cell>
          <cell r="E2010">
            <v>2690</v>
          </cell>
          <cell r="F2010" t="str">
            <v>P-101</v>
          </cell>
          <cell r="G2010">
            <v>263771</v>
          </cell>
        </row>
        <row r="2011">
          <cell r="A2011">
            <v>263773</v>
          </cell>
          <cell r="B2011" t="str">
            <v>壁・ステンレス鋼板張</v>
          </cell>
          <cell r="C2011" t="str">
            <v>厚0.5mm・ラワン合板</v>
          </cell>
          <cell r="D2011" t="str">
            <v>㎡</v>
          </cell>
          <cell r="E2011">
            <v>5440</v>
          </cell>
          <cell r="F2011" t="str">
            <v>P-101</v>
          </cell>
          <cell r="G2011">
            <v>263773</v>
          </cell>
        </row>
        <row r="2012">
          <cell r="A2012">
            <v>263775</v>
          </cell>
          <cell r="B2012" t="str">
            <v>壁・ステンレス鋼板張</v>
          </cell>
          <cell r="C2012" t="str">
            <v>厚0.5mm・ラワン合板・木造間仕切軸組共</v>
          </cell>
          <cell r="D2012" t="str">
            <v>㎡</v>
          </cell>
          <cell r="E2012">
            <v>8700</v>
          </cell>
          <cell r="F2012" t="str">
            <v>P-101</v>
          </cell>
          <cell r="G2012">
            <v>263775</v>
          </cell>
        </row>
        <row r="2013">
          <cell r="A2013">
            <v>263777</v>
          </cell>
          <cell r="B2013" t="str">
            <v>壁・ステンレス鋼板張</v>
          </cell>
          <cell r="C2013" t="str">
            <v>厚0.5mm・せっこうボード共</v>
          </cell>
          <cell r="D2013" t="str">
            <v>㎡</v>
          </cell>
          <cell r="E2013">
            <v>3910</v>
          </cell>
          <cell r="F2013" t="str">
            <v>P-101</v>
          </cell>
          <cell r="G2013">
            <v>263777</v>
          </cell>
        </row>
        <row r="2014">
          <cell r="A2014">
            <v>263779</v>
          </cell>
          <cell r="B2014" t="str">
            <v>壁・ステンレス鋼板張</v>
          </cell>
          <cell r="C2014" t="str">
            <v>厚0.5mm・せっこうボード・軽量鉄骨壁下地組共</v>
          </cell>
          <cell r="D2014" t="str">
            <v>㎡</v>
          </cell>
          <cell r="E2014">
            <v>6520</v>
          </cell>
          <cell r="F2014" t="str">
            <v>P-101</v>
          </cell>
          <cell r="G2014">
            <v>263779</v>
          </cell>
        </row>
        <row r="2015">
          <cell r="A2015">
            <v>263801</v>
          </cell>
          <cell r="B2015" t="str">
            <v>壁・ビニールクロス張</v>
          </cell>
          <cell r="C2015" t="str">
            <v>上・下地別途</v>
          </cell>
          <cell r="D2015" t="str">
            <v>㎡</v>
          </cell>
          <cell r="E2015">
            <v>1210</v>
          </cell>
          <cell r="F2015" t="str">
            <v>P-101</v>
          </cell>
          <cell r="G2015">
            <v>263801</v>
          </cell>
        </row>
        <row r="2016">
          <cell r="A2016">
            <v>263803</v>
          </cell>
          <cell r="B2016" t="str">
            <v>壁・ビニールクロス張</v>
          </cell>
          <cell r="C2016" t="str">
            <v>上・ラワン合板共</v>
          </cell>
          <cell r="D2016" t="str">
            <v>㎡</v>
          </cell>
          <cell r="E2016">
            <v>3960</v>
          </cell>
          <cell r="F2016" t="str">
            <v>P-101</v>
          </cell>
          <cell r="G2016">
            <v>263803</v>
          </cell>
        </row>
        <row r="2017">
          <cell r="A2017">
            <v>263804</v>
          </cell>
          <cell r="B2017" t="str">
            <v>壁・ビニールクロス張</v>
          </cell>
          <cell r="C2017" t="str">
            <v>上・ラワン合板・木造間仕切軸組共</v>
          </cell>
          <cell r="D2017" t="str">
            <v>㎡</v>
          </cell>
          <cell r="E2017">
            <v>7220</v>
          </cell>
          <cell r="F2017" t="str">
            <v>P-101</v>
          </cell>
          <cell r="G2017">
            <v>263804</v>
          </cell>
        </row>
        <row r="2018">
          <cell r="A2018">
            <v>263806</v>
          </cell>
          <cell r="B2018" t="str">
            <v>壁・ビニールクロス張</v>
          </cell>
          <cell r="C2018" t="str">
            <v>上・せっこうボード共</v>
          </cell>
          <cell r="D2018" t="str">
            <v>㎡</v>
          </cell>
          <cell r="E2018">
            <v>2430</v>
          </cell>
          <cell r="F2018" t="str">
            <v>P-101</v>
          </cell>
          <cell r="G2018">
            <v>263806</v>
          </cell>
        </row>
        <row r="2019">
          <cell r="A2019">
            <v>263807</v>
          </cell>
          <cell r="B2019" t="str">
            <v>壁・ビニールクロス張</v>
          </cell>
          <cell r="C2019" t="str">
            <v>上・せっこうボード・木造胴縁組共</v>
          </cell>
          <cell r="D2019" t="str">
            <v>㎡</v>
          </cell>
          <cell r="E2019">
            <v>4200</v>
          </cell>
          <cell r="F2019" t="str">
            <v>P-101</v>
          </cell>
          <cell r="G2019">
            <v>263807</v>
          </cell>
        </row>
        <row r="2020">
          <cell r="A2020">
            <v>263808</v>
          </cell>
          <cell r="B2020" t="str">
            <v>壁・ビニールクロス張</v>
          </cell>
          <cell r="C2020" t="str">
            <v>上・せっこうボード・軽量鉄骨壁下地共</v>
          </cell>
          <cell r="D2020" t="str">
            <v>㎡</v>
          </cell>
          <cell r="E2020">
            <v>5040</v>
          </cell>
          <cell r="F2020" t="str">
            <v>P-101</v>
          </cell>
          <cell r="G2020">
            <v>263808</v>
          </cell>
        </row>
        <row r="2021">
          <cell r="A2021">
            <v>263811</v>
          </cell>
          <cell r="B2021" t="str">
            <v>壁・ビニールクロス張</v>
          </cell>
          <cell r="C2021" t="str">
            <v>中・下地別途</v>
          </cell>
          <cell r="D2021" t="str">
            <v>㎡</v>
          </cell>
          <cell r="E2021">
            <v>1210</v>
          </cell>
          <cell r="F2021" t="str">
            <v>P-101</v>
          </cell>
          <cell r="G2021">
            <v>263811</v>
          </cell>
        </row>
        <row r="2022">
          <cell r="A2022">
            <v>263813</v>
          </cell>
          <cell r="B2022" t="str">
            <v>壁・ビニールクロス張</v>
          </cell>
          <cell r="C2022" t="str">
            <v>中・ラワン合板共</v>
          </cell>
          <cell r="D2022" t="str">
            <v>㎡</v>
          </cell>
          <cell r="E2022">
            <v>3960</v>
          </cell>
          <cell r="F2022" t="str">
            <v>P-101</v>
          </cell>
          <cell r="G2022">
            <v>263813</v>
          </cell>
        </row>
        <row r="2023">
          <cell r="A2023">
            <v>263814</v>
          </cell>
          <cell r="B2023" t="str">
            <v>壁・ビニールクロス張</v>
          </cell>
          <cell r="C2023" t="str">
            <v>中・ラワン合板・木造間仕切軸組共</v>
          </cell>
          <cell r="D2023" t="str">
            <v>㎡</v>
          </cell>
          <cell r="E2023">
            <v>7220</v>
          </cell>
          <cell r="F2023" t="str">
            <v>P-101</v>
          </cell>
          <cell r="G2023">
            <v>263814</v>
          </cell>
        </row>
        <row r="2024">
          <cell r="A2024">
            <v>263816</v>
          </cell>
          <cell r="B2024" t="str">
            <v>壁・ビニールクロス張</v>
          </cell>
          <cell r="C2024" t="str">
            <v>中・せっこうボード共</v>
          </cell>
          <cell r="D2024" t="str">
            <v>㎡</v>
          </cell>
          <cell r="E2024">
            <v>2430</v>
          </cell>
          <cell r="F2024" t="str">
            <v>P-102</v>
          </cell>
          <cell r="G2024">
            <v>263816</v>
          </cell>
        </row>
        <row r="2025">
          <cell r="A2025">
            <v>263817</v>
          </cell>
          <cell r="B2025" t="str">
            <v>壁・ビニールクロス張</v>
          </cell>
          <cell r="C2025" t="str">
            <v>中・せっこうボード・木造胴縁組共</v>
          </cell>
          <cell r="D2025" t="str">
            <v>㎡</v>
          </cell>
          <cell r="E2025">
            <v>4200</v>
          </cell>
          <cell r="F2025" t="str">
            <v>P-102</v>
          </cell>
          <cell r="G2025">
            <v>263817</v>
          </cell>
        </row>
        <row r="2026">
          <cell r="A2026">
            <v>263818</v>
          </cell>
          <cell r="B2026" t="str">
            <v>壁・ビニールクロス張</v>
          </cell>
          <cell r="C2026" t="str">
            <v>中・せっこうボード・軽量鉄骨壁下地組共</v>
          </cell>
          <cell r="D2026" t="str">
            <v>㎡</v>
          </cell>
          <cell r="E2026">
            <v>5040</v>
          </cell>
          <cell r="F2026" t="str">
            <v>P-102</v>
          </cell>
          <cell r="G2026">
            <v>263818</v>
          </cell>
        </row>
        <row r="2027">
          <cell r="A2027">
            <v>263821</v>
          </cell>
          <cell r="B2027" t="str">
            <v>壁・ビニールクロス張</v>
          </cell>
          <cell r="C2027" t="str">
            <v>並・下地別途</v>
          </cell>
          <cell r="D2027" t="str">
            <v>㎡</v>
          </cell>
          <cell r="E2027">
            <v>1210</v>
          </cell>
          <cell r="F2027" t="str">
            <v>P-102</v>
          </cell>
          <cell r="G2027">
            <v>263821</v>
          </cell>
        </row>
        <row r="2028">
          <cell r="A2028">
            <v>268823</v>
          </cell>
          <cell r="B2028" t="str">
            <v>壁・ビニールクロス張</v>
          </cell>
          <cell r="C2028" t="str">
            <v>並・ラワン合板共</v>
          </cell>
          <cell r="D2028" t="str">
            <v>㎡</v>
          </cell>
          <cell r="E2028">
            <v>3960</v>
          </cell>
          <cell r="F2028" t="str">
            <v>P-102</v>
          </cell>
          <cell r="G2028">
            <v>268823</v>
          </cell>
        </row>
        <row r="2029">
          <cell r="A2029">
            <v>263824</v>
          </cell>
          <cell r="B2029" t="str">
            <v>壁・ビニールクロス張</v>
          </cell>
          <cell r="C2029" t="str">
            <v>並・ラワン合板・木造間仕切軸組共</v>
          </cell>
          <cell r="D2029" t="str">
            <v>㎡</v>
          </cell>
          <cell r="E2029">
            <v>7220</v>
          </cell>
          <cell r="F2029" t="str">
            <v>P-102</v>
          </cell>
          <cell r="G2029">
            <v>263824</v>
          </cell>
        </row>
        <row r="2030">
          <cell r="A2030">
            <v>263826</v>
          </cell>
          <cell r="B2030" t="str">
            <v>壁・ビニールクロス張</v>
          </cell>
          <cell r="C2030" t="str">
            <v>並・せっこうボード共</v>
          </cell>
          <cell r="D2030" t="str">
            <v>㎡</v>
          </cell>
          <cell r="E2030">
            <v>2430</v>
          </cell>
          <cell r="F2030" t="str">
            <v>P-102</v>
          </cell>
          <cell r="G2030">
            <v>263826</v>
          </cell>
        </row>
        <row r="2031">
          <cell r="A2031">
            <v>263827</v>
          </cell>
          <cell r="B2031" t="str">
            <v>壁・ビニールクロス張</v>
          </cell>
          <cell r="C2031" t="str">
            <v>並・せっこうボード・木造胴縁組共</v>
          </cell>
          <cell r="D2031" t="str">
            <v>㎡</v>
          </cell>
          <cell r="E2031">
            <v>4200</v>
          </cell>
          <cell r="F2031" t="str">
            <v>P-102</v>
          </cell>
          <cell r="G2031">
            <v>263827</v>
          </cell>
        </row>
        <row r="2032">
          <cell r="A2032">
            <v>263828</v>
          </cell>
          <cell r="B2032" t="str">
            <v>壁・ビニールクロス張</v>
          </cell>
          <cell r="C2032" t="str">
            <v>並・せっこうボード・軽量鉄骨壁下地組共</v>
          </cell>
          <cell r="D2032" t="str">
            <v>㎡</v>
          </cell>
          <cell r="E2032">
            <v>5040</v>
          </cell>
          <cell r="F2032" t="str">
            <v>P-102</v>
          </cell>
          <cell r="G2032">
            <v>263828</v>
          </cell>
        </row>
        <row r="2033">
          <cell r="A2033">
            <v>263831</v>
          </cell>
          <cell r="B2033" t="str">
            <v>壁紙張</v>
          </cell>
          <cell r="C2033" t="str">
            <v>下地別途</v>
          </cell>
          <cell r="D2033" t="str">
            <v>㎡</v>
          </cell>
          <cell r="E2033">
            <v>1720</v>
          </cell>
          <cell r="F2033" t="str">
            <v>P-102</v>
          </cell>
          <cell r="G2033">
            <v>263831</v>
          </cell>
        </row>
        <row r="2034">
          <cell r="A2034">
            <v>263833</v>
          </cell>
          <cell r="B2034" t="str">
            <v>壁紙張</v>
          </cell>
          <cell r="C2034" t="str">
            <v>ラワン合板共</v>
          </cell>
          <cell r="D2034" t="str">
            <v>㎡</v>
          </cell>
          <cell r="E2034">
            <v>4470</v>
          </cell>
          <cell r="F2034" t="str">
            <v>P-102</v>
          </cell>
          <cell r="G2034">
            <v>263833</v>
          </cell>
        </row>
        <row r="2035">
          <cell r="A2035">
            <v>263834</v>
          </cell>
          <cell r="B2035" t="str">
            <v>壁紙張</v>
          </cell>
          <cell r="C2035" t="str">
            <v>ラワン合板・木造間仕切軸組共</v>
          </cell>
          <cell r="D2035" t="str">
            <v>㎡</v>
          </cell>
          <cell r="E2035">
            <v>7730</v>
          </cell>
          <cell r="F2035" t="str">
            <v>P-102</v>
          </cell>
          <cell r="G2035">
            <v>263834</v>
          </cell>
        </row>
        <row r="2036">
          <cell r="A2036">
            <v>263836</v>
          </cell>
          <cell r="B2036" t="str">
            <v>壁紙張</v>
          </cell>
          <cell r="C2036" t="str">
            <v>せっこうボード共</v>
          </cell>
          <cell r="D2036" t="str">
            <v>㎡</v>
          </cell>
          <cell r="E2036">
            <v>2940</v>
          </cell>
          <cell r="F2036" t="str">
            <v>P-102</v>
          </cell>
          <cell r="G2036">
            <v>263836</v>
          </cell>
        </row>
        <row r="2037">
          <cell r="A2037">
            <v>263837</v>
          </cell>
          <cell r="B2037" t="str">
            <v>壁紙張</v>
          </cell>
          <cell r="C2037" t="str">
            <v>せっこうボード・木造胴縁組共</v>
          </cell>
          <cell r="D2037" t="str">
            <v>㎡</v>
          </cell>
          <cell r="E2037">
            <v>4710</v>
          </cell>
          <cell r="F2037" t="str">
            <v>P-102</v>
          </cell>
          <cell r="G2037">
            <v>263837</v>
          </cell>
        </row>
        <row r="2038">
          <cell r="A2038">
            <v>263838</v>
          </cell>
          <cell r="B2038" t="str">
            <v>壁紙張</v>
          </cell>
          <cell r="C2038" t="str">
            <v>せっこうボード・軽量鉄骨壁下地組共</v>
          </cell>
          <cell r="D2038" t="str">
            <v>㎡</v>
          </cell>
          <cell r="E2038">
            <v>5550</v>
          </cell>
          <cell r="F2038" t="str">
            <v>P-102</v>
          </cell>
          <cell r="G2038">
            <v>263838</v>
          </cell>
        </row>
        <row r="2039">
          <cell r="A2039">
            <v>263841</v>
          </cell>
          <cell r="B2039" t="str">
            <v>壁・布クロス張</v>
          </cell>
          <cell r="C2039" t="str">
            <v>上・下地別途</v>
          </cell>
          <cell r="D2039" t="str">
            <v>㎡</v>
          </cell>
          <cell r="E2039">
            <v>4500</v>
          </cell>
          <cell r="F2039" t="str">
            <v>P-102</v>
          </cell>
          <cell r="G2039">
            <v>263841</v>
          </cell>
        </row>
        <row r="2040">
          <cell r="A2040">
            <v>263843</v>
          </cell>
          <cell r="B2040" t="str">
            <v>壁・布クロス張</v>
          </cell>
          <cell r="C2040" t="str">
            <v>上・ラワン合板共</v>
          </cell>
          <cell r="D2040" t="str">
            <v>㎡</v>
          </cell>
          <cell r="E2040">
            <v>7250</v>
          </cell>
          <cell r="F2040" t="str">
            <v>P-102</v>
          </cell>
          <cell r="G2040">
            <v>263843</v>
          </cell>
        </row>
        <row r="2041">
          <cell r="A2041">
            <v>263844</v>
          </cell>
          <cell r="B2041" t="str">
            <v>壁・布クロス張</v>
          </cell>
          <cell r="C2041" t="str">
            <v>上・ラワン合板・木造間仕切軸組共</v>
          </cell>
          <cell r="D2041" t="str">
            <v>㎡</v>
          </cell>
          <cell r="E2041">
            <v>10500</v>
          </cell>
          <cell r="F2041" t="str">
            <v>P-102</v>
          </cell>
          <cell r="G2041">
            <v>263844</v>
          </cell>
        </row>
        <row r="2042">
          <cell r="A2042">
            <v>263846</v>
          </cell>
          <cell r="B2042" t="str">
            <v>壁・布クロス張</v>
          </cell>
          <cell r="C2042" t="str">
            <v>上・せっこうボード共</v>
          </cell>
          <cell r="D2042" t="str">
            <v>㎡</v>
          </cell>
          <cell r="E2042">
            <v>5720</v>
          </cell>
          <cell r="F2042" t="str">
            <v>P-102</v>
          </cell>
          <cell r="G2042">
            <v>263846</v>
          </cell>
        </row>
        <row r="2043">
          <cell r="A2043">
            <v>263847</v>
          </cell>
          <cell r="B2043" t="str">
            <v>壁・布クロス張</v>
          </cell>
          <cell r="C2043" t="str">
            <v>上・せっこうボード・木造胴縁組共</v>
          </cell>
          <cell r="D2043" t="str">
            <v>㎡</v>
          </cell>
          <cell r="E2043">
            <v>7490</v>
          </cell>
          <cell r="F2043" t="str">
            <v>P-102</v>
          </cell>
          <cell r="G2043">
            <v>263847</v>
          </cell>
        </row>
        <row r="2044">
          <cell r="A2044">
            <v>263848</v>
          </cell>
          <cell r="B2044" t="str">
            <v>壁・布クロス張</v>
          </cell>
          <cell r="C2044" t="str">
            <v>上・せっこうボード・軽量鉄骨壁下地組共</v>
          </cell>
          <cell r="D2044" t="str">
            <v>㎡</v>
          </cell>
          <cell r="E2044">
            <v>8330</v>
          </cell>
          <cell r="F2044" t="str">
            <v>P-102</v>
          </cell>
          <cell r="G2044">
            <v>263848</v>
          </cell>
        </row>
        <row r="2045">
          <cell r="A2045">
            <v>263851</v>
          </cell>
          <cell r="B2045" t="str">
            <v>壁・布クロス張</v>
          </cell>
          <cell r="C2045" t="str">
            <v>中・下地別途</v>
          </cell>
          <cell r="D2045" t="str">
            <v>㎡</v>
          </cell>
          <cell r="E2045">
            <v>3100</v>
          </cell>
          <cell r="F2045" t="str">
            <v>P-102</v>
          </cell>
          <cell r="G2045">
            <v>263851</v>
          </cell>
        </row>
        <row r="2046">
          <cell r="A2046">
            <v>263853</v>
          </cell>
          <cell r="B2046" t="str">
            <v>壁・布クロス張</v>
          </cell>
          <cell r="C2046" t="str">
            <v>中・ラワン合板共</v>
          </cell>
          <cell r="D2046" t="str">
            <v>㎡</v>
          </cell>
          <cell r="E2046">
            <v>5850</v>
          </cell>
          <cell r="F2046" t="str">
            <v>P-102</v>
          </cell>
          <cell r="G2046">
            <v>263853</v>
          </cell>
        </row>
        <row r="2047">
          <cell r="A2047">
            <v>263854</v>
          </cell>
          <cell r="B2047" t="str">
            <v>壁・布クロス張</v>
          </cell>
          <cell r="C2047" t="str">
            <v>中・ラワン合板・木造間仕切軸組共</v>
          </cell>
          <cell r="D2047" t="str">
            <v>㎡</v>
          </cell>
          <cell r="E2047">
            <v>9110</v>
          </cell>
          <cell r="F2047" t="str">
            <v>P-102</v>
          </cell>
          <cell r="G2047">
            <v>263854</v>
          </cell>
        </row>
        <row r="2048">
          <cell r="A2048">
            <v>263856</v>
          </cell>
          <cell r="B2048" t="str">
            <v>壁・布クロス張</v>
          </cell>
          <cell r="C2048" t="str">
            <v>中・せっこうボード共</v>
          </cell>
          <cell r="D2048" t="str">
            <v>㎡</v>
          </cell>
          <cell r="E2048">
            <v>4320</v>
          </cell>
          <cell r="F2048" t="str">
            <v>P-102</v>
          </cell>
          <cell r="G2048">
            <v>263856</v>
          </cell>
        </row>
        <row r="2049">
          <cell r="A2049">
            <v>263857</v>
          </cell>
          <cell r="B2049" t="str">
            <v>壁・布クロス張</v>
          </cell>
          <cell r="C2049" t="str">
            <v>中・せっこうボード・木造胴縁組共</v>
          </cell>
          <cell r="D2049" t="str">
            <v>㎡</v>
          </cell>
          <cell r="E2049">
            <v>6090</v>
          </cell>
          <cell r="F2049" t="str">
            <v>P-102</v>
          </cell>
          <cell r="G2049">
            <v>263857</v>
          </cell>
        </row>
        <row r="2050">
          <cell r="A2050">
            <v>263858</v>
          </cell>
          <cell r="B2050" t="str">
            <v>壁・布クロス張</v>
          </cell>
          <cell r="C2050" t="str">
            <v>中・せっこうボード・軽量鉄骨壁下地組共</v>
          </cell>
          <cell r="D2050" t="str">
            <v>㎡</v>
          </cell>
          <cell r="E2050">
            <v>6930</v>
          </cell>
          <cell r="F2050" t="str">
            <v>P-102</v>
          </cell>
          <cell r="G2050">
            <v>263858</v>
          </cell>
        </row>
        <row r="2051">
          <cell r="A2051">
            <v>263861</v>
          </cell>
          <cell r="B2051" t="str">
            <v>壁・布クロス張</v>
          </cell>
          <cell r="C2051" t="str">
            <v>並・下地別途</v>
          </cell>
          <cell r="D2051" t="str">
            <v>㎡</v>
          </cell>
          <cell r="E2051">
            <v>2740</v>
          </cell>
          <cell r="F2051" t="str">
            <v>P-102</v>
          </cell>
          <cell r="G2051">
            <v>263861</v>
          </cell>
        </row>
        <row r="2052">
          <cell r="A2052">
            <v>263863</v>
          </cell>
          <cell r="B2052" t="str">
            <v>壁・布クロス張</v>
          </cell>
          <cell r="C2052" t="str">
            <v>並・ラワン合板共</v>
          </cell>
          <cell r="D2052" t="str">
            <v>㎡</v>
          </cell>
          <cell r="E2052">
            <v>5490</v>
          </cell>
          <cell r="F2052" t="str">
            <v>P-102</v>
          </cell>
          <cell r="G2052">
            <v>263863</v>
          </cell>
        </row>
        <row r="2053">
          <cell r="A2053">
            <v>263864</v>
          </cell>
          <cell r="B2053" t="str">
            <v>壁・布クロス張</v>
          </cell>
          <cell r="C2053" t="str">
            <v>並・ラワン合板・木造間仕切軸組共</v>
          </cell>
          <cell r="D2053" t="str">
            <v>㎡</v>
          </cell>
          <cell r="E2053">
            <v>8750</v>
          </cell>
          <cell r="F2053" t="str">
            <v>P-102</v>
          </cell>
          <cell r="G2053">
            <v>263864</v>
          </cell>
        </row>
        <row r="2054">
          <cell r="A2054">
            <v>263866</v>
          </cell>
          <cell r="B2054" t="str">
            <v>壁・布クロス張</v>
          </cell>
          <cell r="C2054" t="str">
            <v>並・せっこうボード共</v>
          </cell>
          <cell r="D2054" t="str">
            <v>㎡</v>
          </cell>
          <cell r="E2054">
            <v>3960</v>
          </cell>
          <cell r="F2054" t="str">
            <v>P-102</v>
          </cell>
          <cell r="G2054">
            <v>263866</v>
          </cell>
        </row>
        <row r="2055">
          <cell r="A2055">
            <v>263867</v>
          </cell>
          <cell r="B2055" t="str">
            <v>壁・布クロス張</v>
          </cell>
          <cell r="C2055" t="str">
            <v>並・せっこうボード・木造胴縁組共</v>
          </cell>
          <cell r="D2055" t="str">
            <v>㎡</v>
          </cell>
          <cell r="E2055">
            <v>5730</v>
          </cell>
          <cell r="F2055" t="str">
            <v>P-102</v>
          </cell>
          <cell r="G2055">
            <v>263867</v>
          </cell>
        </row>
        <row r="2056">
          <cell r="A2056">
            <v>263868</v>
          </cell>
          <cell r="B2056" t="str">
            <v>壁・布クロス張</v>
          </cell>
          <cell r="C2056" t="str">
            <v>並・せっこうボード・軽量鉄骨壁下地組共</v>
          </cell>
          <cell r="D2056" t="str">
            <v>㎡</v>
          </cell>
          <cell r="E2056">
            <v>6570</v>
          </cell>
          <cell r="F2056" t="str">
            <v>P-102</v>
          </cell>
          <cell r="G2056">
            <v>263868</v>
          </cell>
        </row>
        <row r="2057">
          <cell r="A2057">
            <v>263871</v>
          </cell>
          <cell r="B2057" t="str">
            <v>ソフト幅木</v>
          </cell>
          <cell r="C2057" t="str">
            <v>H6cm</v>
          </cell>
          <cell r="D2057" t="str">
            <v>m</v>
          </cell>
          <cell r="E2057">
            <v>370</v>
          </cell>
          <cell r="F2057" t="str">
            <v>P-102</v>
          </cell>
          <cell r="G2057">
            <v>263871</v>
          </cell>
        </row>
        <row r="2058">
          <cell r="A2058">
            <v>263872</v>
          </cell>
          <cell r="B2058" t="str">
            <v>ソフト幅木</v>
          </cell>
          <cell r="C2058" t="str">
            <v>H7.5cm</v>
          </cell>
          <cell r="D2058" t="str">
            <v>m</v>
          </cell>
          <cell r="E2058">
            <v>390</v>
          </cell>
          <cell r="F2058" t="str">
            <v>P-102</v>
          </cell>
          <cell r="G2058">
            <v>263872</v>
          </cell>
        </row>
        <row r="2059">
          <cell r="A2059">
            <v>263873</v>
          </cell>
          <cell r="B2059" t="str">
            <v>ソフト幅木</v>
          </cell>
          <cell r="C2059" t="str">
            <v>H10cm</v>
          </cell>
          <cell r="D2059" t="str">
            <v>m</v>
          </cell>
          <cell r="E2059">
            <v>430</v>
          </cell>
          <cell r="F2059" t="str">
            <v>P-102</v>
          </cell>
          <cell r="G2059">
            <v>263873</v>
          </cell>
        </row>
        <row r="2060">
          <cell r="A2060">
            <v>263874</v>
          </cell>
          <cell r="B2060" t="str">
            <v>ササラ幅木</v>
          </cell>
          <cell r="C2060" t="str">
            <v>H33cm</v>
          </cell>
          <cell r="D2060" t="str">
            <v>m</v>
          </cell>
          <cell r="E2060">
            <v>1700</v>
          </cell>
          <cell r="F2060" t="str">
            <v>P-102</v>
          </cell>
          <cell r="G2060">
            <v>263874</v>
          </cell>
        </row>
        <row r="2061">
          <cell r="A2061">
            <v>263881</v>
          </cell>
          <cell r="B2061" t="str">
            <v>回り縁</v>
          </cell>
          <cell r="C2061" t="str">
            <v>アルミ・突付</v>
          </cell>
          <cell r="D2061" t="str">
            <v>m</v>
          </cell>
          <cell r="E2061">
            <v>760</v>
          </cell>
          <cell r="F2061" t="str">
            <v>P-102</v>
          </cell>
          <cell r="G2061">
            <v>263881</v>
          </cell>
        </row>
        <row r="2062">
          <cell r="A2062">
            <v>263882</v>
          </cell>
          <cell r="B2062" t="str">
            <v>回り縁</v>
          </cell>
          <cell r="C2062" t="str">
            <v>アルミ・目透</v>
          </cell>
          <cell r="D2062" t="str">
            <v>m</v>
          </cell>
          <cell r="E2062">
            <v>850</v>
          </cell>
          <cell r="F2062" t="str">
            <v>P-102</v>
          </cell>
          <cell r="G2062">
            <v>263882</v>
          </cell>
        </row>
        <row r="2063">
          <cell r="A2063">
            <v>263883</v>
          </cell>
          <cell r="B2063" t="str">
            <v>回り縁</v>
          </cell>
          <cell r="C2063" t="str">
            <v>塩ビ・突付</v>
          </cell>
          <cell r="D2063" t="str">
            <v>m</v>
          </cell>
          <cell r="E2063">
            <v>390</v>
          </cell>
          <cell r="F2063" t="str">
            <v>P-102</v>
          </cell>
          <cell r="G2063">
            <v>263883</v>
          </cell>
        </row>
        <row r="2064">
          <cell r="A2064">
            <v>263884</v>
          </cell>
          <cell r="B2064" t="str">
            <v>回り縁</v>
          </cell>
          <cell r="C2064" t="str">
            <v>塩ビ・目透</v>
          </cell>
          <cell r="D2064" t="str">
            <v>m</v>
          </cell>
          <cell r="E2064">
            <v>490</v>
          </cell>
          <cell r="F2064" t="str">
            <v>P-102</v>
          </cell>
          <cell r="G2064">
            <v>263884</v>
          </cell>
        </row>
        <row r="2065">
          <cell r="A2065">
            <v>264001</v>
          </cell>
          <cell r="B2065" t="str">
            <v>天井・アルミ成型材張</v>
          </cell>
          <cell r="C2065" t="str">
            <v>下地別途</v>
          </cell>
          <cell r="D2065" t="str">
            <v>㎡</v>
          </cell>
          <cell r="E2065">
            <v>9050</v>
          </cell>
          <cell r="F2065" t="str">
            <v>P-103</v>
          </cell>
          <cell r="G2065">
            <v>264001</v>
          </cell>
        </row>
        <row r="2066">
          <cell r="A2066">
            <v>264004</v>
          </cell>
          <cell r="B2066" t="str">
            <v>天井・アルミ成型材張</v>
          </cell>
          <cell r="C2066" t="str">
            <v>木造天井下地組共</v>
          </cell>
          <cell r="D2066" t="str">
            <v>㎡</v>
          </cell>
          <cell r="E2066">
            <v>12100</v>
          </cell>
          <cell r="F2066" t="str">
            <v>P-103</v>
          </cell>
          <cell r="G2066">
            <v>264004</v>
          </cell>
        </row>
        <row r="2067">
          <cell r="A2067">
            <v>264007</v>
          </cell>
          <cell r="B2067" t="str">
            <v>天井・アルミ成型材張</v>
          </cell>
          <cell r="C2067" t="str">
            <v>軽量鉄骨天井下地組共</v>
          </cell>
          <cell r="D2067" t="str">
            <v>㎡</v>
          </cell>
          <cell r="E2067">
            <v>10600</v>
          </cell>
          <cell r="F2067" t="str">
            <v>P-103</v>
          </cell>
          <cell r="G2067">
            <v>264007</v>
          </cell>
        </row>
        <row r="2068">
          <cell r="A2068">
            <v>264011</v>
          </cell>
          <cell r="B2068" t="str">
            <v>天井・スチール成型材張</v>
          </cell>
          <cell r="C2068" t="str">
            <v>下地別途</v>
          </cell>
          <cell r="D2068" t="str">
            <v>㎡</v>
          </cell>
          <cell r="E2068">
            <v>2770</v>
          </cell>
          <cell r="F2068" t="str">
            <v>P-103</v>
          </cell>
          <cell r="G2068">
            <v>264011</v>
          </cell>
        </row>
        <row r="2069">
          <cell r="A2069">
            <v>264014</v>
          </cell>
          <cell r="B2069" t="str">
            <v>天井・スチール成型材張</v>
          </cell>
          <cell r="C2069" t="str">
            <v>木造天井下地組共</v>
          </cell>
          <cell r="D2069" t="str">
            <v>㎡</v>
          </cell>
          <cell r="E2069">
            <v>5830</v>
          </cell>
          <cell r="F2069" t="str">
            <v>P-103</v>
          </cell>
          <cell r="G2069">
            <v>264014</v>
          </cell>
        </row>
        <row r="2070">
          <cell r="A2070">
            <v>264017</v>
          </cell>
          <cell r="B2070" t="str">
            <v>天井・スチール成型材張</v>
          </cell>
          <cell r="C2070" t="str">
            <v>軽量鉄骨天井下地組共</v>
          </cell>
          <cell r="D2070" t="str">
            <v>㎡</v>
          </cell>
          <cell r="E2070">
            <v>4400</v>
          </cell>
          <cell r="F2070" t="str">
            <v>P-103</v>
          </cell>
          <cell r="G2070">
            <v>264017</v>
          </cell>
        </row>
        <row r="2071">
          <cell r="A2071">
            <v>264021</v>
          </cell>
          <cell r="B2071" t="str">
            <v>天井・ステンレス成型材張</v>
          </cell>
          <cell r="C2071" t="str">
            <v>下地別途</v>
          </cell>
          <cell r="D2071" t="str">
            <v>㎡</v>
          </cell>
          <cell r="E2071">
            <v>3580</v>
          </cell>
          <cell r="F2071" t="str">
            <v>P-103</v>
          </cell>
          <cell r="G2071">
            <v>264021</v>
          </cell>
        </row>
        <row r="2072">
          <cell r="A2072">
            <v>264024</v>
          </cell>
          <cell r="B2072" t="str">
            <v>天井・ステンレス成型材張</v>
          </cell>
          <cell r="C2072" t="str">
            <v>木造天井下地組共</v>
          </cell>
          <cell r="D2072" t="str">
            <v>㎡</v>
          </cell>
          <cell r="E2072">
            <v>6640</v>
          </cell>
          <cell r="F2072" t="str">
            <v>P-103</v>
          </cell>
          <cell r="G2072">
            <v>264024</v>
          </cell>
        </row>
        <row r="2073">
          <cell r="A2073">
            <v>264027</v>
          </cell>
          <cell r="B2073" t="str">
            <v>天井・ステンレス成型材張</v>
          </cell>
          <cell r="C2073" t="str">
            <v>軽量鉄骨天井下地組共</v>
          </cell>
          <cell r="D2073" t="str">
            <v>㎡</v>
          </cell>
          <cell r="E2073">
            <v>5210</v>
          </cell>
          <cell r="F2073" t="str">
            <v>P-103</v>
          </cell>
          <cell r="G2073">
            <v>264027</v>
          </cell>
        </row>
        <row r="2074">
          <cell r="A2074">
            <v>264031</v>
          </cell>
          <cell r="B2074" t="str">
            <v>天井・塩ビ鋼板張</v>
          </cell>
          <cell r="C2074" t="str">
            <v>下地別途</v>
          </cell>
          <cell r="D2074" t="str">
            <v>㎡</v>
          </cell>
          <cell r="E2074">
            <v>2070</v>
          </cell>
          <cell r="F2074" t="str">
            <v>P-103</v>
          </cell>
          <cell r="G2074">
            <v>264031</v>
          </cell>
        </row>
        <row r="2075">
          <cell r="A2075">
            <v>264034</v>
          </cell>
          <cell r="B2075" t="str">
            <v>天井・塩ビ鋼板張</v>
          </cell>
          <cell r="C2075" t="str">
            <v>木造天井下地組共</v>
          </cell>
          <cell r="D2075" t="str">
            <v>㎡</v>
          </cell>
          <cell r="E2075">
            <v>5130</v>
          </cell>
          <cell r="F2075" t="str">
            <v>P-103</v>
          </cell>
          <cell r="G2075">
            <v>264034</v>
          </cell>
        </row>
        <row r="2076">
          <cell r="A2076">
            <v>264037</v>
          </cell>
          <cell r="B2076" t="str">
            <v>天井・塩ビ鋼板張</v>
          </cell>
          <cell r="C2076" t="str">
            <v>軽量鉄骨天井下地組共</v>
          </cell>
          <cell r="D2076" t="str">
            <v>㎡</v>
          </cell>
          <cell r="E2076">
            <v>3700</v>
          </cell>
          <cell r="F2076" t="str">
            <v>P-103</v>
          </cell>
          <cell r="G2076">
            <v>264037</v>
          </cell>
        </row>
        <row r="2077">
          <cell r="A2077">
            <v>264041</v>
          </cell>
          <cell r="B2077" t="str">
            <v>天井・フッ素塗装鋼板張</v>
          </cell>
          <cell r="C2077" t="str">
            <v>下地別途</v>
          </cell>
          <cell r="D2077" t="str">
            <v>㎡</v>
          </cell>
          <cell r="E2077">
            <v>2220</v>
          </cell>
          <cell r="F2077" t="str">
            <v>P-103</v>
          </cell>
          <cell r="G2077">
            <v>264041</v>
          </cell>
        </row>
        <row r="2078">
          <cell r="A2078">
            <v>264044</v>
          </cell>
          <cell r="B2078" t="str">
            <v>天井・フッ素塗装鋼板張</v>
          </cell>
          <cell r="C2078" t="str">
            <v>木造天井下地組共</v>
          </cell>
          <cell r="D2078" t="str">
            <v>㎡</v>
          </cell>
          <cell r="E2078">
            <v>5280</v>
          </cell>
          <cell r="F2078" t="str">
            <v>P-103</v>
          </cell>
          <cell r="G2078">
            <v>264044</v>
          </cell>
        </row>
        <row r="2079">
          <cell r="A2079">
            <v>264047</v>
          </cell>
          <cell r="B2079" t="str">
            <v>天井・フッ素塗装鋼板張</v>
          </cell>
          <cell r="C2079" t="str">
            <v>軽量鉄骨天井下地組共</v>
          </cell>
          <cell r="D2079" t="str">
            <v>㎡</v>
          </cell>
          <cell r="E2079">
            <v>3850</v>
          </cell>
          <cell r="F2079" t="str">
            <v>P-103</v>
          </cell>
          <cell r="G2079">
            <v>264047</v>
          </cell>
        </row>
        <row r="2080">
          <cell r="A2080">
            <v>264051</v>
          </cell>
          <cell r="B2080" t="str">
            <v>天井・プリント鋼板張</v>
          </cell>
          <cell r="C2080" t="str">
            <v>下地別途</v>
          </cell>
          <cell r="D2080" t="str">
            <v>㎡</v>
          </cell>
          <cell r="E2080">
            <v>1780</v>
          </cell>
          <cell r="F2080" t="str">
            <v>P-103</v>
          </cell>
          <cell r="G2080">
            <v>264051</v>
          </cell>
        </row>
        <row r="2081">
          <cell r="A2081">
            <v>264054</v>
          </cell>
          <cell r="B2081" t="str">
            <v>天井・プリント鋼板張</v>
          </cell>
          <cell r="C2081" t="str">
            <v>木造天井下地組共</v>
          </cell>
          <cell r="D2081" t="str">
            <v>㎡</v>
          </cell>
          <cell r="E2081">
            <v>4840</v>
          </cell>
          <cell r="F2081" t="str">
            <v>P-103</v>
          </cell>
          <cell r="G2081">
            <v>264054</v>
          </cell>
        </row>
        <row r="2082">
          <cell r="A2082">
            <v>264057</v>
          </cell>
          <cell r="B2082" t="str">
            <v>天井・プリント鋼板張</v>
          </cell>
          <cell r="C2082" t="str">
            <v>軽量鉄骨天井下地組共</v>
          </cell>
          <cell r="D2082" t="str">
            <v>㎡</v>
          </cell>
          <cell r="E2082">
            <v>3410</v>
          </cell>
          <cell r="F2082" t="str">
            <v>P-103</v>
          </cell>
          <cell r="G2082">
            <v>264057</v>
          </cell>
        </row>
        <row r="2083">
          <cell r="A2083">
            <v>264101</v>
          </cell>
          <cell r="B2083" t="str">
            <v>天井・せっこうボード張</v>
          </cell>
          <cell r="C2083" t="str">
            <v>厚9.5mm･準・突付張・下地別途</v>
          </cell>
          <cell r="D2083" t="str">
            <v>㎡</v>
          </cell>
          <cell r="E2083">
            <v>1320</v>
          </cell>
          <cell r="F2083" t="str">
            <v>P-103</v>
          </cell>
          <cell r="G2083">
            <v>264101</v>
          </cell>
        </row>
        <row r="2084">
          <cell r="A2084">
            <v>264104</v>
          </cell>
          <cell r="B2084" t="str">
            <v>天井・せっこうボード張</v>
          </cell>
          <cell r="C2084" t="str">
            <v>厚9.5mm･準・突付張・木造天井下地組共</v>
          </cell>
          <cell r="D2084" t="str">
            <v>㎡</v>
          </cell>
          <cell r="E2084">
            <v>4380</v>
          </cell>
          <cell r="F2084" t="str">
            <v>P-103</v>
          </cell>
          <cell r="G2084">
            <v>264104</v>
          </cell>
        </row>
        <row r="2085">
          <cell r="A2085">
            <v>264107</v>
          </cell>
          <cell r="B2085" t="str">
            <v>天井・せっこうボード張</v>
          </cell>
          <cell r="C2085" t="str">
            <v>厚9.5mm･準・突付張・軽量鉄骨天井下地組共</v>
          </cell>
          <cell r="D2085" t="str">
            <v>㎡</v>
          </cell>
          <cell r="E2085">
            <v>2950</v>
          </cell>
          <cell r="F2085" t="str">
            <v>P-103</v>
          </cell>
          <cell r="G2085">
            <v>264107</v>
          </cell>
        </row>
        <row r="2086">
          <cell r="A2086">
            <v>264111</v>
          </cell>
          <cell r="B2086" t="str">
            <v>天井・せっこうボード張</v>
          </cell>
          <cell r="C2086" t="str">
            <v>厚12.5mm･不・突付張・下地別途</v>
          </cell>
          <cell r="D2086" t="str">
            <v>㎡</v>
          </cell>
          <cell r="E2086">
            <v>1390</v>
          </cell>
          <cell r="F2086" t="str">
            <v>P-103</v>
          </cell>
          <cell r="G2086">
            <v>264111</v>
          </cell>
        </row>
        <row r="2087">
          <cell r="A2087">
            <v>264114</v>
          </cell>
          <cell r="B2087" t="str">
            <v>天井・せっこうボード張</v>
          </cell>
          <cell r="C2087" t="str">
            <v>厚12.5mm･不・突付張・木造天井下地組共</v>
          </cell>
          <cell r="D2087" t="str">
            <v>㎡</v>
          </cell>
          <cell r="E2087">
            <v>4450</v>
          </cell>
          <cell r="F2087" t="str">
            <v>P-103</v>
          </cell>
          <cell r="G2087">
            <v>264114</v>
          </cell>
        </row>
        <row r="2088">
          <cell r="A2088">
            <v>264117</v>
          </cell>
          <cell r="B2088" t="str">
            <v>天井・せっこうボード張</v>
          </cell>
          <cell r="C2088" t="str">
            <v>厚12.5mm･不・突付張・軽量鉄骨天井下地組共</v>
          </cell>
          <cell r="D2088" t="str">
            <v>㎡</v>
          </cell>
          <cell r="E2088">
            <v>3020</v>
          </cell>
          <cell r="F2088" t="str">
            <v>P-103</v>
          </cell>
          <cell r="G2088">
            <v>264117</v>
          </cell>
        </row>
        <row r="2089">
          <cell r="A2089">
            <v>264121</v>
          </cell>
          <cell r="B2089" t="str">
            <v>天井・化粧せっこうボード</v>
          </cell>
          <cell r="C2089" t="str">
            <v>厚9.5mm･準・目透張・下地別途</v>
          </cell>
          <cell r="D2089" t="str">
            <v>㎡</v>
          </cell>
          <cell r="E2089">
            <v>1870</v>
          </cell>
          <cell r="F2089" t="str">
            <v>P-103</v>
          </cell>
          <cell r="G2089">
            <v>264121</v>
          </cell>
        </row>
        <row r="2090">
          <cell r="A2090">
            <v>264124</v>
          </cell>
          <cell r="B2090" t="str">
            <v>天井・化粧せっこうボード</v>
          </cell>
          <cell r="C2090" t="str">
            <v>厚9.5mm･準・目透張・木造天井下地組共</v>
          </cell>
          <cell r="D2090" t="str">
            <v>㎡</v>
          </cell>
          <cell r="E2090">
            <v>4930</v>
          </cell>
          <cell r="F2090" t="str">
            <v>P-103</v>
          </cell>
          <cell r="G2090">
            <v>264124</v>
          </cell>
        </row>
        <row r="2091">
          <cell r="A2091">
            <v>264127</v>
          </cell>
          <cell r="B2091" t="str">
            <v>天井・化粧せっこうボード</v>
          </cell>
          <cell r="C2091" t="str">
            <v>厚9.5mm･準・目透張・軽量鉄骨天井下地組共</v>
          </cell>
          <cell r="D2091" t="str">
            <v>㎡</v>
          </cell>
          <cell r="E2091">
            <v>3500</v>
          </cell>
          <cell r="F2091" t="str">
            <v>P-103</v>
          </cell>
          <cell r="G2091">
            <v>264127</v>
          </cell>
        </row>
        <row r="2092">
          <cell r="A2092">
            <v>264131</v>
          </cell>
          <cell r="B2092" t="str">
            <v>天井・化粧せっこうボード</v>
          </cell>
          <cell r="C2092" t="str">
            <v>厚9.5mm･不・目透張・下地別途</v>
          </cell>
          <cell r="D2092" t="str">
            <v>㎡</v>
          </cell>
          <cell r="E2092">
            <v>1960</v>
          </cell>
          <cell r="F2092" t="str">
            <v>P-103</v>
          </cell>
          <cell r="G2092">
            <v>264131</v>
          </cell>
        </row>
        <row r="2093">
          <cell r="A2093">
            <v>264134</v>
          </cell>
          <cell r="B2093" t="str">
            <v>天井・化粧せっこうボード</v>
          </cell>
          <cell r="C2093" t="str">
            <v>厚9.5mm･不・目透張・木造天井下地組共</v>
          </cell>
          <cell r="D2093" t="str">
            <v>㎡</v>
          </cell>
          <cell r="E2093">
            <v>5020</v>
          </cell>
          <cell r="F2093" t="str">
            <v>P-103</v>
          </cell>
          <cell r="G2093">
            <v>264134</v>
          </cell>
        </row>
        <row r="2094">
          <cell r="A2094">
            <v>264137</v>
          </cell>
          <cell r="B2094" t="str">
            <v>天井・化粧せっこうボード</v>
          </cell>
          <cell r="C2094" t="str">
            <v>厚9.5mm･不・目透張・軽量鉄骨天井下地組共</v>
          </cell>
          <cell r="D2094" t="str">
            <v>㎡</v>
          </cell>
          <cell r="E2094">
            <v>3590</v>
          </cell>
          <cell r="F2094" t="str">
            <v>P-103</v>
          </cell>
          <cell r="G2094">
            <v>264137</v>
          </cell>
        </row>
        <row r="2095">
          <cell r="A2095">
            <v>264141</v>
          </cell>
          <cell r="B2095" t="str">
            <v>天井・せっこうボード張</v>
          </cell>
          <cell r="C2095" t="str">
            <v>シージング・準・厚9.5mm・突付張・下地別途</v>
          </cell>
          <cell r="D2095" t="str">
            <v>㎡</v>
          </cell>
          <cell r="E2095">
            <v>1470</v>
          </cell>
          <cell r="F2095" t="str">
            <v>P-103</v>
          </cell>
          <cell r="G2095">
            <v>264141</v>
          </cell>
        </row>
        <row r="2096">
          <cell r="A2096">
            <v>264144</v>
          </cell>
          <cell r="B2096" t="str">
            <v>天井・せっこうボード張</v>
          </cell>
          <cell r="C2096" t="str">
            <v>シージング・準・厚9.5mm・突付張・木造天井下地組</v>
          </cell>
          <cell r="D2096" t="str">
            <v>㎡</v>
          </cell>
          <cell r="E2096">
            <v>4530</v>
          </cell>
          <cell r="F2096" t="str">
            <v>P-103</v>
          </cell>
          <cell r="G2096">
            <v>264144</v>
          </cell>
        </row>
        <row r="2097">
          <cell r="A2097">
            <v>264147</v>
          </cell>
          <cell r="B2097" t="str">
            <v>天井・せっこうボード張</v>
          </cell>
          <cell r="C2097" t="str">
            <v>シージング・準・厚9.5mm・突付張・軽鉄天井下地組共</v>
          </cell>
          <cell r="D2097" t="str">
            <v>㎡</v>
          </cell>
          <cell r="E2097">
            <v>3100</v>
          </cell>
          <cell r="F2097" t="str">
            <v>P-103</v>
          </cell>
          <cell r="G2097">
            <v>264147</v>
          </cell>
        </row>
        <row r="2098">
          <cell r="A2098">
            <v>264151</v>
          </cell>
          <cell r="B2098" t="str">
            <v>天井・せっこうボード張</v>
          </cell>
          <cell r="C2098" t="str">
            <v>シージング・準・厚12.5mm・突付張・下地別途</v>
          </cell>
          <cell r="D2098" t="str">
            <v>㎡</v>
          </cell>
          <cell r="E2098">
            <v>1530</v>
          </cell>
          <cell r="F2098" t="str">
            <v>P-103</v>
          </cell>
          <cell r="G2098">
            <v>264151</v>
          </cell>
        </row>
        <row r="2099">
          <cell r="A2099">
            <v>264154</v>
          </cell>
          <cell r="B2099" t="str">
            <v>天井・せっこうボード張</v>
          </cell>
          <cell r="C2099" t="str">
            <v>シージング・準・厚12.5mm・突付張・木造天井下地</v>
          </cell>
          <cell r="D2099" t="str">
            <v>㎡</v>
          </cell>
          <cell r="E2099">
            <v>4590</v>
          </cell>
          <cell r="F2099" t="str">
            <v>P-103</v>
          </cell>
          <cell r="G2099">
            <v>264154</v>
          </cell>
        </row>
        <row r="2100">
          <cell r="A2100">
            <v>264157</v>
          </cell>
          <cell r="B2100" t="str">
            <v>天井・せっこうボード張</v>
          </cell>
          <cell r="C2100" t="str">
            <v>シージング・準・厚12.5mm・突付張・軽鉄天井下地</v>
          </cell>
          <cell r="D2100" t="str">
            <v>㎡</v>
          </cell>
          <cell r="E2100">
            <v>3160</v>
          </cell>
          <cell r="F2100" t="str">
            <v>P-103</v>
          </cell>
          <cell r="G2100">
            <v>264157</v>
          </cell>
        </row>
        <row r="2101">
          <cell r="A2101">
            <v>264161</v>
          </cell>
          <cell r="B2101" t="str">
            <v>天井・スレートボード張</v>
          </cell>
          <cell r="C2101" t="str">
            <v>フレキシブル板・厚4mm・突付張・下地別途</v>
          </cell>
          <cell r="D2101" t="str">
            <v>㎡</v>
          </cell>
          <cell r="E2101">
            <v>2120</v>
          </cell>
          <cell r="F2101" t="str">
            <v>P-103</v>
          </cell>
          <cell r="G2101">
            <v>264161</v>
          </cell>
        </row>
        <row r="2102">
          <cell r="A2102">
            <v>264164</v>
          </cell>
          <cell r="B2102" t="str">
            <v>天井・スレートボード張</v>
          </cell>
          <cell r="C2102" t="str">
            <v>フレキシブル板・厚4mm・突付張・木造天井下地組共</v>
          </cell>
          <cell r="D2102" t="str">
            <v>㎡</v>
          </cell>
          <cell r="E2102">
            <v>5180</v>
          </cell>
          <cell r="F2102" t="str">
            <v>P-103</v>
          </cell>
          <cell r="G2102">
            <v>264164</v>
          </cell>
        </row>
        <row r="2103">
          <cell r="A2103">
            <v>264167</v>
          </cell>
          <cell r="B2103" t="str">
            <v>天井・スレートボード張</v>
          </cell>
          <cell r="C2103" t="str">
            <v>フレキシブル板・厚4mm・突付張・軽鉄天井下地組共</v>
          </cell>
          <cell r="D2103" t="str">
            <v>㎡</v>
          </cell>
          <cell r="E2103">
            <v>3750</v>
          </cell>
          <cell r="F2103" t="str">
            <v>P-103</v>
          </cell>
          <cell r="G2103">
            <v>264167</v>
          </cell>
        </row>
        <row r="2104">
          <cell r="A2104">
            <v>264171</v>
          </cell>
          <cell r="B2104" t="str">
            <v>天井・スレートボード張</v>
          </cell>
          <cell r="C2104" t="str">
            <v>フレキシブル板・厚5mm・突付張・下地別途</v>
          </cell>
          <cell r="D2104" t="str">
            <v>㎡</v>
          </cell>
          <cell r="E2104">
            <v>2300</v>
          </cell>
          <cell r="F2104" t="str">
            <v>P-103</v>
          </cell>
          <cell r="G2104">
            <v>264171</v>
          </cell>
        </row>
        <row r="2105">
          <cell r="A2105">
            <v>264174</v>
          </cell>
          <cell r="B2105" t="str">
            <v>天井・スレートボード張</v>
          </cell>
          <cell r="C2105" t="str">
            <v>フレキシブル板・厚5mm・突付張・木造天井下地組共</v>
          </cell>
          <cell r="D2105" t="str">
            <v>㎡</v>
          </cell>
          <cell r="E2105">
            <v>5360</v>
          </cell>
          <cell r="F2105" t="str">
            <v>P-103</v>
          </cell>
          <cell r="G2105">
            <v>264174</v>
          </cell>
        </row>
        <row r="2106">
          <cell r="A2106">
            <v>264177</v>
          </cell>
          <cell r="B2106" t="str">
            <v>天井・スレートボード張</v>
          </cell>
          <cell r="C2106" t="str">
            <v>フレキシブル板・厚5mm・突付張・軽鉄天井下地組共</v>
          </cell>
          <cell r="D2106" t="str">
            <v>㎡</v>
          </cell>
          <cell r="E2106">
            <v>3930</v>
          </cell>
          <cell r="F2106" t="str">
            <v>P-103</v>
          </cell>
          <cell r="G2106">
            <v>264177</v>
          </cell>
        </row>
        <row r="2107">
          <cell r="A2107">
            <v>264201</v>
          </cell>
          <cell r="B2107" t="str">
            <v>天井・化粧スレートボード</v>
          </cell>
          <cell r="C2107" t="str">
            <v>厚3mm・目透張・下地別途</v>
          </cell>
          <cell r="D2107" t="str">
            <v>㎡</v>
          </cell>
          <cell r="E2107">
            <v>2860</v>
          </cell>
          <cell r="F2107" t="str">
            <v>P-103</v>
          </cell>
          <cell r="G2107">
            <v>264201</v>
          </cell>
        </row>
        <row r="2108">
          <cell r="A2108">
            <v>264204</v>
          </cell>
          <cell r="B2108" t="str">
            <v>天井・化粧スレートボード</v>
          </cell>
          <cell r="C2108" t="str">
            <v>厚3mm・目透張・木造天井下地組共</v>
          </cell>
          <cell r="D2108" t="str">
            <v>㎡</v>
          </cell>
          <cell r="E2108">
            <v>5920</v>
          </cell>
          <cell r="F2108" t="str">
            <v>P-103</v>
          </cell>
          <cell r="G2108">
            <v>264204</v>
          </cell>
        </row>
        <row r="2109">
          <cell r="A2109">
            <v>264207</v>
          </cell>
          <cell r="B2109" t="str">
            <v>天井・化粧スレートボード</v>
          </cell>
          <cell r="C2109" t="str">
            <v>厚3mm・目透張・軽量鉄骨天井下地組共</v>
          </cell>
          <cell r="D2109" t="str">
            <v>㎡</v>
          </cell>
          <cell r="E2109">
            <v>4490</v>
          </cell>
          <cell r="F2109" t="str">
            <v>P-103</v>
          </cell>
          <cell r="G2109">
            <v>264207</v>
          </cell>
        </row>
        <row r="2110">
          <cell r="A2110">
            <v>264211</v>
          </cell>
          <cell r="B2110" t="str">
            <v>天井・化粧スレートボード</v>
          </cell>
          <cell r="C2110" t="str">
            <v>厚4mm・目透張・下地別途</v>
          </cell>
          <cell r="D2110" t="str">
            <v>㎡</v>
          </cell>
          <cell r="E2110">
            <v>3100</v>
          </cell>
          <cell r="F2110" t="str">
            <v>P-103</v>
          </cell>
          <cell r="G2110">
            <v>264211</v>
          </cell>
        </row>
        <row r="2111">
          <cell r="A2111">
            <v>264214</v>
          </cell>
          <cell r="B2111" t="str">
            <v>天井・化粧スレートボード</v>
          </cell>
          <cell r="C2111" t="str">
            <v>厚4mm・目透張・木造天井下地組共</v>
          </cell>
          <cell r="D2111" t="str">
            <v>㎡</v>
          </cell>
          <cell r="E2111">
            <v>6160</v>
          </cell>
          <cell r="F2111" t="str">
            <v>P-103</v>
          </cell>
          <cell r="G2111">
            <v>264214</v>
          </cell>
        </row>
        <row r="2112">
          <cell r="A2112">
            <v>264217</v>
          </cell>
          <cell r="B2112" t="str">
            <v>天井・化粧スレートボード</v>
          </cell>
          <cell r="C2112" t="str">
            <v>厚4mm・目透張・軽量鉄骨天井下地組共</v>
          </cell>
          <cell r="D2112" t="str">
            <v>㎡</v>
          </cell>
          <cell r="E2112">
            <v>4730</v>
          </cell>
          <cell r="F2112" t="str">
            <v>P-103</v>
          </cell>
          <cell r="G2112">
            <v>264217</v>
          </cell>
        </row>
        <row r="2113">
          <cell r="A2113">
            <v>264221</v>
          </cell>
          <cell r="B2113" t="str">
            <v>天井・化粧スレートボード</v>
          </cell>
          <cell r="C2113" t="str">
            <v>軒天用・厚3mm・目透張・下地別途</v>
          </cell>
          <cell r="D2113" t="str">
            <v>㎡</v>
          </cell>
          <cell r="E2113">
            <v>2230</v>
          </cell>
          <cell r="F2113" t="str">
            <v>P-104</v>
          </cell>
          <cell r="G2113">
            <v>264221</v>
          </cell>
        </row>
        <row r="2114">
          <cell r="A2114">
            <v>264224</v>
          </cell>
          <cell r="B2114" t="str">
            <v>天井・化粧スレートボード</v>
          </cell>
          <cell r="C2114" t="str">
            <v>軒天用・厚3mm・目透張・木造天井下地組共</v>
          </cell>
          <cell r="D2114" t="str">
            <v>㎡</v>
          </cell>
          <cell r="E2114">
            <v>5290</v>
          </cell>
          <cell r="F2114" t="str">
            <v>P-104</v>
          </cell>
          <cell r="G2114">
            <v>264224</v>
          </cell>
        </row>
        <row r="2115">
          <cell r="A2115">
            <v>264227</v>
          </cell>
          <cell r="B2115" t="str">
            <v>天井・化粧スレートボード</v>
          </cell>
          <cell r="C2115" t="str">
            <v>軒天用・厚3mm・目透張・軽量鉄骨天井下地組共</v>
          </cell>
          <cell r="D2115" t="str">
            <v>㎡</v>
          </cell>
          <cell r="E2115">
            <v>3860</v>
          </cell>
          <cell r="F2115" t="str">
            <v>P-104</v>
          </cell>
          <cell r="G2115">
            <v>264227</v>
          </cell>
        </row>
        <row r="2116">
          <cell r="A2116">
            <v>264231</v>
          </cell>
          <cell r="B2116" t="str">
            <v>天井・けい酸カルシウム板</v>
          </cell>
          <cell r="C2116" t="str">
            <v>厚6mm･突付張・下地別途</v>
          </cell>
          <cell r="D2116" t="str">
            <v>㎡</v>
          </cell>
          <cell r="E2116">
            <v>2000</v>
          </cell>
          <cell r="F2116" t="str">
            <v>P-104</v>
          </cell>
          <cell r="G2116">
            <v>264231</v>
          </cell>
        </row>
        <row r="2117">
          <cell r="A2117">
            <v>264234</v>
          </cell>
          <cell r="B2117" t="str">
            <v>天井・けい酸カルシウム板</v>
          </cell>
          <cell r="C2117" t="str">
            <v>厚6mm・突付張・木造天井下地組共</v>
          </cell>
          <cell r="D2117" t="str">
            <v>㎡</v>
          </cell>
          <cell r="E2117">
            <v>5060</v>
          </cell>
          <cell r="F2117" t="str">
            <v>P-104</v>
          </cell>
          <cell r="G2117">
            <v>264234</v>
          </cell>
        </row>
        <row r="2118">
          <cell r="A2118">
            <v>264237</v>
          </cell>
          <cell r="B2118" t="str">
            <v>天井・けい酸カルシウム板</v>
          </cell>
          <cell r="C2118" t="str">
            <v>厚6mm・突付張・軽量鉄骨天井下地組共</v>
          </cell>
          <cell r="D2118" t="str">
            <v>㎡</v>
          </cell>
          <cell r="E2118">
            <v>3630</v>
          </cell>
          <cell r="F2118" t="str">
            <v>P-104</v>
          </cell>
          <cell r="G2118">
            <v>264237</v>
          </cell>
        </row>
        <row r="2119">
          <cell r="A2119">
            <v>264241</v>
          </cell>
          <cell r="B2119" t="str">
            <v>天井・けい酸カルシウム板</v>
          </cell>
          <cell r="C2119" t="str">
            <v>厚8mm･突付張・下地別途</v>
          </cell>
          <cell r="D2119" t="str">
            <v>㎡</v>
          </cell>
          <cell r="E2119">
            <v>2350</v>
          </cell>
          <cell r="F2119" t="str">
            <v>P-104</v>
          </cell>
          <cell r="G2119">
            <v>264241</v>
          </cell>
        </row>
        <row r="2120">
          <cell r="A2120">
            <v>264244</v>
          </cell>
          <cell r="B2120" t="str">
            <v>天井・けい酸カルシウム板</v>
          </cell>
          <cell r="C2120" t="str">
            <v>厚8mm・突付張・木造天井下地組共</v>
          </cell>
          <cell r="D2120" t="str">
            <v>㎡</v>
          </cell>
          <cell r="E2120">
            <v>5410</v>
          </cell>
          <cell r="F2120" t="str">
            <v>P-104</v>
          </cell>
          <cell r="G2120">
            <v>264244</v>
          </cell>
        </row>
        <row r="2121">
          <cell r="A2121">
            <v>264247</v>
          </cell>
          <cell r="B2121" t="str">
            <v>天井・けい酸カルシウム板</v>
          </cell>
          <cell r="C2121" t="str">
            <v>厚8mm・突付張・軽量鉄骨天井下地組共</v>
          </cell>
          <cell r="D2121" t="str">
            <v>㎡</v>
          </cell>
          <cell r="E2121">
            <v>3980</v>
          </cell>
          <cell r="F2121" t="str">
            <v>P-104</v>
          </cell>
          <cell r="G2121">
            <v>264247</v>
          </cell>
        </row>
        <row r="2122">
          <cell r="A2122">
            <v>264251</v>
          </cell>
          <cell r="B2122" t="str">
            <v>天井・化粧カルシウム板張</v>
          </cell>
          <cell r="C2122" t="str">
            <v>厚6mm・目透張・下地別途</v>
          </cell>
          <cell r="D2122" t="str">
            <v>㎡</v>
          </cell>
          <cell r="E2122">
            <v>4290</v>
          </cell>
          <cell r="F2122" t="str">
            <v>P-104</v>
          </cell>
          <cell r="G2122">
            <v>264251</v>
          </cell>
        </row>
        <row r="2123">
          <cell r="A2123">
            <v>264254</v>
          </cell>
          <cell r="B2123" t="str">
            <v>天井・化粧カルシウム板張</v>
          </cell>
          <cell r="C2123" t="str">
            <v>厚6mm・目透張・木造天井下地組共</v>
          </cell>
          <cell r="D2123" t="str">
            <v>㎡</v>
          </cell>
          <cell r="E2123">
            <v>7350</v>
          </cell>
          <cell r="F2123" t="str">
            <v>P-104</v>
          </cell>
          <cell r="G2123">
            <v>264254</v>
          </cell>
        </row>
        <row r="2124">
          <cell r="A2124">
            <v>264257</v>
          </cell>
          <cell r="B2124" t="str">
            <v>天井・化粧カルシウム板張</v>
          </cell>
          <cell r="C2124" t="str">
            <v>厚6mm・目透張・軽量鉄骨天井下地組共</v>
          </cell>
          <cell r="D2124" t="str">
            <v>㎡</v>
          </cell>
          <cell r="E2124">
            <v>5920</v>
          </cell>
          <cell r="F2124" t="str">
            <v>P-104</v>
          </cell>
          <cell r="G2124">
            <v>264257</v>
          </cell>
        </row>
        <row r="2125">
          <cell r="A2125">
            <v>264261</v>
          </cell>
          <cell r="B2125" t="str">
            <v>天井・化粧カルシウム板張</v>
          </cell>
          <cell r="C2125" t="str">
            <v>軒天用・厚4mm・目透張・下地別途</v>
          </cell>
          <cell r="D2125" t="str">
            <v>㎡</v>
          </cell>
          <cell r="E2125">
            <v>2190</v>
          </cell>
          <cell r="F2125" t="str">
            <v>P-104</v>
          </cell>
          <cell r="G2125">
            <v>264261</v>
          </cell>
        </row>
        <row r="2126">
          <cell r="A2126">
            <v>264264</v>
          </cell>
          <cell r="B2126" t="str">
            <v>天井・化粧カルシウム板張</v>
          </cell>
          <cell r="C2126" t="str">
            <v>軒天用・厚4mm・目透張・木造天井下地組共</v>
          </cell>
          <cell r="D2126" t="str">
            <v>㎡</v>
          </cell>
          <cell r="E2126">
            <v>5250</v>
          </cell>
          <cell r="F2126" t="str">
            <v>P-104</v>
          </cell>
          <cell r="G2126">
            <v>264264</v>
          </cell>
        </row>
        <row r="2127">
          <cell r="A2127">
            <v>264267</v>
          </cell>
          <cell r="B2127" t="str">
            <v>天井・化粧カルシウム板張</v>
          </cell>
          <cell r="C2127" t="str">
            <v>軒天用・厚4mm・目透張・軽量鉄骨天井下地組共</v>
          </cell>
          <cell r="D2127" t="str">
            <v>㎡</v>
          </cell>
          <cell r="E2127">
            <v>3820</v>
          </cell>
          <cell r="F2127" t="str">
            <v>P-104</v>
          </cell>
          <cell r="G2127">
            <v>264267</v>
          </cell>
        </row>
        <row r="2128">
          <cell r="A2128">
            <v>264301</v>
          </cell>
          <cell r="B2128" t="str">
            <v>天井・吸音板張</v>
          </cell>
          <cell r="C2128" t="str">
            <v>ロックウール系・厚12mm・下地別途</v>
          </cell>
          <cell r="D2128" t="str">
            <v>㎡</v>
          </cell>
          <cell r="E2128">
            <v>2860</v>
          </cell>
          <cell r="F2128" t="str">
            <v>P-104</v>
          </cell>
          <cell r="G2128">
            <v>264301</v>
          </cell>
        </row>
        <row r="2129">
          <cell r="A2129">
            <v>264304</v>
          </cell>
          <cell r="B2129" t="str">
            <v>天井・吸音板張</v>
          </cell>
          <cell r="C2129" t="str">
            <v>ロックウール系・厚12mm・木造天井下地組共</v>
          </cell>
          <cell r="D2129" t="str">
            <v>㎡</v>
          </cell>
          <cell r="E2129">
            <v>5920</v>
          </cell>
          <cell r="F2129" t="str">
            <v>P-104</v>
          </cell>
          <cell r="G2129">
            <v>264304</v>
          </cell>
        </row>
        <row r="2130">
          <cell r="A2130">
            <v>264307</v>
          </cell>
          <cell r="B2130" t="str">
            <v>天井・吸音板張</v>
          </cell>
          <cell r="C2130" t="str">
            <v>ロックウール系・厚12mm・軽量鉄骨天井下地組共</v>
          </cell>
          <cell r="D2130" t="str">
            <v>㎡</v>
          </cell>
          <cell r="E2130">
            <v>4490</v>
          </cell>
          <cell r="F2130" t="str">
            <v>P-104</v>
          </cell>
          <cell r="G2130">
            <v>264307</v>
          </cell>
        </row>
        <row r="2131">
          <cell r="A2131">
            <v>264311</v>
          </cell>
          <cell r="B2131" t="str">
            <v>天井・吸音板張</v>
          </cell>
          <cell r="C2131" t="str">
            <v>ロックウール系・厚15mm・下地別途</v>
          </cell>
          <cell r="D2131" t="str">
            <v>㎡</v>
          </cell>
          <cell r="E2131">
            <v>3710</v>
          </cell>
          <cell r="F2131" t="str">
            <v>P-104</v>
          </cell>
          <cell r="G2131">
            <v>264311</v>
          </cell>
        </row>
        <row r="2132">
          <cell r="A2132">
            <v>264314</v>
          </cell>
          <cell r="B2132" t="str">
            <v>天井・吸音板張</v>
          </cell>
          <cell r="C2132" t="str">
            <v>ロックウール系・厚15mm・木造天井下地組共</v>
          </cell>
          <cell r="D2132" t="str">
            <v>㎡</v>
          </cell>
          <cell r="E2132">
            <v>6770</v>
          </cell>
          <cell r="F2132" t="str">
            <v>P-104</v>
          </cell>
          <cell r="G2132">
            <v>264314</v>
          </cell>
        </row>
        <row r="2133">
          <cell r="A2133">
            <v>264317</v>
          </cell>
          <cell r="B2133" t="str">
            <v>天井・吸音板張</v>
          </cell>
          <cell r="C2133" t="str">
            <v>ロックウール系・厚15mm・軽量鉄骨天井下地組共</v>
          </cell>
          <cell r="D2133" t="str">
            <v>㎡</v>
          </cell>
          <cell r="E2133">
            <v>5340</v>
          </cell>
          <cell r="F2133" t="str">
            <v>P-104</v>
          </cell>
          <cell r="G2133">
            <v>264317</v>
          </cell>
        </row>
        <row r="2134">
          <cell r="A2134">
            <v>264321</v>
          </cell>
          <cell r="B2134" t="str">
            <v>天井・吸音板張</v>
          </cell>
          <cell r="C2134" t="str">
            <v>グラスウール系・厚25mm・下地別途</v>
          </cell>
          <cell r="D2134" t="str">
            <v>㎡</v>
          </cell>
          <cell r="E2134">
            <v>3930</v>
          </cell>
          <cell r="F2134" t="str">
            <v>P-104</v>
          </cell>
          <cell r="G2134">
            <v>264321</v>
          </cell>
        </row>
        <row r="2135">
          <cell r="A2135">
            <v>264324</v>
          </cell>
          <cell r="B2135" t="str">
            <v>天井・吸音板張</v>
          </cell>
          <cell r="C2135" t="str">
            <v>グラスウール系・厚25mm・木造天井下地組共</v>
          </cell>
          <cell r="D2135" t="str">
            <v>㎡</v>
          </cell>
          <cell r="E2135">
            <v>6990</v>
          </cell>
          <cell r="F2135" t="str">
            <v>P-104</v>
          </cell>
          <cell r="G2135">
            <v>264324</v>
          </cell>
        </row>
        <row r="2136">
          <cell r="A2136">
            <v>264327</v>
          </cell>
          <cell r="B2136" t="str">
            <v>天井・吸音板張</v>
          </cell>
          <cell r="C2136" t="str">
            <v>グラスウール系・厚25mm・軽量鉄骨天井下地組共</v>
          </cell>
          <cell r="D2136" t="str">
            <v>㎡</v>
          </cell>
          <cell r="E2136">
            <v>5560</v>
          </cell>
          <cell r="F2136" t="str">
            <v>P-104</v>
          </cell>
          <cell r="G2136">
            <v>264327</v>
          </cell>
        </row>
        <row r="2137">
          <cell r="A2137">
            <v>264341</v>
          </cell>
          <cell r="B2137" t="str">
            <v>天井・吸音板張</v>
          </cell>
          <cell r="C2137" t="str">
            <v>フラグせっこう系・厚6mm・下地別途</v>
          </cell>
          <cell r="D2137" t="str">
            <v>㎡</v>
          </cell>
          <cell r="E2137">
            <v>2520</v>
          </cell>
          <cell r="F2137" t="str">
            <v>P-104</v>
          </cell>
          <cell r="G2137">
            <v>264341</v>
          </cell>
        </row>
        <row r="2138">
          <cell r="A2138">
            <v>264344</v>
          </cell>
          <cell r="B2138" t="str">
            <v>天井・吸音板張</v>
          </cell>
          <cell r="C2138" t="str">
            <v>フラグせっこう系・厚6mm・木造天井下地組共</v>
          </cell>
          <cell r="D2138" t="str">
            <v>㎡</v>
          </cell>
          <cell r="E2138">
            <v>5580</v>
          </cell>
          <cell r="F2138" t="str">
            <v>P-104</v>
          </cell>
          <cell r="G2138">
            <v>264344</v>
          </cell>
        </row>
        <row r="2139">
          <cell r="A2139">
            <v>264347</v>
          </cell>
          <cell r="B2139" t="str">
            <v>天井・吸音板張</v>
          </cell>
          <cell r="C2139" t="str">
            <v>フラグせっこう系・厚6mm・軽量鉄骨天井下地組共</v>
          </cell>
          <cell r="D2139" t="str">
            <v>㎡</v>
          </cell>
          <cell r="E2139">
            <v>4150</v>
          </cell>
          <cell r="F2139" t="str">
            <v>P-104</v>
          </cell>
          <cell r="G2139">
            <v>264347</v>
          </cell>
        </row>
        <row r="2140">
          <cell r="A2140">
            <v>264351</v>
          </cell>
          <cell r="B2140" t="str">
            <v>天井・吸音板張</v>
          </cell>
          <cell r="C2140" t="str">
            <v>化粧穴あきせっこう系・厚9.5mm・下地別途</v>
          </cell>
          <cell r="D2140" t="str">
            <v>㎡</v>
          </cell>
          <cell r="E2140">
            <v>2240</v>
          </cell>
          <cell r="F2140" t="str">
            <v>P-104</v>
          </cell>
          <cell r="G2140">
            <v>264351</v>
          </cell>
        </row>
        <row r="2141">
          <cell r="A2141">
            <v>264354</v>
          </cell>
          <cell r="B2141" t="str">
            <v>天井・吸音板張</v>
          </cell>
          <cell r="C2141" t="str">
            <v>化粧穴あきせっこう系・厚9.5mm・木造天井下地組共</v>
          </cell>
          <cell r="D2141" t="str">
            <v>㎡</v>
          </cell>
          <cell r="E2141">
            <v>5300</v>
          </cell>
          <cell r="F2141" t="str">
            <v>P-104</v>
          </cell>
          <cell r="G2141">
            <v>264354</v>
          </cell>
        </row>
        <row r="2142">
          <cell r="A2142">
            <v>264357</v>
          </cell>
          <cell r="B2142" t="str">
            <v>天井・吸音板張</v>
          </cell>
          <cell r="C2142" t="str">
            <v>化粧穴あきせっこう系・厚9.5mm・軽鉄天井下地組共</v>
          </cell>
          <cell r="D2142" t="str">
            <v>㎡</v>
          </cell>
          <cell r="E2142">
            <v>3870</v>
          </cell>
          <cell r="F2142" t="str">
            <v>P-104</v>
          </cell>
          <cell r="G2142">
            <v>264357</v>
          </cell>
        </row>
        <row r="2143">
          <cell r="A2143">
            <v>264361</v>
          </cell>
          <cell r="B2143" t="str">
            <v>天井・木毛セメント板張</v>
          </cell>
          <cell r="C2143" t="str">
            <v>厚20mm</v>
          </cell>
          <cell r="D2143" t="str">
            <v>㎡</v>
          </cell>
          <cell r="E2143">
            <v>1960</v>
          </cell>
          <cell r="F2143" t="str">
            <v>P-104</v>
          </cell>
          <cell r="G2143">
            <v>264361</v>
          </cell>
        </row>
        <row r="2144">
          <cell r="A2144">
            <v>264365</v>
          </cell>
          <cell r="B2144" t="str">
            <v>天井・木毛セメント板張</v>
          </cell>
          <cell r="C2144" t="str">
            <v>厚30mm</v>
          </cell>
          <cell r="D2144" t="str">
            <v>㎡</v>
          </cell>
          <cell r="E2144">
            <v>2410</v>
          </cell>
          <cell r="F2144" t="str">
            <v>P-104</v>
          </cell>
          <cell r="G2144">
            <v>264365</v>
          </cell>
        </row>
        <row r="2145">
          <cell r="A2145">
            <v>264401</v>
          </cell>
          <cell r="B2145" t="str">
            <v>天井・ビニールクロス張</v>
          </cell>
          <cell r="C2145" t="str">
            <v>上・下地別途</v>
          </cell>
          <cell r="D2145" t="str">
            <v>㎡</v>
          </cell>
          <cell r="E2145">
            <v>1270</v>
          </cell>
          <cell r="F2145" t="str">
            <v>P-104</v>
          </cell>
          <cell r="G2145">
            <v>264401</v>
          </cell>
        </row>
        <row r="2146">
          <cell r="A2146">
            <v>264402</v>
          </cell>
          <cell r="B2146" t="str">
            <v>天井・ビニールクロス張</v>
          </cell>
          <cell r="C2146" t="str">
            <v>上・ラワン合板共</v>
          </cell>
          <cell r="D2146" t="str">
            <v>㎡</v>
          </cell>
          <cell r="E2146">
            <v>3480</v>
          </cell>
          <cell r="F2146" t="str">
            <v>P-104</v>
          </cell>
          <cell r="G2146">
            <v>264402</v>
          </cell>
        </row>
        <row r="2147">
          <cell r="A2147">
            <v>264404</v>
          </cell>
          <cell r="B2147" t="str">
            <v>天井・ビニールクロス張</v>
          </cell>
          <cell r="C2147" t="str">
            <v>上・ラワン合板・木造天井下地組共</v>
          </cell>
          <cell r="D2147" t="str">
            <v>㎡</v>
          </cell>
          <cell r="E2147">
            <v>6540</v>
          </cell>
          <cell r="F2147" t="str">
            <v>P-104</v>
          </cell>
          <cell r="G2147">
            <v>264404</v>
          </cell>
        </row>
        <row r="2148">
          <cell r="A2148">
            <v>264407</v>
          </cell>
          <cell r="B2148" t="str">
            <v>天井・ビニールクロス張</v>
          </cell>
          <cell r="C2148" t="str">
            <v>上・せっこうボード・軽量鉄骨天井下地組共</v>
          </cell>
          <cell r="D2148" t="str">
            <v>㎡</v>
          </cell>
          <cell r="E2148">
            <v>4220</v>
          </cell>
          <cell r="F2148" t="str">
            <v>P-104</v>
          </cell>
          <cell r="G2148">
            <v>264407</v>
          </cell>
        </row>
        <row r="2149">
          <cell r="A2149">
            <v>264411</v>
          </cell>
          <cell r="B2149" t="str">
            <v>天井・ビニールクロス張</v>
          </cell>
          <cell r="C2149" t="str">
            <v>中・下地別途</v>
          </cell>
          <cell r="D2149" t="str">
            <v>㎡</v>
          </cell>
          <cell r="E2149">
            <v>1270</v>
          </cell>
          <cell r="F2149" t="str">
            <v>P-104</v>
          </cell>
          <cell r="G2149">
            <v>264411</v>
          </cell>
        </row>
        <row r="2150">
          <cell r="A2150">
            <v>264412</v>
          </cell>
          <cell r="B2150" t="str">
            <v>天井・ビニールクロス張</v>
          </cell>
          <cell r="C2150" t="str">
            <v>中・ラワン合板共</v>
          </cell>
          <cell r="D2150" t="str">
            <v>㎡</v>
          </cell>
          <cell r="E2150">
            <v>3480</v>
          </cell>
          <cell r="F2150" t="str">
            <v>P-104</v>
          </cell>
          <cell r="G2150">
            <v>264412</v>
          </cell>
        </row>
        <row r="2151">
          <cell r="A2151">
            <v>264414</v>
          </cell>
          <cell r="B2151" t="str">
            <v>天井・ビニールクロス張</v>
          </cell>
          <cell r="C2151" t="str">
            <v>中・ラワン合板・木造天井下地組共</v>
          </cell>
          <cell r="D2151" t="str">
            <v>㎡</v>
          </cell>
          <cell r="E2151">
            <v>6540</v>
          </cell>
          <cell r="F2151" t="str">
            <v>P-104</v>
          </cell>
          <cell r="G2151">
            <v>264414</v>
          </cell>
        </row>
        <row r="2152">
          <cell r="A2152">
            <v>264417</v>
          </cell>
          <cell r="B2152" t="str">
            <v>天井・ビニールクロス張</v>
          </cell>
          <cell r="C2152" t="str">
            <v>中・せっこうボード・軽量鉄骨天井下地組共</v>
          </cell>
          <cell r="D2152" t="str">
            <v>㎡</v>
          </cell>
          <cell r="E2152">
            <v>4220</v>
          </cell>
          <cell r="F2152" t="str">
            <v>P-104</v>
          </cell>
          <cell r="G2152">
            <v>264417</v>
          </cell>
        </row>
        <row r="2153">
          <cell r="A2153">
            <v>264421</v>
          </cell>
          <cell r="B2153" t="str">
            <v>天井・ビニールクロス張</v>
          </cell>
          <cell r="C2153" t="str">
            <v>並・下地別途</v>
          </cell>
          <cell r="D2153" t="str">
            <v>㎡</v>
          </cell>
          <cell r="E2153">
            <v>1270</v>
          </cell>
          <cell r="F2153" t="str">
            <v>P-104</v>
          </cell>
          <cell r="G2153">
            <v>264421</v>
          </cell>
        </row>
        <row r="2154">
          <cell r="A2154">
            <v>264422</v>
          </cell>
          <cell r="B2154" t="str">
            <v>天井・ビニールクロス張</v>
          </cell>
          <cell r="C2154" t="str">
            <v>並・ラワン合板共</v>
          </cell>
          <cell r="D2154" t="str">
            <v>㎡</v>
          </cell>
          <cell r="E2154">
            <v>3480</v>
          </cell>
          <cell r="F2154" t="str">
            <v>P-104</v>
          </cell>
          <cell r="G2154">
            <v>264422</v>
          </cell>
        </row>
        <row r="2155">
          <cell r="A2155">
            <v>264424</v>
          </cell>
          <cell r="B2155" t="str">
            <v>天井・ビニールクロス張</v>
          </cell>
          <cell r="C2155" t="str">
            <v>並・ラワン合板・木造天井下地組共</v>
          </cell>
          <cell r="D2155" t="str">
            <v>㎡</v>
          </cell>
          <cell r="E2155">
            <v>6540</v>
          </cell>
          <cell r="F2155" t="str">
            <v>P-104</v>
          </cell>
          <cell r="G2155">
            <v>264424</v>
          </cell>
        </row>
        <row r="2156">
          <cell r="A2156">
            <v>264427</v>
          </cell>
          <cell r="B2156" t="str">
            <v>天井・ビニールクロス張</v>
          </cell>
          <cell r="C2156" t="str">
            <v>並・せっこうボード・軽量鉄骨天井下地組共</v>
          </cell>
          <cell r="D2156" t="str">
            <v>㎡</v>
          </cell>
          <cell r="E2156">
            <v>4220</v>
          </cell>
          <cell r="F2156" t="str">
            <v>P-104</v>
          </cell>
          <cell r="G2156">
            <v>264427</v>
          </cell>
        </row>
        <row r="2157">
          <cell r="A2157">
            <v>264431</v>
          </cell>
          <cell r="B2157" t="str">
            <v>天井・壁紙張</v>
          </cell>
          <cell r="C2157" t="str">
            <v>下地別途</v>
          </cell>
          <cell r="D2157" t="str">
            <v>㎡</v>
          </cell>
          <cell r="E2157">
            <v>1830</v>
          </cell>
          <cell r="F2157" t="str">
            <v>P-104</v>
          </cell>
          <cell r="G2157">
            <v>264431</v>
          </cell>
        </row>
        <row r="2158">
          <cell r="A2158">
            <v>264432</v>
          </cell>
          <cell r="B2158" t="str">
            <v>天井・壁紙張</v>
          </cell>
          <cell r="C2158" t="str">
            <v>ラワン合板共</v>
          </cell>
          <cell r="D2158" t="str">
            <v>㎡</v>
          </cell>
          <cell r="E2158">
            <v>4040</v>
          </cell>
          <cell r="F2158" t="str">
            <v>P-104</v>
          </cell>
          <cell r="G2158">
            <v>264432</v>
          </cell>
        </row>
        <row r="2159">
          <cell r="A2159">
            <v>264434</v>
          </cell>
          <cell r="B2159" t="str">
            <v>天井・壁紙張</v>
          </cell>
          <cell r="C2159" t="str">
            <v>ラワン合板・木造天井下地組共</v>
          </cell>
          <cell r="D2159" t="str">
            <v>㎡</v>
          </cell>
          <cell r="E2159">
            <v>7100</v>
          </cell>
          <cell r="F2159" t="str">
            <v>P-104</v>
          </cell>
          <cell r="G2159">
            <v>264434</v>
          </cell>
        </row>
        <row r="2160">
          <cell r="A2160">
            <v>264437</v>
          </cell>
          <cell r="B2160" t="str">
            <v>天井・壁紙張</v>
          </cell>
          <cell r="C2160" t="str">
            <v>せっこうボード・軽量鉄骨天井下地組共</v>
          </cell>
          <cell r="D2160" t="str">
            <v>㎡</v>
          </cell>
          <cell r="E2160">
            <v>4780</v>
          </cell>
          <cell r="F2160" t="str">
            <v>P-104</v>
          </cell>
          <cell r="G2160">
            <v>264437</v>
          </cell>
        </row>
        <row r="2161">
          <cell r="A2161">
            <v>264441</v>
          </cell>
          <cell r="B2161" t="str">
            <v>天井・布クロス張</v>
          </cell>
          <cell r="C2161" t="str">
            <v>上・下地別途</v>
          </cell>
          <cell r="D2161" t="str">
            <v>㎡</v>
          </cell>
          <cell r="E2161">
            <v>4600</v>
          </cell>
          <cell r="F2161" t="str">
            <v>P-105</v>
          </cell>
          <cell r="G2161">
            <v>264441</v>
          </cell>
        </row>
        <row r="2162">
          <cell r="A2162">
            <v>264442</v>
          </cell>
          <cell r="B2162" t="str">
            <v>天井・布クロス張</v>
          </cell>
          <cell r="C2162" t="str">
            <v>上・ラワン合板共</v>
          </cell>
          <cell r="D2162" t="str">
            <v>㎡</v>
          </cell>
          <cell r="E2162">
            <v>6810</v>
          </cell>
          <cell r="F2162" t="str">
            <v>P-105</v>
          </cell>
          <cell r="G2162">
            <v>264442</v>
          </cell>
        </row>
        <row r="2163">
          <cell r="A2163">
            <v>264444</v>
          </cell>
          <cell r="B2163" t="str">
            <v>天井・布クロス張</v>
          </cell>
          <cell r="C2163" t="str">
            <v>上・ラワン合板・木造天井下地組共</v>
          </cell>
          <cell r="D2163" t="str">
            <v>㎡</v>
          </cell>
          <cell r="E2163">
            <v>9870</v>
          </cell>
          <cell r="F2163" t="str">
            <v>P-105</v>
          </cell>
          <cell r="G2163">
            <v>264444</v>
          </cell>
        </row>
        <row r="2164">
          <cell r="A2164">
            <v>264447</v>
          </cell>
          <cell r="B2164" t="str">
            <v>天井・布クロス張</v>
          </cell>
          <cell r="C2164" t="str">
            <v>上・せっこうボード・軽量鉄骨天井下地組共</v>
          </cell>
          <cell r="D2164" t="str">
            <v>㎡</v>
          </cell>
          <cell r="E2164">
            <v>7550</v>
          </cell>
          <cell r="F2164" t="str">
            <v>P-105</v>
          </cell>
          <cell r="G2164">
            <v>264447</v>
          </cell>
        </row>
        <row r="2165">
          <cell r="A2165">
            <v>264451</v>
          </cell>
          <cell r="B2165" t="str">
            <v>天井・布クロス張</v>
          </cell>
          <cell r="C2165" t="str">
            <v>中・下地別途</v>
          </cell>
          <cell r="D2165" t="str">
            <v>㎡</v>
          </cell>
          <cell r="E2165">
            <v>3200</v>
          </cell>
          <cell r="F2165" t="str">
            <v>P-105</v>
          </cell>
          <cell r="G2165">
            <v>264451</v>
          </cell>
        </row>
        <row r="2166">
          <cell r="A2166">
            <v>264452</v>
          </cell>
          <cell r="B2166" t="str">
            <v>天井・布クロス張</v>
          </cell>
          <cell r="C2166" t="str">
            <v>中・ラワン合板共</v>
          </cell>
          <cell r="D2166" t="str">
            <v>㎡</v>
          </cell>
          <cell r="E2166">
            <v>5410</v>
          </cell>
          <cell r="F2166" t="str">
            <v>P-105</v>
          </cell>
          <cell r="G2166">
            <v>264452</v>
          </cell>
        </row>
        <row r="2167">
          <cell r="A2167">
            <v>264454</v>
          </cell>
          <cell r="B2167" t="str">
            <v>天井・布クロス張</v>
          </cell>
          <cell r="C2167" t="str">
            <v>中・ラワン合板・木造天井下地組共</v>
          </cell>
          <cell r="D2167" t="str">
            <v>㎡</v>
          </cell>
          <cell r="E2167">
            <v>8470</v>
          </cell>
          <cell r="F2167" t="str">
            <v>P-105</v>
          </cell>
          <cell r="G2167">
            <v>264454</v>
          </cell>
        </row>
        <row r="2168">
          <cell r="A2168">
            <v>264457</v>
          </cell>
          <cell r="B2168" t="str">
            <v>天井・布クロス張</v>
          </cell>
          <cell r="C2168" t="str">
            <v>中・せっこうボード・軽量鉄骨天井下地組共</v>
          </cell>
          <cell r="D2168" t="str">
            <v>㎡</v>
          </cell>
          <cell r="E2168">
            <v>6150</v>
          </cell>
          <cell r="F2168" t="str">
            <v>P-105</v>
          </cell>
          <cell r="G2168">
            <v>264457</v>
          </cell>
        </row>
        <row r="2169">
          <cell r="A2169">
            <v>264461</v>
          </cell>
          <cell r="B2169" t="str">
            <v>天井・布クロス張</v>
          </cell>
          <cell r="C2169" t="str">
            <v>並・下地別途</v>
          </cell>
          <cell r="D2169" t="str">
            <v>㎡</v>
          </cell>
          <cell r="E2169">
            <v>2840</v>
          </cell>
          <cell r="F2169" t="str">
            <v>P-105</v>
          </cell>
          <cell r="G2169">
            <v>264461</v>
          </cell>
        </row>
        <row r="2170">
          <cell r="A2170">
            <v>264462</v>
          </cell>
          <cell r="B2170" t="str">
            <v>天井・布クロス張</v>
          </cell>
          <cell r="C2170" t="str">
            <v>並・ラワン合板共</v>
          </cell>
          <cell r="D2170" t="str">
            <v>㎡</v>
          </cell>
          <cell r="E2170">
            <v>5050</v>
          </cell>
          <cell r="F2170" t="str">
            <v>P-105</v>
          </cell>
          <cell r="G2170">
            <v>264462</v>
          </cell>
        </row>
        <row r="2171">
          <cell r="A2171">
            <v>264464</v>
          </cell>
          <cell r="B2171" t="str">
            <v>天井・布クロス張</v>
          </cell>
          <cell r="C2171" t="str">
            <v>並・ラワン合板・木造天井下地組共</v>
          </cell>
          <cell r="D2171" t="str">
            <v>㎡</v>
          </cell>
          <cell r="E2171">
            <v>8110</v>
          </cell>
          <cell r="F2171" t="str">
            <v>P-105</v>
          </cell>
          <cell r="G2171">
            <v>264464</v>
          </cell>
        </row>
        <row r="2172">
          <cell r="A2172">
            <v>264467</v>
          </cell>
          <cell r="B2172" t="str">
            <v>天井・布クロス張</v>
          </cell>
          <cell r="C2172" t="str">
            <v>並・せっこうボード・軽量鉄骨天井下地組共</v>
          </cell>
          <cell r="D2172" t="str">
            <v>㎡</v>
          </cell>
          <cell r="E2172">
            <v>5790</v>
          </cell>
          <cell r="F2172" t="str">
            <v>P-105</v>
          </cell>
          <cell r="G2172">
            <v>264467</v>
          </cell>
        </row>
        <row r="2173">
          <cell r="A2173">
            <v>264471</v>
          </cell>
          <cell r="B2173" t="str">
            <v>浴室天井(バスリブ)張</v>
          </cell>
          <cell r="C2173" t="str">
            <v>硬質塩ビ・発泡ウレタン裏打・下地別途</v>
          </cell>
          <cell r="D2173" t="str">
            <v>㎡</v>
          </cell>
          <cell r="E2173">
            <v>6160</v>
          </cell>
          <cell r="F2173" t="str">
            <v>P-105</v>
          </cell>
          <cell r="G2173">
            <v>264471</v>
          </cell>
        </row>
        <row r="2174">
          <cell r="A2174">
            <v>264474</v>
          </cell>
          <cell r="B2174" t="str">
            <v>浴室天井(バスリブ)張</v>
          </cell>
          <cell r="C2174" t="str">
            <v>硬質塩ビ・発泡ウレタン裏打・木造天井下地組共</v>
          </cell>
          <cell r="D2174" t="str">
            <v>㎡</v>
          </cell>
          <cell r="E2174">
            <v>9220</v>
          </cell>
          <cell r="F2174" t="str">
            <v>P-105</v>
          </cell>
          <cell r="G2174">
            <v>264474</v>
          </cell>
        </row>
        <row r="2175">
          <cell r="A2175">
            <v>264477</v>
          </cell>
          <cell r="B2175" t="str">
            <v>浴室天井(バスリブ)張</v>
          </cell>
          <cell r="C2175" t="str">
            <v>硬質塩ビ・発泡ウレタン裏打・軽量鉄骨天井下地組共</v>
          </cell>
          <cell r="D2175" t="str">
            <v>㎡</v>
          </cell>
          <cell r="E2175">
            <v>7790</v>
          </cell>
          <cell r="F2175" t="str">
            <v>P-105</v>
          </cell>
          <cell r="G2175">
            <v>264477</v>
          </cell>
        </row>
        <row r="2176">
          <cell r="A2176">
            <v>264481</v>
          </cell>
          <cell r="B2176" t="str">
            <v>浴室天井(バスリブ)張</v>
          </cell>
          <cell r="C2176" t="str">
            <v>準不燃・メタル系・下地別途</v>
          </cell>
          <cell r="D2176" t="str">
            <v>㎡</v>
          </cell>
          <cell r="E2176">
            <v>7480</v>
          </cell>
          <cell r="F2176" t="str">
            <v>P-105</v>
          </cell>
          <cell r="G2176">
            <v>264481</v>
          </cell>
        </row>
        <row r="2177">
          <cell r="A2177">
            <v>264484</v>
          </cell>
          <cell r="B2177" t="str">
            <v>浴室天井(バスリブ)張</v>
          </cell>
          <cell r="C2177" t="str">
            <v>準不燃・メタル系・木造天井下地組共</v>
          </cell>
          <cell r="D2177" t="str">
            <v>㎡</v>
          </cell>
          <cell r="E2177">
            <v>10500</v>
          </cell>
          <cell r="F2177" t="str">
            <v>P-105</v>
          </cell>
          <cell r="G2177">
            <v>264484</v>
          </cell>
        </row>
        <row r="2178">
          <cell r="A2178">
            <v>264487</v>
          </cell>
          <cell r="B2178" t="str">
            <v>浴室天井(バスリブ)張</v>
          </cell>
          <cell r="C2178" t="str">
            <v>準不燃・メタル系・軽量鉄骨天井下地組共</v>
          </cell>
          <cell r="D2178" t="str">
            <v>㎡</v>
          </cell>
          <cell r="E2178">
            <v>9110</v>
          </cell>
          <cell r="F2178" t="str">
            <v>P-105</v>
          </cell>
          <cell r="G2178">
            <v>264487</v>
          </cell>
        </row>
        <row r="2179">
          <cell r="A2179">
            <v>264501</v>
          </cell>
          <cell r="B2179" t="str">
            <v>床・断熱材張</v>
          </cell>
          <cell r="C2179" t="str">
            <v>厚50mm・グラスウール系・おさえ張共</v>
          </cell>
          <cell r="D2179" t="str">
            <v>㎡</v>
          </cell>
          <cell r="E2179">
            <v>1590</v>
          </cell>
          <cell r="F2179" t="str">
            <v>P-105</v>
          </cell>
          <cell r="G2179">
            <v>264501</v>
          </cell>
        </row>
        <row r="2180">
          <cell r="A2180">
            <v>264503</v>
          </cell>
          <cell r="B2180" t="str">
            <v>床・断熱材張</v>
          </cell>
          <cell r="C2180" t="str">
            <v>厚100mm・グラスウール系・おさえ張共</v>
          </cell>
          <cell r="D2180" t="str">
            <v>㎡</v>
          </cell>
          <cell r="E2180">
            <v>1730</v>
          </cell>
          <cell r="F2180" t="str">
            <v>P-105</v>
          </cell>
          <cell r="G2180">
            <v>264503</v>
          </cell>
        </row>
        <row r="2181">
          <cell r="A2181">
            <v>264507</v>
          </cell>
          <cell r="B2181" t="str">
            <v>床・断熱材おさえ張</v>
          </cell>
          <cell r="C2181" t="str">
            <v>ラワン合板･厚2.5mm</v>
          </cell>
          <cell r="D2181" t="str">
            <v>㎡</v>
          </cell>
          <cell r="E2181">
            <v>930</v>
          </cell>
          <cell r="F2181" t="str">
            <v>P-105</v>
          </cell>
          <cell r="G2181">
            <v>264507</v>
          </cell>
        </row>
        <row r="2182">
          <cell r="A2182">
            <v>264511</v>
          </cell>
          <cell r="B2182" t="str">
            <v>壁・断熱材張</v>
          </cell>
          <cell r="C2182" t="str">
            <v>厚50mm・グラスウール系</v>
          </cell>
          <cell r="D2182" t="str">
            <v>㎡</v>
          </cell>
          <cell r="E2182">
            <v>560</v>
          </cell>
          <cell r="F2182" t="str">
            <v>P-105</v>
          </cell>
          <cell r="G2182">
            <v>264511</v>
          </cell>
        </row>
        <row r="2183">
          <cell r="A2183">
            <v>264515</v>
          </cell>
          <cell r="B2183" t="str">
            <v>壁・断熱材張</v>
          </cell>
          <cell r="C2183" t="str">
            <v>厚100mm・グラスウール系</v>
          </cell>
          <cell r="D2183" t="str">
            <v>㎡</v>
          </cell>
          <cell r="E2183">
            <v>700</v>
          </cell>
          <cell r="F2183" t="str">
            <v>P-105</v>
          </cell>
          <cell r="G2183">
            <v>264515</v>
          </cell>
        </row>
        <row r="2184">
          <cell r="A2184">
            <v>264521</v>
          </cell>
          <cell r="B2184" t="str">
            <v>天井・断熱材張</v>
          </cell>
          <cell r="C2184" t="str">
            <v>厚50mm・グラスウール系</v>
          </cell>
          <cell r="D2184" t="str">
            <v>㎡</v>
          </cell>
          <cell r="E2184">
            <v>450</v>
          </cell>
          <cell r="F2184" t="str">
            <v>P-105</v>
          </cell>
          <cell r="G2184">
            <v>264521</v>
          </cell>
        </row>
        <row r="2185">
          <cell r="A2185">
            <v>264525</v>
          </cell>
          <cell r="B2185" t="str">
            <v>天井・断熱材張</v>
          </cell>
          <cell r="C2185" t="str">
            <v>厚100mm・グラスウール系</v>
          </cell>
          <cell r="D2185" t="str">
            <v>㎡</v>
          </cell>
          <cell r="E2185">
            <v>600</v>
          </cell>
          <cell r="F2185" t="str">
            <v>P-105</v>
          </cell>
          <cell r="G2185">
            <v>264525</v>
          </cell>
        </row>
        <row r="2186">
          <cell r="A2186">
            <v>264531</v>
          </cell>
          <cell r="B2186" t="str">
            <v>壁・断熱材張</v>
          </cell>
          <cell r="C2186" t="str">
            <v>ポリスチレンフォーム・厚20ｍｍ</v>
          </cell>
          <cell r="D2186" t="str">
            <v>㎡</v>
          </cell>
          <cell r="E2186">
            <v>790</v>
          </cell>
          <cell r="F2186" t="str">
            <v>P-105</v>
          </cell>
          <cell r="G2186">
            <v>264531</v>
          </cell>
        </row>
        <row r="2187">
          <cell r="A2187">
            <v>264534</v>
          </cell>
          <cell r="B2187" t="str">
            <v>壁・断熱材張</v>
          </cell>
          <cell r="C2187" t="str">
            <v>ポリスチレンフォーム・厚25ｍｍ</v>
          </cell>
          <cell r="D2187" t="str">
            <v>㎡</v>
          </cell>
          <cell r="E2187">
            <v>890</v>
          </cell>
          <cell r="F2187" t="str">
            <v>P-105</v>
          </cell>
          <cell r="G2187">
            <v>264534</v>
          </cell>
        </row>
        <row r="2188">
          <cell r="A2188">
            <v>264537</v>
          </cell>
          <cell r="B2188" t="str">
            <v>壁・断熱材張</v>
          </cell>
          <cell r="C2188" t="str">
            <v>ポリスチレンフォーム・厚50ｍｍ</v>
          </cell>
          <cell r="D2188" t="str">
            <v>㎡</v>
          </cell>
          <cell r="E2188">
            <v>1380</v>
          </cell>
          <cell r="F2188" t="str">
            <v>P-105</v>
          </cell>
          <cell r="G2188">
            <v>264537</v>
          </cell>
        </row>
        <row r="2189">
          <cell r="A2189">
            <v>264541</v>
          </cell>
          <cell r="B2189" t="str">
            <v>壁・断熱材張</v>
          </cell>
          <cell r="C2189" t="str">
            <v>スタイロスリット・厚20mm</v>
          </cell>
          <cell r="D2189" t="str">
            <v>㎡</v>
          </cell>
          <cell r="E2189">
            <v>1180</v>
          </cell>
          <cell r="F2189" t="str">
            <v>P-105</v>
          </cell>
          <cell r="G2189">
            <v>264541</v>
          </cell>
        </row>
        <row r="2190">
          <cell r="A2190">
            <v>264545</v>
          </cell>
          <cell r="B2190" t="str">
            <v>壁・断熱材張</v>
          </cell>
          <cell r="C2190" t="str">
            <v>スタイロスリット・厚30mm</v>
          </cell>
          <cell r="D2190" t="str">
            <v>㎡</v>
          </cell>
          <cell r="E2190">
            <v>1490</v>
          </cell>
          <cell r="F2190" t="str">
            <v>P-105</v>
          </cell>
          <cell r="G2190">
            <v>264545</v>
          </cell>
        </row>
        <row r="2191">
          <cell r="A2191">
            <v>264551</v>
          </cell>
          <cell r="B2191" t="str">
            <v>天井・断熱材張</v>
          </cell>
          <cell r="C2191" t="str">
            <v>スタイロスリット・厚20mm</v>
          </cell>
          <cell r="D2191" t="str">
            <v>㎡</v>
          </cell>
          <cell r="E2191">
            <v>1080</v>
          </cell>
          <cell r="F2191" t="str">
            <v>P-105</v>
          </cell>
          <cell r="G2191">
            <v>264551</v>
          </cell>
        </row>
        <row r="2192">
          <cell r="A2192">
            <v>264555</v>
          </cell>
          <cell r="B2192" t="str">
            <v>天井・断熱材張</v>
          </cell>
          <cell r="C2192" t="str">
            <v>スタイロスリット・厚30mm</v>
          </cell>
          <cell r="D2192" t="str">
            <v>㎡</v>
          </cell>
          <cell r="E2192">
            <v>1380</v>
          </cell>
          <cell r="F2192" t="str">
            <v>P-105</v>
          </cell>
          <cell r="G2192">
            <v>264555</v>
          </cell>
        </row>
        <row r="2193">
          <cell r="A2193">
            <v>265001</v>
          </cell>
          <cell r="B2193" t="str">
            <v>床の間・[ユニット]</v>
          </cell>
          <cell r="C2193" t="str">
            <v>91×91cm・床の間内塗壁を含む</v>
          </cell>
          <cell r="D2193" t="str">
            <v>ヶ所</v>
          </cell>
          <cell r="E2193">
            <v>93000</v>
          </cell>
          <cell r="F2193" t="str">
            <v>P-106</v>
          </cell>
          <cell r="G2193">
            <v>265001</v>
          </cell>
        </row>
        <row r="2194">
          <cell r="A2194">
            <v>265005</v>
          </cell>
          <cell r="B2194" t="str">
            <v>床の間・[ユニット]</v>
          </cell>
          <cell r="C2194" t="str">
            <v>182×91cm・床の間内塗壁を含む</v>
          </cell>
          <cell r="D2194" t="str">
            <v>ヶ所</v>
          </cell>
          <cell r="E2194">
            <v>136000</v>
          </cell>
          <cell r="F2194" t="str">
            <v>P-106</v>
          </cell>
          <cell r="G2194">
            <v>265005</v>
          </cell>
        </row>
        <row r="2195">
          <cell r="A2195">
            <v>265011</v>
          </cell>
          <cell r="B2195" t="str">
            <v>床の間・[ユニット]</v>
          </cell>
          <cell r="C2195" t="str">
            <v>364×91cm・床脇付・床の間内塗壁を含む</v>
          </cell>
          <cell r="D2195" t="str">
            <v>ヶ所</v>
          </cell>
          <cell r="E2195">
            <v>240100</v>
          </cell>
          <cell r="F2195" t="str">
            <v>P-106</v>
          </cell>
          <cell r="G2195">
            <v>265011</v>
          </cell>
        </row>
        <row r="2196">
          <cell r="A2196">
            <v>265021</v>
          </cell>
          <cell r="B2196" t="str">
            <v>付書院・[欄間・障子]</v>
          </cell>
          <cell r="C2196" t="str">
            <v>H136×W170cm</v>
          </cell>
          <cell r="D2196" t="str">
            <v>ヶ所</v>
          </cell>
          <cell r="E2196">
            <v>198500</v>
          </cell>
          <cell r="F2196" t="str">
            <v>P-106</v>
          </cell>
          <cell r="G2196">
            <v>265021</v>
          </cell>
        </row>
        <row r="2197">
          <cell r="A2197">
            <v>265025</v>
          </cell>
          <cell r="B2197" t="str">
            <v>付書院・[欄間・障子]</v>
          </cell>
          <cell r="C2197" t="str">
            <v>H136×W78cm</v>
          </cell>
          <cell r="D2197" t="str">
            <v>ヶ所</v>
          </cell>
          <cell r="E2197">
            <v>135300</v>
          </cell>
          <cell r="F2197" t="str">
            <v>P-106</v>
          </cell>
          <cell r="G2197">
            <v>265025</v>
          </cell>
        </row>
        <row r="2198">
          <cell r="A2198">
            <v>265031</v>
          </cell>
          <cell r="B2198" t="str">
            <v>彫刻欄間・[既製品]</v>
          </cell>
          <cell r="C2198" t="str">
            <v>182×30cm×厚18mm</v>
          </cell>
          <cell r="D2198" t="str">
            <v>枚</v>
          </cell>
          <cell r="E2198">
            <v>38900</v>
          </cell>
          <cell r="F2198" t="str">
            <v>P-106</v>
          </cell>
          <cell r="G2198">
            <v>265031</v>
          </cell>
        </row>
        <row r="2199">
          <cell r="A2199">
            <v>265035</v>
          </cell>
          <cell r="B2199" t="str">
            <v>彫刻欄間・[既製品]</v>
          </cell>
          <cell r="C2199" t="str">
            <v>182×30cm×厚24mm</v>
          </cell>
          <cell r="D2199" t="str">
            <v>枚</v>
          </cell>
          <cell r="E2199">
            <v>50900</v>
          </cell>
          <cell r="F2199" t="str">
            <v>P-106</v>
          </cell>
          <cell r="G2199">
            <v>265035</v>
          </cell>
        </row>
        <row r="2200">
          <cell r="A2200">
            <v>265041</v>
          </cell>
          <cell r="B2200" t="str">
            <v>彫刻欄間・[既製品]</v>
          </cell>
          <cell r="C2200" t="str">
            <v>182×33cm×厚30mm</v>
          </cell>
          <cell r="D2200" t="str">
            <v>枚</v>
          </cell>
          <cell r="E2200">
            <v>54900</v>
          </cell>
          <cell r="F2200" t="str">
            <v>P-106</v>
          </cell>
          <cell r="G2200">
            <v>265041</v>
          </cell>
        </row>
        <row r="2201">
          <cell r="A2201">
            <v>265045</v>
          </cell>
          <cell r="B2201" t="str">
            <v>彫刻欄間・[既製品]</v>
          </cell>
          <cell r="C2201" t="str">
            <v>182×30cm×厚45mm</v>
          </cell>
          <cell r="D2201" t="str">
            <v>枚</v>
          </cell>
          <cell r="E2201">
            <v>73300</v>
          </cell>
          <cell r="F2201" t="str">
            <v>P-106</v>
          </cell>
          <cell r="G2201">
            <v>265045</v>
          </cell>
        </row>
        <row r="2202">
          <cell r="A2202">
            <v>265051</v>
          </cell>
          <cell r="B2202" t="str">
            <v>彫刻欄間・[特注品]</v>
          </cell>
          <cell r="C2202" t="str">
            <v>182×30cm×厚45mm・紅桧・両面彫</v>
          </cell>
          <cell r="D2202" t="str">
            <v>枚</v>
          </cell>
          <cell r="E2202">
            <v>365300</v>
          </cell>
          <cell r="F2202" t="str">
            <v>P-106</v>
          </cell>
          <cell r="G2202">
            <v>265051</v>
          </cell>
        </row>
        <row r="2203">
          <cell r="A2203">
            <v>265061</v>
          </cell>
          <cell r="B2203" t="str">
            <v>組子欄間・[既製品]</v>
          </cell>
          <cell r="C2203" t="str">
            <v>182×30cm･千本格子</v>
          </cell>
          <cell r="D2203" t="str">
            <v>枚</v>
          </cell>
          <cell r="E2203">
            <v>29300</v>
          </cell>
          <cell r="F2203" t="str">
            <v>P-106</v>
          </cell>
          <cell r="G2203">
            <v>265061</v>
          </cell>
        </row>
        <row r="2204">
          <cell r="A2204">
            <v>265071</v>
          </cell>
          <cell r="B2204" t="str">
            <v>幕板・[既製品]</v>
          </cell>
          <cell r="C2204" t="str">
            <v>182×21cm×厚24mm・杉杢貼</v>
          </cell>
          <cell r="D2204" t="str">
            <v>枚</v>
          </cell>
          <cell r="E2204">
            <v>23900</v>
          </cell>
          <cell r="F2204" t="str">
            <v>P-106</v>
          </cell>
          <cell r="G2204">
            <v>265071</v>
          </cell>
        </row>
        <row r="2205">
          <cell r="A2205">
            <v>265073</v>
          </cell>
          <cell r="B2205" t="str">
            <v>幕板・[既製品]</v>
          </cell>
          <cell r="C2205" t="str">
            <v>182×21cm×厚24mm・杉柾貼</v>
          </cell>
          <cell r="D2205" t="str">
            <v>枚</v>
          </cell>
          <cell r="E2205">
            <v>19900</v>
          </cell>
          <cell r="F2205" t="str">
            <v>P-106</v>
          </cell>
          <cell r="G2205">
            <v>265073</v>
          </cell>
        </row>
        <row r="2206">
          <cell r="A2206">
            <v>265077</v>
          </cell>
          <cell r="B2206" t="str">
            <v>幕板・[既製品]</v>
          </cell>
          <cell r="C2206" t="str">
            <v>182×21cm×厚24mm・桐柾貼</v>
          </cell>
          <cell r="D2206" t="str">
            <v>枚</v>
          </cell>
          <cell r="E2206">
            <v>21500</v>
          </cell>
          <cell r="F2206" t="str">
            <v>P-106</v>
          </cell>
          <cell r="G2206">
            <v>265077</v>
          </cell>
        </row>
        <row r="2207">
          <cell r="A2207">
            <v>265101</v>
          </cell>
          <cell r="B2207" t="str">
            <v>造付洋タンス・ｼﾝｸﾞﾙ型</v>
          </cell>
          <cell r="C2207" t="str">
            <v>W84×H174×D60cm・内装しな合板</v>
          </cell>
          <cell r="D2207" t="str">
            <v>ヶ所</v>
          </cell>
          <cell r="E2207">
            <v>51300</v>
          </cell>
          <cell r="F2207" t="str">
            <v>P-106</v>
          </cell>
          <cell r="G2207">
            <v>265101</v>
          </cell>
        </row>
        <row r="2208">
          <cell r="A2208">
            <v>265105</v>
          </cell>
          <cell r="B2208" t="str">
            <v>造付洋タンス・ﾀﾞﾌﾞﾙ型</v>
          </cell>
          <cell r="C2208" t="str">
            <v>W84×H174×D87cm・内装しな合板</v>
          </cell>
          <cell r="D2208" t="str">
            <v>ヶ所</v>
          </cell>
          <cell r="E2208">
            <v>56900</v>
          </cell>
          <cell r="F2208" t="str">
            <v>P-106</v>
          </cell>
          <cell r="G2208">
            <v>265105</v>
          </cell>
        </row>
        <row r="2209">
          <cell r="A2209">
            <v>265111</v>
          </cell>
          <cell r="B2209" t="str">
            <v>洋服タンスユニット</v>
          </cell>
          <cell r="C2209" t="str">
            <v>W84×H174×D60cm・シングル型</v>
          </cell>
          <cell r="D2209" t="str">
            <v>ヶ所</v>
          </cell>
          <cell r="E2209">
            <v>55900</v>
          </cell>
          <cell r="F2209" t="str">
            <v>P-106</v>
          </cell>
          <cell r="G2209">
            <v>265111</v>
          </cell>
        </row>
        <row r="2210">
          <cell r="A2210">
            <v>265115</v>
          </cell>
          <cell r="B2210" t="str">
            <v>洋服タンスユニット</v>
          </cell>
          <cell r="C2210" t="str">
            <v>W84×H174×D87cm・ダブル型</v>
          </cell>
          <cell r="D2210" t="str">
            <v>ヶ所</v>
          </cell>
          <cell r="E2210">
            <v>65500</v>
          </cell>
          <cell r="F2210" t="str">
            <v>P-106</v>
          </cell>
          <cell r="G2210">
            <v>265115</v>
          </cell>
        </row>
        <row r="2211">
          <cell r="A2211">
            <v>265121</v>
          </cell>
          <cell r="B2211" t="str">
            <v>洋服タンスユニット</v>
          </cell>
          <cell r="C2211" t="str">
            <v>W112×H174×D87cm・ダブル型</v>
          </cell>
          <cell r="D2211" t="str">
            <v>ヶ所</v>
          </cell>
          <cell r="E2211">
            <v>76700</v>
          </cell>
          <cell r="F2211" t="str">
            <v>P-106</v>
          </cell>
          <cell r="G2211">
            <v>265121</v>
          </cell>
        </row>
        <row r="2212">
          <cell r="A2212">
            <v>265131</v>
          </cell>
          <cell r="B2212" t="str">
            <v>整理タンスユニット</v>
          </cell>
          <cell r="C2212" t="str">
            <v>W56×H174×D60cm・シングル型</v>
          </cell>
          <cell r="D2212" t="str">
            <v>ヶ所</v>
          </cell>
          <cell r="E2212">
            <v>49500</v>
          </cell>
          <cell r="F2212" t="str">
            <v>P-106</v>
          </cell>
          <cell r="G2212">
            <v>265131</v>
          </cell>
        </row>
        <row r="2213">
          <cell r="A2213">
            <v>265133</v>
          </cell>
          <cell r="B2213" t="str">
            <v>整理タンスユニット</v>
          </cell>
          <cell r="C2213" t="str">
            <v>W84×H174×D60cm・シングル型</v>
          </cell>
          <cell r="D2213" t="str">
            <v>ヶ所</v>
          </cell>
          <cell r="E2213">
            <v>62300</v>
          </cell>
          <cell r="F2213" t="str">
            <v>P-106</v>
          </cell>
          <cell r="G2213">
            <v>265133</v>
          </cell>
        </row>
        <row r="2214">
          <cell r="A2214">
            <v>265137</v>
          </cell>
          <cell r="B2214" t="str">
            <v>整理タンスユニット</v>
          </cell>
          <cell r="C2214" t="str">
            <v>W112×H174×D60cm・シングル型</v>
          </cell>
          <cell r="D2214" t="str">
            <v>ヶ所</v>
          </cell>
          <cell r="E2214">
            <v>76700</v>
          </cell>
          <cell r="F2214" t="str">
            <v>P-106</v>
          </cell>
          <cell r="G2214">
            <v>265137</v>
          </cell>
        </row>
        <row r="2215">
          <cell r="A2215">
            <v>265151</v>
          </cell>
          <cell r="B2215" t="str">
            <v>収納ユニット</v>
          </cell>
          <cell r="C2215" t="str">
            <v>W172×H241×D87cm・ダブル型</v>
          </cell>
          <cell r="D2215" t="str">
            <v>ヶ所</v>
          </cell>
          <cell r="E2215">
            <v>204000</v>
          </cell>
          <cell r="F2215" t="str">
            <v>P-106</v>
          </cell>
          <cell r="G2215">
            <v>265151</v>
          </cell>
        </row>
        <row r="2216">
          <cell r="A2216">
            <v>265153</v>
          </cell>
          <cell r="B2216" t="str">
            <v>収納ユニット</v>
          </cell>
          <cell r="C2216" t="str">
            <v>W256×H241×D87cm・ダブル型</v>
          </cell>
          <cell r="D2216" t="str">
            <v>ヶ所</v>
          </cell>
          <cell r="E2216">
            <v>279200</v>
          </cell>
          <cell r="F2216" t="str">
            <v>P-106</v>
          </cell>
          <cell r="G2216">
            <v>265153</v>
          </cell>
        </row>
        <row r="2217">
          <cell r="A2217">
            <v>265157</v>
          </cell>
          <cell r="B2217" t="str">
            <v>収納ユニット</v>
          </cell>
          <cell r="C2217" t="str">
            <v>W340×H241×D87cm・ダブル型</v>
          </cell>
          <cell r="D2217" t="str">
            <v>ヶ所</v>
          </cell>
          <cell r="E2217">
            <v>365200</v>
          </cell>
          <cell r="F2217" t="str">
            <v>P-106</v>
          </cell>
          <cell r="G2217">
            <v>265157</v>
          </cell>
        </row>
        <row r="2218">
          <cell r="A2218">
            <v>265201</v>
          </cell>
          <cell r="B2218" t="str">
            <v>箱型直階段</v>
          </cell>
          <cell r="C2218" t="str">
            <v>銘木タイプ・手摺除く</v>
          </cell>
          <cell r="D2218" t="str">
            <v>ヶ所</v>
          </cell>
          <cell r="E2218">
            <v>122500</v>
          </cell>
          <cell r="F2218" t="str">
            <v>P-106</v>
          </cell>
          <cell r="G2218">
            <v>265201</v>
          </cell>
        </row>
        <row r="2219">
          <cell r="A2219">
            <v>265205</v>
          </cell>
          <cell r="B2219" t="str">
            <v>箱型直階段</v>
          </cell>
          <cell r="C2219" t="str">
            <v>集成材タイプ・手摺除く</v>
          </cell>
          <cell r="D2219" t="str">
            <v>ヶ所</v>
          </cell>
          <cell r="E2219">
            <v>112500</v>
          </cell>
          <cell r="F2219" t="str">
            <v>P-106</v>
          </cell>
          <cell r="G2219">
            <v>265205</v>
          </cell>
        </row>
        <row r="2220">
          <cell r="A2220">
            <v>265211</v>
          </cell>
          <cell r="B2220" t="str">
            <v>箱型廻り階段</v>
          </cell>
          <cell r="C2220" t="str">
            <v>銘木タイプ・手摺除く</v>
          </cell>
          <cell r="D2220" t="str">
            <v>ヶ所</v>
          </cell>
          <cell r="E2220">
            <v>149200</v>
          </cell>
          <cell r="F2220" t="str">
            <v>P-106</v>
          </cell>
          <cell r="G2220">
            <v>265211</v>
          </cell>
        </row>
        <row r="2221">
          <cell r="A2221">
            <v>265215</v>
          </cell>
          <cell r="B2221" t="str">
            <v>箱型廻り階段</v>
          </cell>
          <cell r="C2221" t="str">
            <v>集成材タイプ・手摺除く</v>
          </cell>
          <cell r="D2221" t="str">
            <v>ヶ所</v>
          </cell>
          <cell r="E2221">
            <v>131100</v>
          </cell>
          <cell r="F2221" t="str">
            <v>P-106</v>
          </cell>
          <cell r="G2221">
            <v>265215</v>
          </cell>
        </row>
        <row r="2222">
          <cell r="A2222">
            <v>265221</v>
          </cell>
          <cell r="B2222" t="str">
            <v>箱型折返し階段</v>
          </cell>
          <cell r="C2222" t="str">
            <v>銘木タイプ・手摺除く</v>
          </cell>
          <cell r="D2222" t="str">
            <v>ヶ所</v>
          </cell>
          <cell r="E2222">
            <v>171300</v>
          </cell>
          <cell r="F2222" t="str">
            <v>P-106</v>
          </cell>
          <cell r="G2222">
            <v>265221</v>
          </cell>
        </row>
        <row r="2223">
          <cell r="A2223">
            <v>265225</v>
          </cell>
          <cell r="B2223" t="str">
            <v>箱型折返し階段</v>
          </cell>
          <cell r="C2223" t="str">
            <v>集成材タイプ・手摺除く</v>
          </cell>
          <cell r="D2223" t="str">
            <v>ヶ所</v>
          </cell>
          <cell r="E2223">
            <v>163200</v>
          </cell>
          <cell r="F2223" t="str">
            <v>P-106</v>
          </cell>
          <cell r="G2223">
            <v>265225</v>
          </cell>
        </row>
        <row r="2224">
          <cell r="A2224">
            <v>265231</v>
          </cell>
          <cell r="B2224" t="str">
            <v>片オープン型直階段</v>
          </cell>
          <cell r="C2224" t="str">
            <v>銘木、集成材タイプ共・手摺除く</v>
          </cell>
          <cell r="D2224" t="str">
            <v>ヶ所</v>
          </cell>
          <cell r="E2224">
            <v>200300</v>
          </cell>
          <cell r="F2224" t="str">
            <v>P-106</v>
          </cell>
          <cell r="G2224">
            <v>265231</v>
          </cell>
        </row>
        <row r="2225">
          <cell r="A2225">
            <v>265241</v>
          </cell>
          <cell r="B2225" t="str">
            <v>片オープン型廻り階段</v>
          </cell>
          <cell r="C2225" t="str">
            <v>銘木、集成材タイプ共・手摺除く</v>
          </cell>
          <cell r="D2225" t="str">
            <v>ヶ所</v>
          </cell>
          <cell r="E2225">
            <v>231200</v>
          </cell>
          <cell r="F2225" t="str">
            <v>P-106</v>
          </cell>
          <cell r="G2225">
            <v>265241</v>
          </cell>
        </row>
        <row r="2226">
          <cell r="A2226">
            <v>265251</v>
          </cell>
          <cell r="B2226" t="str">
            <v>片オープン型折返し階段</v>
          </cell>
          <cell r="C2226" t="str">
            <v>銘木、集成材タイプ共・手摺除く</v>
          </cell>
          <cell r="D2226" t="str">
            <v>ヶ所</v>
          </cell>
          <cell r="E2226">
            <v>241100</v>
          </cell>
          <cell r="F2226" t="str">
            <v>P-106</v>
          </cell>
          <cell r="G2226">
            <v>265251</v>
          </cell>
        </row>
        <row r="2227">
          <cell r="A2227">
            <v>262255</v>
          </cell>
          <cell r="B2227" t="str">
            <v>天井収納はしご</v>
          </cell>
          <cell r="C2227" t="str">
            <v>開口部65.8×133.8cm・高2.3～2.5m</v>
          </cell>
          <cell r="D2227" t="str">
            <v>ヶ所</v>
          </cell>
          <cell r="E2227">
            <v>82800</v>
          </cell>
          <cell r="F2227" t="str">
            <v>P-106</v>
          </cell>
          <cell r="G2227">
            <v>262255</v>
          </cell>
        </row>
        <row r="2228">
          <cell r="A2228">
            <v>265261</v>
          </cell>
          <cell r="B2228" t="str">
            <v>手摺</v>
          </cell>
          <cell r="C2228" t="str">
            <v>H90cm</v>
          </cell>
          <cell r="D2228" t="str">
            <v>ｍ</v>
          </cell>
          <cell r="E2228">
            <v>30800</v>
          </cell>
          <cell r="F2228" t="str">
            <v>P-106</v>
          </cell>
          <cell r="G2228">
            <v>265261</v>
          </cell>
        </row>
        <row r="2229">
          <cell r="A2229">
            <v>265271</v>
          </cell>
          <cell r="B2229" t="str">
            <v>手摺・壁直付</v>
          </cell>
          <cell r="C2229" t="str">
            <v>丸型・径45mm・横付</v>
          </cell>
          <cell r="D2229" t="str">
            <v>ｍ</v>
          </cell>
          <cell r="E2229">
            <v>5940</v>
          </cell>
          <cell r="F2229" t="str">
            <v>P-106</v>
          </cell>
          <cell r="G2229">
            <v>265271</v>
          </cell>
        </row>
        <row r="2230">
          <cell r="A2230">
            <v>265281</v>
          </cell>
          <cell r="B2230" t="str">
            <v>ステンレスパイプ手摺</v>
          </cell>
          <cell r="C2230" t="str">
            <v>φ50A・横付</v>
          </cell>
          <cell r="D2230" t="str">
            <v>ｍ</v>
          </cell>
          <cell r="E2230">
            <v>4030</v>
          </cell>
          <cell r="F2230" t="str">
            <v>P-106</v>
          </cell>
          <cell r="G2230">
            <v>265281</v>
          </cell>
        </row>
        <row r="2231">
          <cell r="A2231">
            <v>265301</v>
          </cell>
          <cell r="B2231" t="str">
            <v>押入れ・（建具除く）</v>
          </cell>
          <cell r="C2231" t="str">
            <v>W91cm・中棚付・天袋無・内装しな合板</v>
          </cell>
          <cell r="D2231" t="str">
            <v>ヶ所</v>
          </cell>
          <cell r="E2231">
            <v>25400</v>
          </cell>
          <cell r="F2231" t="str">
            <v>P-106</v>
          </cell>
          <cell r="G2231">
            <v>265301</v>
          </cell>
        </row>
        <row r="2232">
          <cell r="A2232">
            <v>265303</v>
          </cell>
          <cell r="B2232" t="str">
            <v>押入れ・（建具除く）</v>
          </cell>
          <cell r="C2232" t="str">
            <v>W91cm・中棚ユニット付・天袋無・内装しな合板</v>
          </cell>
          <cell r="D2232" t="str">
            <v>ヶ所</v>
          </cell>
          <cell r="E2232">
            <v>31500</v>
          </cell>
          <cell r="F2232" t="str">
            <v>P-106</v>
          </cell>
          <cell r="G2232">
            <v>265303</v>
          </cell>
        </row>
        <row r="2233">
          <cell r="A2233">
            <v>265307</v>
          </cell>
          <cell r="B2233" t="str">
            <v>押入れ・（建具除く）</v>
          </cell>
          <cell r="C2233" t="str">
            <v>W91cm・中棚付・天袋無・内装しっくい</v>
          </cell>
          <cell r="D2233" t="str">
            <v>ヶ所</v>
          </cell>
          <cell r="E2233">
            <v>54400</v>
          </cell>
          <cell r="F2233" t="str">
            <v>P-106</v>
          </cell>
          <cell r="G2233">
            <v>265307</v>
          </cell>
        </row>
        <row r="2234">
          <cell r="A2234">
            <v>265308</v>
          </cell>
          <cell r="B2234" t="str">
            <v>押入れ・（建具除く）</v>
          </cell>
          <cell r="C2234" t="str">
            <v>W91cm・中棚付・天袋無・内装石こうボード</v>
          </cell>
          <cell r="D2234" t="str">
            <v>ヶ所</v>
          </cell>
          <cell r="E2234">
            <v>19100</v>
          </cell>
          <cell r="F2234" t="str">
            <v>P-106</v>
          </cell>
          <cell r="G2234">
            <v>265308</v>
          </cell>
        </row>
        <row r="2235">
          <cell r="A2235">
            <v>265311</v>
          </cell>
          <cell r="B2235" t="str">
            <v>押入れ・（建具除く）</v>
          </cell>
          <cell r="C2235" t="str">
            <v>W91cm・中棚付・天袋付・内装しな合板</v>
          </cell>
          <cell r="D2235" t="str">
            <v>ヶ所</v>
          </cell>
          <cell r="E2235">
            <v>36200</v>
          </cell>
          <cell r="F2235" t="str">
            <v>P-106</v>
          </cell>
          <cell r="G2235">
            <v>265311</v>
          </cell>
        </row>
        <row r="2236">
          <cell r="A2236">
            <v>265313</v>
          </cell>
          <cell r="B2236" t="str">
            <v>押入れ・（建具除く）</v>
          </cell>
          <cell r="C2236" t="str">
            <v>W91cm・中棚ユニット付・天袋付・内装しな合板</v>
          </cell>
          <cell r="D2236" t="str">
            <v>ヶ所</v>
          </cell>
          <cell r="E2236">
            <v>40300</v>
          </cell>
          <cell r="F2236" t="str">
            <v>P-106</v>
          </cell>
          <cell r="G2236">
            <v>265313</v>
          </cell>
        </row>
        <row r="2237">
          <cell r="A2237">
            <v>265317</v>
          </cell>
          <cell r="B2237" t="str">
            <v>押入れ・（建具除く）</v>
          </cell>
          <cell r="C2237" t="str">
            <v>W91cm・中棚付・天袋付・内装しっくい</v>
          </cell>
          <cell r="D2237" t="str">
            <v>ヶ所</v>
          </cell>
          <cell r="E2237">
            <v>68400</v>
          </cell>
          <cell r="F2237" t="str">
            <v>P-106</v>
          </cell>
          <cell r="G2237">
            <v>265317</v>
          </cell>
        </row>
        <row r="2238">
          <cell r="A2238">
            <v>265318</v>
          </cell>
          <cell r="B2238" t="str">
            <v>押入れ・（建具除く）</v>
          </cell>
          <cell r="C2238" t="str">
            <v>W91cm・中棚付・天袋付・内装石こうボード</v>
          </cell>
          <cell r="D2238" t="str">
            <v>ヶ所</v>
          </cell>
          <cell r="E2238">
            <v>27200</v>
          </cell>
          <cell r="F2238" t="str">
            <v>P-106</v>
          </cell>
          <cell r="G2238">
            <v>265318</v>
          </cell>
        </row>
        <row r="2239">
          <cell r="A2239">
            <v>265321</v>
          </cell>
          <cell r="B2239" t="str">
            <v>押入れ・（建具除く）</v>
          </cell>
          <cell r="C2239" t="str">
            <v>W136cm・中棚付・天袋無・内装しな合板</v>
          </cell>
          <cell r="D2239" t="str">
            <v>ヶ所</v>
          </cell>
          <cell r="E2239">
            <v>35700</v>
          </cell>
          <cell r="F2239" t="str">
            <v>P-106</v>
          </cell>
          <cell r="G2239">
            <v>265321</v>
          </cell>
        </row>
        <row r="2240">
          <cell r="A2240">
            <v>265323</v>
          </cell>
          <cell r="B2240" t="str">
            <v>押入れ・（建具除く）</v>
          </cell>
          <cell r="C2240" t="str">
            <v>W136cm・中棚ユニット付・天袋無・内装しな合板</v>
          </cell>
          <cell r="D2240" t="str">
            <v>ヶ所</v>
          </cell>
          <cell r="E2240">
            <v>39400</v>
          </cell>
          <cell r="F2240" t="str">
            <v>P-106</v>
          </cell>
          <cell r="G2240">
            <v>265323</v>
          </cell>
        </row>
        <row r="2241">
          <cell r="A2241">
            <v>265327</v>
          </cell>
          <cell r="B2241" t="str">
            <v>押入れ・（建具除く）</v>
          </cell>
          <cell r="C2241" t="str">
            <v>W136cm・中棚付・天袋無・内装しっくい</v>
          </cell>
          <cell r="D2241" t="str">
            <v>ヶ所</v>
          </cell>
          <cell r="E2241">
            <v>69700</v>
          </cell>
          <cell r="F2241" t="str">
            <v>P-107</v>
          </cell>
          <cell r="G2241">
            <v>265327</v>
          </cell>
        </row>
        <row r="2242">
          <cell r="A2242">
            <v>265328</v>
          </cell>
          <cell r="B2242" t="str">
            <v>押入れ・（建具除く）</v>
          </cell>
          <cell r="C2242" t="str">
            <v>W136cm・中棚付・天袋無・内装石こうボード</v>
          </cell>
          <cell r="D2242" t="str">
            <v>ヶ所</v>
          </cell>
          <cell r="E2242">
            <v>28200</v>
          </cell>
          <cell r="F2242" t="str">
            <v>P-107</v>
          </cell>
          <cell r="G2242">
            <v>265328</v>
          </cell>
        </row>
        <row r="2243">
          <cell r="A2243">
            <v>265331</v>
          </cell>
          <cell r="B2243" t="str">
            <v>押入れ・（建具除く）</v>
          </cell>
          <cell r="C2243" t="str">
            <v>W136cm・中棚付・天袋付・内装しな合板</v>
          </cell>
          <cell r="D2243" t="str">
            <v>ヶ所</v>
          </cell>
          <cell r="E2243">
            <v>49300</v>
          </cell>
          <cell r="F2243" t="str">
            <v>P-107</v>
          </cell>
          <cell r="G2243">
            <v>265331</v>
          </cell>
        </row>
        <row r="2244">
          <cell r="A2244">
            <v>265333</v>
          </cell>
          <cell r="B2244" t="str">
            <v>押入れ・（建具除く）</v>
          </cell>
          <cell r="C2244" t="str">
            <v>W136cm・中棚ユニット付・天袋付・内装しな合板</v>
          </cell>
          <cell r="D2244" t="str">
            <v>ヶ所</v>
          </cell>
          <cell r="E2244">
            <v>53900</v>
          </cell>
          <cell r="F2244" t="str">
            <v>P-107</v>
          </cell>
          <cell r="G2244">
            <v>265333</v>
          </cell>
        </row>
        <row r="2245">
          <cell r="A2245">
            <v>265337</v>
          </cell>
          <cell r="B2245" t="str">
            <v>押入れ・（建具除く）</v>
          </cell>
          <cell r="C2245" t="str">
            <v>W136cm・中棚付・天袋付・内装しっくい</v>
          </cell>
          <cell r="D2245" t="str">
            <v>ヶ所</v>
          </cell>
          <cell r="E2245">
            <v>88900</v>
          </cell>
          <cell r="F2245" t="str">
            <v>P-107</v>
          </cell>
          <cell r="G2245">
            <v>265337</v>
          </cell>
        </row>
        <row r="2246">
          <cell r="A2246">
            <v>265338</v>
          </cell>
          <cell r="B2246" t="str">
            <v>押入れ・（建具除く）</v>
          </cell>
          <cell r="C2246" t="str">
            <v>W136cm・中棚付・天袋付・内装石こうボード</v>
          </cell>
          <cell r="D2246" t="str">
            <v>ヶ所</v>
          </cell>
          <cell r="E2246">
            <v>40100</v>
          </cell>
          <cell r="F2246" t="str">
            <v>P-107</v>
          </cell>
          <cell r="G2246">
            <v>265338</v>
          </cell>
        </row>
        <row r="2247">
          <cell r="A2247">
            <v>265341</v>
          </cell>
          <cell r="B2247" t="str">
            <v>押入れ・（建具除く）</v>
          </cell>
          <cell r="C2247" t="str">
            <v>W182cm・中棚付・天袋無・内装しな合板</v>
          </cell>
          <cell r="D2247" t="str">
            <v>ヶ所</v>
          </cell>
          <cell r="E2247">
            <v>44000</v>
          </cell>
          <cell r="F2247" t="str">
            <v>P-107</v>
          </cell>
          <cell r="G2247">
            <v>265341</v>
          </cell>
        </row>
        <row r="2248">
          <cell r="A2248">
            <v>265343</v>
          </cell>
          <cell r="B2248" t="str">
            <v>押入れ・（建具除く）</v>
          </cell>
          <cell r="C2248" t="str">
            <v>W182cm・中棚ユニット付・天袋無・内装しな合板</v>
          </cell>
          <cell r="D2248" t="str">
            <v>ヶ所</v>
          </cell>
          <cell r="E2248">
            <v>46900</v>
          </cell>
          <cell r="F2248" t="str">
            <v>P-107</v>
          </cell>
          <cell r="G2248">
            <v>265343</v>
          </cell>
        </row>
        <row r="2249">
          <cell r="A2249">
            <v>265347</v>
          </cell>
          <cell r="B2249" t="str">
            <v>押入れ・（建具除く）</v>
          </cell>
          <cell r="C2249" t="str">
            <v>W182cm・中棚付・天袋無・内装しっくい</v>
          </cell>
          <cell r="D2249" t="str">
            <v>ヶ所</v>
          </cell>
          <cell r="E2249">
            <v>81900</v>
          </cell>
          <cell r="F2249" t="str">
            <v>P-107</v>
          </cell>
          <cell r="G2249">
            <v>265347</v>
          </cell>
        </row>
        <row r="2250">
          <cell r="A2250">
            <v>265348</v>
          </cell>
          <cell r="B2250" t="str">
            <v>押入れ・（建具除く）</v>
          </cell>
          <cell r="C2250" t="str">
            <v>W182cm・中棚付・天袋無・内装石こうボード</v>
          </cell>
          <cell r="D2250" t="str">
            <v>ヶ所</v>
          </cell>
          <cell r="E2250">
            <v>33500</v>
          </cell>
          <cell r="F2250" t="str">
            <v>P-107</v>
          </cell>
          <cell r="G2250">
            <v>265348</v>
          </cell>
        </row>
        <row r="2251">
          <cell r="A2251">
            <v>265351</v>
          </cell>
          <cell r="B2251" t="str">
            <v>押入れ・（建具除く）</v>
          </cell>
          <cell r="C2251" t="str">
            <v>W182cm・中棚付・天袋付・内装しな合板</v>
          </cell>
          <cell r="D2251" t="str">
            <v>ヶ所</v>
          </cell>
          <cell r="E2251">
            <v>60800</v>
          </cell>
          <cell r="F2251" t="str">
            <v>P-107</v>
          </cell>
          <cell r="G2251">
            <v>265351</v>
          </cell>
        </row>
        <row r="2252">
          <cell r="A2252">
            <v>265353</v>
          </cell>
          <cell r="B2252" t="str">
            <v>押入れ・（建具除く）</v>
          </cell>
          <cell r="C2252" t="str">
            <v>W182cm・中棚ユニット付・天袋付・内装しな合板</v>
          </cell>
          <cell r="D2252" t="str">
            <v>ヶ所</v>
          </cell>
          <cell r="E2252">
            <v>65000</v>
          </cell>
          <cell r="F2252" t="str">
            <v>P-107</v>
          </cell>
          <cell r="G2252">
            <v>265353</v>
          </cell>
        </row>
        <row r="2253">
          <cell r="A2253">
            <v>265357</v>
          </cell>
          <cell r="B2253" t="str">
            <v>押入れ・（建具除く）</v>
          </cell>
          <cell r="C2253" t="str">
            <v>W182cm・中棚付・天袋付・内装しっくい</v>
          </cell>
          <cell r="D2253" t="str">
            <v>ヶ所</v>
          </cell>
          <cell r="E2253">
            <v>106500</v>
          </cell>
          <cell r="F2253" t="str">
            <v>P-107</v>
          </cell>
          <cell r="G2253">
            <v>265357</v>
          </cell>
        </row>
        <row r="2254">
          <cell r="A2254">
            <v>265358</v>
          </cell>
          <cell r="B2254" t="str">
            <v>押入れ・（建具除く）</v>
          </cell>
          <cell r="C2254" t="str">
            <v>W182cm・中棚付・天袋付・内装石こうボード</v>
          </cell>
          <cell r="D2254" t="str">
            <v>ヶ所</v>
          </cell>
          <cell r="E2254">
            <v>56500</v>
          </cell>
          <cell r="F2254" t="str">
            <v>P-107</v>
          </cell>
          <cell r="G2254">
            <v>265358</v>
          </cell>
        </row>
        <row r="2255">
          <cell r="A2255">
            <v>265361</v>
          </cell>
          <cell r="B2255" t="str">
            <v>押入れ・（建具除く）</v>
          </cell>
          <cell r="C2255" t="str">
            <v>W273cm・中棚付・天袋無・内装しな合板</v>
          </cell>
          <cell r="D2255" t="str">
            <v>ヶ所</v>
          </cell>
          <cell r="E2255">
            <v>60600</v>
          </cell>
          <cell r="F2255" t="str">
            <v>P-107</v>
          </cell>
          <cell r="G2255">
            <v>265361</v>
          </cell>
        </row>
        <row r="2256">
          <cell r="A2256">
            <v>265365</v>
          </cell>
          <cell r="B2256" t="str">
            <v>押入れ・（建具除く）</v>
          </cell>
          <cell r="C2256" t="str">
            <v>W273cm・中棚付・天袋無・内装しっくい</v>
          </cell>
          <cell r="D2256" t="str">
            <v>ヶ所</v>
          </cell>
          <cell r="E2256">
            <v>109400</v>
          </cell>
          <cell r="F2256" t="str">
            <v>P-107</v>
          </cell>
          <cell r="G2256">
            <v>265365</v>
          </cell>
        </row>
        <row r="2257">
          <cell r="A2257">
            <v>265368</v>
          </cell>
          <cell r="B2257" t="str">
            <v>押入れ・（建具除く）</v>
          </cell>
          <cell r="C2257" t="str">
            <v>W273cm・中棚付・天袋無・内装石こうボード</v>
          </cell>
          <cell r="D2257" t="str">
            <v>ヶ所</v>
          </cell>
          <cell r="E2257">
            <v>48400</v>
          </cell>
          <cell r="F2257" t="str">
            <v>P-107</v>
          </cell>
          <cell r="G2257">
            <v>265368</v>
          </cell>
        </row>
        <row r="2258">
          <cell r="A2258">
            <v>265371</v>
          </cell>
          <cell r="B2258" t="str">
            <v>押入れ・（建具除く）</v>
          </cell>
          <cell r="C2258" t="str">
            <v>W273cm・中棚付・天袋付・内装しな合板</v>
          </cell>
          <cell r="D2258" t="str">
            <v>ヶ所</v>
          </cell>
          <cell r="E2258">
            <v>87200</v>
          </cell>
          <cell r="F2258" t="str">
            <v>P-107</v>
          </cell>
          <cell r="G2258">
            <v>265371</v>
          </cell>
        </row>
        <row r="2259">
          <cell r="A2259">
            <v>265375</v>
          </cell>
          <cell r="B2259" t="str">
            <v>押入れ・（建具除く）</v>
          </cell>
          <cell r="C2259" t="str">
            <v>W273cm・中棚付・天袋付・内装しっくい</v>
          </cell>
          <cell r="D2259" t="str">
            <v>ヶ所</v>
          </cell>
          <cell r="E2259">
            <v>145000</v>
          </cell>
          <cell r="F2259" t="str">
            <v>P-107</v>
          </cell>
          <cell r="G2259">
            <v>265375</v>
          </cell>
        </row>
        <row r="2260">
          <cell r="A2260">
            <v>265378</v>
          </cell>
          <cell r="B2260" t="str">
            <v>押入れ・（建具除く）</v>
          </cell>
          <cell r="C2260" t="str">
            <v>W273cm・中棚付・天袋付・内装石こうボード</v>
          </cell>
          <cell r="D2260" t="str">
            <v>ヶ所</v>
          </cell>
          <cell r="E2260">
            <v>73300</v>
          </cell>
          <cell r="F2260" t="str">
            <v>P-107</v>
          </cell>
          <cell r="G2260">
            <v>265378</v>
          </cell>
        </row>
        <row r="2261">
          <cell r="A2261">
            <v>265381</v>
          </cell>
          <cell r="B2261" t="str">
            <v>仏壇入</v>
          </cell>
          <cell r="C2261" t="str">
            <v>W91×91cn</v>
          </cell>
          <cell r="D2261" t="str">
            <v>ヶ所</v>
          </cell>
          <cell r="E2261">
            <v>82500</v>
          </cell>
          <cell r="F2261" t="str">
            <v>P-107</v>
          </cell>
          <cell r="G2261">
            <v>265381</v>
          </cell>
        </row>
        <row r="2262">
          <cell r="A2262">
            <v>265385</v>
          </cell>
          <cell r="B2262" t="str">
            <v>仏壇入</v>
          </cell>
          <cell r="C2262" t="str">
            <v>W136×91cm</v>
          </cell>
          <cell r="D2262" t="str">
            <v>ヶ所</v>
          </cell>
          <cell r="E2262">
            <v>105500</v>
          </cell>
          <cell r="F2262" t="str">
            <v>P-107</v>
          </cell>
          <cell r="G2262">
            <v>265385</v>
          </cell>
        </row>
        <row r="2263">
          <cell r="A2263">
            <v>265405</v>
          </cell>
          <cell r="B2263" t="str">
            <v>下駄箱・（和風タイプ）</v>
          </cell>
          <cell r="C2263" t="str">
            <v>90×39×75cm</v>
          </cell>
          <cell r="D2263" t="str">
            <v>ヶ所</v>
          </cell>
          <cell r="E2263">
            <v>30900</v>
          </cell>
          <cell r="F2263" t="str">
            <v>P-107</v>
          </cell>
          <cell r="G2263">
            <v>265405</v>
          </cell>
        </row>
        <row r="2264">
          <cell r="A2264">
            <v>265415</v>
          </cell>
          <cell r="B2264" t="str">
            <v>下駄箱・（和風タイプ）</v>
          </cell>
          <cell r="C2264" t="str">
            <v>135×44×82.3cm</v>
          </cell>
          <cell r="D2264" t="str">
            <v>ヶ所</v>
          </cell>
          <cell r="E2264">
            <v>37700</v>
          </cell>
          <cell r="F2264" t="str">
            <v>P-107</v>
          </cell>
          <cell r="G2264">
            <v>265415</v>
          </cell>
        </row>
        <row r="2265">
          <cell r="A2265">
            <v>265425</v>
          </cell>
          <cell r="B2265" t="str">
            <v>下駄箱・（和風タイプ）</v>
          </cell>
          <cell r="C2265" t="str">
            <v>150×43.8×83.3cm</v>
          </cell>
          <cell r="D2265" t="str">
            <v>ヶ所</v>
          </cell>
          <cell r="E2265">
            <v>44700</v>
          </cell>
          <cell r="F2265" t="str">
            <v>P-107</v>
          </cell>
          <cell r="G2265">
            <v>265425</v>
          </cell>
        </row>
        <row r="2266">
          <cell r="A2266">
            <v>265435</v>
          </cell>
          <cell r="B2266" t="str">
            <v>下駄箱・（洋風タイプ）</v>
          </cell>
          <cell r="C2266" t="str">
            <v>90×39×83.2cm</v>
          </cell>
          <cell r="D2266" t="str">
            <v>ヶ所</v>
          </cell>
          <cell r="E2266">
            <v>30900</v>
          </cell>
          <cell r="F2266" t="str">
            <v>P-107</v>
          </cell>
          <cell r="G2266">
            <v>265435</v>
          </cell>
        </row>
        <row r="2267">
          <cell r="A2267">
            <v>265445</v>
          </cell>
          <cell r="B2267" t="str">
            <v>下駄箱・（洋風タイプ）</v>
          </cell>
          <cell r="C2267" t="str">
            <v>135×44×82.3cm</v>
          </cell>
          <cell r="D2267" t="str">
            <v>ヶ所</v>
          </cell>
          <cell r="E2267">
            <v>37700</v>
          </cell>
          <cell r="F2267" t="str">
            <v>P-107</v>
          </cell>
          <cell r="G2267">
            <v>265445</v>
          </cell>
        </row>
        <row r="2268">
          <cell r="A2268">
            <v>265455</v>
          </cell>
          <cell r="B2268" t="str">
            <v>下駄箱・（洋風タイプ）</v>
          </cell>
          <cell r="C2268" t="str">
            <v>150×44×82.3cm</v>
          </cell>
          <cell r="D2268" t="str">
            <v>ヶ所</v>
          </cell>
          <cell r="E2268">
            <v>44700</v>
          </cell>
          <cell r="F2268" t="str">
            <v>P-107</v>
          </cell>
          <cell r="G2268">
            <v>265455</v>
          </cell>
        </row>
        <row r="2269">
          <cell r="A2269">
            <v>265501</v>
          </cell>
          <cell r="B2269" t="str">
            <v>カーテンボックス</v>
          </cell>
          <cell r="C2269" t="str">
            <v>杉・W15×H10×2.4cm</v>
          </cell>
          <cell r="D2269" t="str">
            <v>ｍ</v>
          </cell>
          <cell r="E2269">
            <v>2920</v>
          </cell>
          <cell r="F2269" t="str">
            <v>P-107</v>
          </cell>
          <cell r="G2269">
            <v>265501</v>
          </cell>
        </row>
        <row r="2270">
          <cell r="A2270">
            <v>265511</v>
          </cell>
          <cell r="B2270" t="str">
            <v>カーテンボックス</v>
          </cell>
          <cell r="C2270" t="str">
            <v>桧・W15×H10×2.4cm</v>
          </cell>
          <cell r="D2270" t="str">
            <v>ｍ</v>
          </cell>
          <cell r="E2270">
            <v>3400</v>
          </cell>
          <cell r="F2270" t="str">
            <v>P-107</v>
          </cell>
          <cell r="G2270">
            <v>265511</v>
          </cell>
        </row>
        <row r="2271">
          <cell r="A2271">
            <v>265512</v>
          </cell>
          <cell r="B2271" t="str">
            <v>防蟻処理</v>
          </cell>
          <cell r="C2271" t="str">
            <v>土壌処理</v>
          </cell>
          <cell r="D2271" t="str">
            <v>㎡</v>
          </cell>
          <cell r="E2271">
            <v>730</v>
          </cell>
          <cell r="F2271" t="str">
            <v>P-107</v>
          </cell>
          <cell r="G2271">
            <v>265512</v>
          </cell>
        </row>
        <row r="2272">
          <cell r="A2272">
            <v>265513</v>
          </cell>
          <cell r="B2272" t="str">
            <v>防蟻処理</v>
          </cell>
          <cell r="C2272" t="str">
            <v>木材処理</v>
          </cell>
          <cell r="D2272" t="str">
            <v>ｍ3</v>
          </cell>
          <cell r="E2272">
            <v>12300</v>
          </cell>
          <cell r="F2272" t="str">
            <v>P-107</v>
          </cell>
          <cell r="G2272">
            <v>265513</v>
          </cell>
        </row>
        <row r="2273">
          <cell r="A2273">
            <v>265601</v>
          </cell>
          <cell r="B2273" t="str">
            <v>押入れ・（建具除く）</v>
          </cell>
          <cell r="C2273" t="str">
            <v>W91cm・中棚無・天袋無・内装しな合板</v>
          </cell>
          <cell r="D2273" t="str">
            <v>ヶ所</v>
          </cell>
          <cell r="E2273">
            <v>20100</v>
          </cell>
          <cell r="F2273" t="str">
            <v>P-107</v>
          </cell>
          <cell r="G2273">
            <v>265601</v>
          </cell>
        </row>
        <row r="2274">
          <cell r="A2274">
            <v>265607</v>
          </cell>
          <cell r="B2274" t="str">
            <v>押入れ・（建具除く）</v>
          </cell>
          <cell r="C2274" t="str">
            <v>W91cm・中棚無・天袋無・内装しっくい</v>
          </cell>
          <cell r="D2274" t="str">
            <v>ヶ所</v>
          </cell>
          <cell r="E2274">
            <v>48700</v>
          </cell>
          <cell r="F2274" t="str">
            <v>P-107</v>
          </cell>
          <cell r="G2274">
            <v>265607</v>
          </cell>
        </row>
        <row r="2275">
          <cell r="A2275">
            <v>265608</v>
          </cell>
          <cell r="B2275" t="str">
            <v>押入れ・（建具除く）</v>
          </cell>
          <cell r="C2275" t="str">
            <v>W91cm・中棚無・天袋無・内装石こうボード</v>
          </cell>
          <cell r="D2275" t="str">
            <v>ヶ所</v>
          </cell>
          <cell r="E2275">
            <v>13500</v>
          </cell>
          <cell r="F2275" t="str">
            <v>P-107</v>
          </cell>
          <cell r="G2275">
            <v>265608</v>
          </cell>
        </row>
        <row r="2276">
          <cell r="A2276">
            <v>265611</v>
          </cell>
          <cell r="B2276" t="str">
            <v>押入れ・（建具除く）</v>
          </cell>
          <cell r="C2276" t="str">
            <v>W91cm・中棚無・天袋付・内装しな合板</v>
          </cell>
          <cell r="D2276" t="str">
            <v>ヶ所</v>
          </cell>
          <cell r="E2276">
            <v>25500</v>
          </cell>
          <cell r="F2276" t="str">
            <v>P-107</v>
          </cell>
          <cell r="G2276">
            <v>265611</v>
          </cell>
        </row>
        <row r="2277">
          <cell r="A2277">
            <v>265617</v>
          </cell>
          <cell r="B2277" t="str">
            <v>押入れ・（建具除く）</v>
          </cell>
          <cell r="C2277" t="str">
            <v>W91cm・中棚無・天袋付・内装しっくい</v>
          </cell>
          <cell r="D2277" t="str">
            <v>ヶ所</v>
          </cell>
          <cell r="E2277">
            <v>58700</v>
          </cell>
          <cell r="F2277" t="str">
            <v>P-107</v>
          </cell>
          <cell r="G2277">
            <v>265617</v>
          </cell>
        </row>
        <row r="2278">
          <cell r="A2278">
            <v>265618</v>
          </cell>
          <cell r="B2278" t="str">
            <v>押入れ・（建具除く）</v>
          </cell>
          <cell r="C2278" t="str">
            <v>W91cm・中棚無・天袋付・内装石こうボード</v>
          </cell>
          <cell r="D2278" t="str">
            <v>ヶ所</v>
          </cell>
          <cell r="E2278">
            <v>17400</v>
          </cell>
          <cell r="F2278" t="str">
            <v>P-107</v>
          </cell>
          <cell r="G2278">
            <v>265618</v>
          </cell>
        </row>
        <row r="2279">
          <cell r="A2279">
            <v>265621</v>
          </cell>
          <cell r="B2279" t="str">
            <v>押入れ・（建具除く）</v>
          </cell>
          <cell r="C2279" t="str">
            <v>W136cm・中棚無・天袋無・内装しな合板</v>
          </cell>
          <cell r="D2279" t="str">
            <v>ヶ所</v>
          </cell>
          <cell r="E2279">
            <v>25600</v>
          </cell>
          <cell r="F2279" t="str">
            <v>P-107</v>
          </cell>
          <cell r="G2279">
            <v>265621</v>
          </cell>
        </row>
        <row r="2280">
          <cell r="A2280">
            <v>265627</v>
          </cell>
          <cell r="B2280" t="str">
            <v>押入れ・（建具除く）</v>
          </cell>
          <cell r="C2280" t="str">
            <v>W136cm・中棚無・天袋無・内装しっくい</v>
          </cell>
          <cell r="D2280" t="str">
            <v>ヶ所</v>
          </cell>
          <cell r="E2280">
            <v>59600</v>
          </cell>
          <cell r="F2280" t="str">
            <v>P-107</v>
          </cell>
          <cell r="G2280">
            <v>265627</v>
          </cell>
        </row>
        <row r="2281">
          <cell r="A2281">
            <v>265628</v>
          </cell>
          <cell r="B2281" t="str">
            <v>押入れ・（建具除く）</v>
          </cell>
          <cell r="C2281" t="str">
            <v>W136cm・中棚無・天袋無・内装石こうボード</v>
          </cell>
          <cell r="D2281" t="str">
            <v>ヶ所</v>
          </cell>
          <cell r="E2281">
            <v>18100</v>
          </cell>
          <cell r="F2281" t="str">
            <v>P-107</v>
          </cell>
          <cell r="G2281">
            <v>265628</v>
          </cell>
        </row>
        <row r="2282">
          <cell r="A2282">
            <v>265631</v>
          </cell>
          <cell r="B2282" t="str">
            <v>押入れ・（建具除く）</v>
          </cell>
          <cell r="C2282" t="str">
            <v>W136cm・中棚無・天袋付・内装しな合板</v>
          </cell>
          <cell r="D2282" t="str">
            <v>ヶ所</v>
          </cell>
          <cell r="E2282">
            <v>34000</v>
          </cell>
          <cell r="F2282" t="str">
            <v>P-107</v>
          </cell>
          <cell r="G2282">
            <v>265631</v>
          </cell>
        </row>
        <row r="2283">
          <cell r="A2283">
            <v>265637</v>
          </cell>
          <cell r="B2283" t="str">
            <v>押入れ・（建具除く）</v>
          </cell>
          <cell r="C2283" t="str">
            <v>W136cm・中棚無・天袋付・内装しっくい</v>
          </cell>
          <cell r="D2283" t="str">
            <v>ヶ所</v>
          </cell>
          <cell r="E2283">
            <v>73600</v>
          </cell>
          <cell r="F2283" t="str">
            <v>P-107</v>
          </cell>
          <cell r="G2283">
            <v>265637</v>
          </cell>
        </row>
        <row r="2284">
          <cell r="A2284">
            <v>265638</v>
          </cell>
          <cell r="B2284" t="str">
            <v>押入れ・（建具除く）</v>
          </cell>
          <cell r="C2284" t="str">
            <v>W136cm・中棚無・天袋付・内装石こうボード</v>
          </cell>
          <cell r="D2284" t="str">
            <v>ヶ所</v>
          </cell>
          <cell r="E2284">
            <v>24900</v>
          </cell>
          <cell r="F2284" t="str">
            <v>P-107</v>
          </cell>
          <cell r="G2284">
            <v>265638</v>
          </cell>
        </row>
        <row r="2285">
          <cell r="A2285">
            <v>265641</v>
          </cell>
          <cell r="B2285" t="str">
            <v>押入れ・（建具除く）</v>
          </cell>
          <cell r="C2285" t="str">
            <v>W182cm・中棚無・天袋無・内装しな合板</v>
          </cell>
          <cell r="D2285" t="str">
            <v>ヶ所</v>
          </cell>
          <cell r="E2285">
            <v>30600</v>
          </cell>
          <cell r="F2285" t="str">
            <v>P-107</v>
          </cell>
          <cell r="G2285">
            <v>265641</v>
          </cell>
        </row>
        <row r="2286">
          <cell r="A2286">
            <v>265647</v>
          </cell>
          <cell r="B2286" t="str">
            <v>押入れ・（建具除く）</v>
          </cell>
          <cell r="C2286" t="str">
            <v>W182cm・中棚無・天袋無・内装しっくい</v>
          </cell>
          <cell r="D2286" t="str">
            <v>ヶ所</v>
          </cell>
          <cell r="E2286">
            <v>69600</v>
          </cell>
          <cell r="F2286" t="str">
            <v>P-107</v>
          </cell>
          <cell r="G2286">
            <v>265647</v>
          </cell>
        </row>
        <row r="2287">
          <cell r="A2287">
            <v>265648</v>
          </cell>
          <cell r="B2287" t="str">
            <v>押入れ・（建具除く）</v>
          </cell>
          <cell r="C2287" t="str">
            <v>W182cm・中棚無・天袋無・内装石こうボード</v>
          </cell>
          <cell r="D2287" t="str">
            <v>ヶ所</v>
          </cell>
          <cell r="E2287">
            <v>21200</v>
          </cell>
          <cell r="F2287" t="str">
            <v>P-107</v>
          </cell>
          <cell r="G2287">
            <v>265648</v>
          </cell>
        </row>
        <row r="2288">
          <cell r="A2288">
            <v>265651</v>
          </cell>
          <cell r="B2288" t="str">
            <v>押入れ・（建具除く）</v>
          </cell>
          <cell r="C2288" t="str">
            <v>W182cm・中棚無・天袋付・内装しな合板</v>
          </cell>
          <cell r="D2288" t="str">
            <v>ヶ所</v>
          </cell>
          <cell r="E2288">
            <v>40500</v>
          </cell>
          <cell r="F2288" t="str">
            <v>P-107</v>
          </cell>
          <cell r="G2288">
            <v>265651</v>
          </cell>
        </row>
        <row r="2289">
          <cell r="A2289">
            <v>265657</v>
          </cell>
          <cell r="B2289" t="str">
            <v>押入れ・（建具除く）</v>
          </cell>
          <cell r="C2289" t="str">
            <v>W182cm・中棚無・天袋付・内装しっくい</v>
          </cell>
          <cell r="D2289" t="str">
            <v>ヶ所</v>
          </cell>
          <cell r="E2289">
            <v>86200</v>
          </cell>
          <cell r="F2289" t="str">
            <v>P-107</v>
          </cell>
          <cell r="G2289">
            <v>265657</v>
          </cell>
        </row>
        <row r="2290">
          <cell r="A2290">
            <v>265658</v>
          </cell>
          <cell r="B2290" t="str">
            <v>押入れ・（建具除く）</v>
          </cell>
          <cell r="C2290" t="str">
            <v>W182cm・中棚無・天袋付・内装石こうボード</v>
          </cell>
          <cell r="D2290" t="str">
            <v>ヶ所</v>
          </cell>
          <cell r="E2290">
            <v>29800</v>
          </cell>
          <cell r="F2290" t="str">
            <v>P-107</v>
          </cell>
          <cell r="G2290">
            <v>265658</v>
          </cell>
        </row>
        <row r="2291">
          <cell r="A2291">
            <v>265661</v>
          </cell>
          <cell r="B2291" t="str">
            <v>押入れ・（建具除く）</v>
          </cell>
          <cell r="C2291" t="str">
            <v>W273cm・中棚無・天袋無・内装しな合板</v>
          </cell>
          <cell r="D2291" t="str">
            <v>ヶ所</v>
          </cell>
          <cell r="E2291">
            <v>43300</v>
          </cell>
          <cell r="F2291" t="str">
            <v>P-108</v>
          </cell>
          <cell r="G2291">
            <v>265661</v>
          </cell>
        </row>
        <row r="2292">
          <cell r="A2292">
            <v>265667</v>
          </cell>
          <cell r="B2292" t="str">
            <v>押入れ・（建具除く）</v>
          </cell>
          <cell r="C2292" t="str">
            <v>W273cm・中棚無・天袋無・内装しっくい</v>
          </cell>
          <cell r="D2292" t="str">
            <v>ヶ所</v>
          </cell>
          <cell r="E2292">
            <v>91100</v>
          </cell>
          <cell r="F2292" t="str">
            <v>P-108</v>
          </cell>
          <cell r="G2292">
            <v>265667</v>
          </cell>
        </row>
        <row r="2293">
          <cell r="A2293">
            <v>265668</v>
          </cell>
          <cell r="B2293" t="str">
            <v>押入れ・（建具除く）</v>
          </cell>
          <cell r="C2293" t="str">
            <v>W273cm・中棚無・天袋無・内装石こうボード</v>
          </cell>
          <cell r="D2293" t="str">
            <v>ヶ所</v>
          </cell>
          <cell r="E2293">
            <v>31900</v>
          </cell>
          <cell r="F2293" t="str">
            <v>P-108</v>
          </cell>
          <cell r="G2293">
            <v>265668</v>
          </cell>
        </row>
        <row r="2294">
          <cell r="A2294">
            <v>265671</v>
          </cell>
          <cell r="B2294" t="str">
            <v>押入れ・（建具除く）</v>
          </cell>
          <cell r="C2294" t="str">
            <v>W273cm・中棚無・天袋付・内装しな合板</v>
          </cell>
          <cell r="D2294" t="str">
            <v>ヶ所</v>
          </cell>
          <cell r="E2294">
            <v>51300</v>
          </cell>
          <cell r="F2294" t="str">
            <v>P-108</v>
          </cell>
          <cell r="G2294">
            <v>265671</v>
          </cell>
        </row>
        <row r="2295">
          <cell r="A2295">
            <v>265677</v>
          </cell>
          <cell r="B2295" t="str">
            <v>押入れ・（建具除く）</v>
          </cell>
          <cell r="C2295" t="str">
            <v>W273cm・中棚無・天袋付・内装しっくい</v>
          </cell>
          <cell r="D2295" t="str">
            <v>ヶ所</v>
          </cell>
          <cell r="E2295">
            <v>114100</v>
          </cell>
          <cell r="F2295" t="str">
            <v>P-108</v>
          </cell>
          <cell r="G2295">
            <v>265677</v>
          </cell>
        </row>
        <row r="2296">
          <cell r="A2296">
            <v>265678</v>
          </cell>
          <cell r="B2296" t="str">
            <v>押入れ・（建具除く）</v>
          </cell>
          <cell r="C2296" t="str">
            <v>W273cm・中棚無・天袋付・内装石こうボード</v>
          </cell>
          <cell r="D2296" t="str">
            <v>ヶ所</v>
          </cell>
          <cell r="E2296">
            <v>42400</v>
          </cell>
          <cell r="F2296" t="str">
            <v>P-108</v>
          </cell>
          <cell r="G2296">
            <v>265678</v>
          </cell>
        </row>
        <row r="2297">
          <cell r="A2297">
            <v>267001</v>
          </cell>
          <cell r="B2297" t="str">
            <v>床下収納ﾕﾆｯﾄ</v>
          </cell>
          <cell r="C2297" t="str">
            <v>61.6×61.6×46cm</v>
          </cell>
          <cell r="D2297" t="str">
            <v>ヶ所</v>
          </cell>
          <cell r="E2297">
            <v>21500</v>
          </cell>
          <cell r="F2297" t="str">
            <v>P-109</v>
          </cell>
          <cell r="G2297">
            <v>267001</v>
          </cell>
        </row>
        <row r="2298">
          <cell r="A2298">
            <v>267011</v>
          </cell>
          <cell r="B2298" t="str">
            <v>床下収納ﾕﾆｯﾄ</v>
          </cell>
          <cell r="C2298" t="str">
            <v>91.9×61.6×46cm</v>
          </cell>
          <cell r="D2298" t="str">
            <v>ヶ所</v>
          </cell>
          <cell r="E2298">
            <v>34300</v>
          </cell>
          <cell r="F2298" t="str">
            <v>P-109</v>
          </cell>
          <cell r="G2298">
            <v>267011</v>
          </cell>
        </row>
        <row r="2299">
          <cell r="A2299">
            <v>267021</v>
          </cell>
          <cell r="B2299" t="str">
            <v>床下収納ﾕﾆｯﾄ</v>
          </cell>
          <cell r="C2299" t="str">
            <v>121.5×61.6×46cm</v>
          </cell>
          <cell r="D2299" t="str">
            <v>ヶ所</v>
          </cell>
          <cell r="E2299">
            <v>38300</v>
          </cell>
          <cell r="F2299" t="str">
            <v>P-109</v>
          </cell>
          <cell r="G2299">
            <v>267021</v>
          </cell>
        </row>
        <row r="2300">
          <cell r="A2300">
            <v>267031</v>
          </cell>
          <cell r="B2300" t="str">
            <v>床下収納ﾕﾆｯﾄ</v>
          </cell>
          <cell r="C2300" t="str">
            <v>180×61.6×53cm・二連ｽﾗｲﾀﾞｰ型</v>
          </cell>
          <cell r="D2300" t="str">
            <v>ヶ所</v>
          </cell>
          <cell r="E2300">
            <v>42900</v>
          </cell>
          <cell r="F2300" t="str">
            <v>P-109</v>
          </cell>
          <cell r="G2300">
            <v>267031</v>
          </cell>
        </row>
        <row r="2301">
          <cell r="A2301">
            <v>267041</v>
          </cell>
          <cell r="B2301" t="str">
            <v>堀こたつ（ﾕﾆｯﾄ）</v>
          </cell>
          <cell r="C2301" t="str">
            <v>90×90×床下53cm以上・やぐらﾋｰﾀｰ共</v>
          </cell>
          <cell r="D2301" t="str">
            <v>ヶ所</v>
          </cell>
          <cell r="E2301">
            <v>72100</v>
          </cell>
          <cell r="F2301" t="str">
            <v>P-109</v>
          </cell>
          <cell r="G2301">
            <v>267041</v>
          </cell>
        </row>
        <row r="2302">
          <cell r="A2302">
            <v>267051</v>
          </cell>
          <cell r="B2302" t="str">
            <v>換気孔加工</v>
          </cell>
          <cell r="C2302" t="str">
            <v>壁面加工</v>
          </cell>
          <cell r="D2302" t="str">
            <v>ヶ所</v>
          </cell>
          <cell r="E2302">
            <v>2510</v>
          </cell>
          <cell r="F2302" t="str">
            <v>P-109</v>
          </cell>
          <cell r="G2302">
            <v>267051</v>
          </cell>
        </row>
        <row r="2303">
          <cell r="A2303">
            <v>267061</v>
          </cell>
          <cell r="B2303" t="str">
            <v>換気口・（ﾒｶﾞﾈ石付）</v>
          </cell>
          <cell r="C2303" t="str">
            <v>壁面加工</v>
          </cell>
          <cell r="D2303" t="str">
            <v>ヶ所</v>
          </cell>
          <cell r="E2303">
            <v>3220</v>
          </cell>
          <cell r="F2303" t="str">
            <v>P-109</v>
          </cell>
          <cell r="G2303">
            <v>267061</v>
          </cell>
        </row>
        <row r="2304">
          <cell r="A2304">
            <v>267101</v>
          </cell>
          <cell r="B2304" t="str">
            <v>ぬれ縁・（ひのき材）</v>
          </cell>
          <cell r="C2304" t="str">
            <v>W180×H35×D45cm・無塗装</v>
          </cell>
          <cell r="D2304" t="str">
            <v>ヶ所</v>
          </cell>
          <cell r="E2304">
            <v>38700</v>
          </cell>
          <cell r="F2304" t="str">
            <v>P-109</v>
          </cell>
          <cell r="G2304">
            <v>267101</v>
          </cell>
        </row>
        <row r="2305">
          <cell r="A2305">
            <v>267111</v>
          </cell>
          <cell r="B2305" t="str">
            <v>ぬれ縁・（ひのき材）</v>
          </cell>
          <cell r="C2305" t="str">
            <v>W180×H35×D60cm・無塗装</v>
          </cell>
          <cell r="D2305" t="str">
            <v>ヶ所</v>
          </cell>
          <cell r="E2305">
            <v>42700</v>
          </cell>
          <cell r="F2305" t="str">
            <v>P-109</v>
          </cell>
          <cell r="G2305">
            <v>267111</v>
          </cell>
        </row>
        <row r="2306">
          <cell r="A2306">
            <v>267121</v>
          </cell>
          <cell r="B2306" t="str">
            <v>ぬれ縁・（ひのき材）</v>
          </cell>
          <cell r="C2306" t="str">
            <v>W270×H35×D45cm・無塗装</v>
          </cell>
          <cell r="D2306" t="str">
            <v>ヶ所</v>
          </cell>
          <cell r="E2306">
            <v>51500</v>
          </cell>
          <cell r="F2306" t="str">
            <v>P-109</v>
          </cell>
          <cell r="G2306">
            <v>267121</v>
          </cell>
        </row>
        <row r="2307">
          <cell r="A2307">
            <v>267131</v>
          </cell>
          <cell r="B2307" t="str">
            <v>ぬれ縁・（ひのき材）</v>
          </cell>
          <cell r="C2307" t="str">
            <v>W270×H35×D60cm・無塗装</v>
          </cell>
          <cell r="D2307" t="str">
            <v>ヶ所</v>
          </cell>
          <cell r="E2307">
            <v>58700</v>
          </cell>
          <cell r="F2307" t="str">
            <v>P-109</v>
          </cell>
          <cell r="G2307">
            <v>267131</v>
          </cell>
        </row>
        <row r="2308">
          <cell r="A2308">
            <v>267141</v>
          </cell>
          <cell r="B2308" t="str">
            <v>ぬれ縁・（ひのき材）</v>
          </cell>
          <cell r="C2308" t="str">
            <v>W180×H35×D45cm・ｵｲﾙｽﾃｲﾝ</v>
          </cell>
          <cell r="D2308" t="str">
            <v>ヶ所</v>
          </cell>
          <cell r="E2308">
            <v>45500</v>
          </cell>
          <cell r="F2308" t="str">
            <v>P-109</v>
          </cell>
          <cell r="G2308">
            <v>267141</v>
          </cell>
        </row>
        <row r="2309">
          <cell r="A2309">
            <v>267151</v>
          </cell>
          <cell r="B2309" t="str">
            <v>ぬれ縁・（ひのき材）</v>
          </cell>
          <cell r="C2309" t="str">
            <v>W180×H35×D60cm・ｵｲﾙｽﾃｲﾝ</v>
          </cell>
          <cell r="D2309" t="str">
            <v>ヶ所</v>
          </cell>
          <cell r="E2309">
            <v>49900</v>
          </cell>
          <cell r="F2309" t="str">
            <v>P-109</v>
          </cell>
          <cell r="G2309">
            <v>267151</v>
          </cell>
        </row>
        <row r="2310">
          <cell r="A2310">
            <v>267161</v>
          </cell>
          <cell r="B2310" t="str">
            <v>ぬれ縁・（ひのき材）</v>
          </cell>
          <cell r="C2310" t="str">
            <v>W270×H35×D45cm・ｵｲﾙｽﾃｲﾝ</v>
          </cell>
          <cell r="D2310" t="str">
            <v>ヶ所</v>
          </cell>
          <cell r="E2310">
            <v>61900</v>
          </cell>
          <cell r="F2310" t="str">
            <v>P-109</v>
          </cell>
          <cell r="G2310">
            <v>267161</v>
          </cell>
        </row>
        <row r="2311">
          <cell r="A2311">
            <v>267171</v>
          </cell>
          <cell r="B2311" t="str">
            <v>ぬれ縁・（ひのき材）</v>
          </cell>
          <cell r="C2311" t="str">
            <v>W270×H35×D60cm・ｵｲﾙｽﾃｲﾝ</v>
          </cell>
          <cell r="D2311" t="str">
            <v>ヶ所</v>
          </cell>
          <cell r="E2311">
            <v>70700</v>
          </cell>
          <cell r="F2311" t="str">
            <v>P-109</v>
          </cell>
          <cell r="G2311">
            <v>267171</v>
          </cell>
        </row>
        <row r="2312">
          <cell r="A2312">
            <v>267201</v>
          </cell>
          <cell r="B2312" t="str">
            <v>ｱﾙﾐ製箱庇（ｷｬﾋﾟｱ）</v>
          </cell>
          <cell r="C2312" t="str">
            <v>W101（115.4)×D37.5cm</v>
          </cell>
          <cell r="D2312" t="str">
            <v>ヶ所</v>
          </cell>
          <cell r="E2312">
            <v>22500</v>
          </cell>
          <cell r="F2312" t="str">
            <v>P-109</v>
          </cell>
          <cell r="G2312">
            <v>267201</v>
          </cell>
        </row>
        <row r="2313">
          <cell r="A2313">
            <v>267205</v>
          </cell>
          <cell r="B2313" t="str">
            <v>ｱﾙﾐ製箱庇（ｷｬﾋﾟｱ）</v>
          </cell>
          <cell r="C2313" t="str">
            <v>W101（115.4)×D46.5cm</v>
          </cell>
          <cell r="D2313" t="str">
            <v>ヶ所</v>
          </cell>
          <cell r="E2313">
            <v>24200</v>
          </cell>
          <cell r="F2313" t="str">
            <v>P-109</v>
          </cell>
          <cell r="G2313">
            <v>267205</v>
          </cell>
        </row>
        <row r="2314">
          <cell r="A2314">
            <v>267211</v>
          </cell>
          <cell r="B2314" t="str">
            <v>ｱﾙﾐ製箱庇（ｷｬﾋﾟｱ）</v>
          </cell>
          <cell r="C2314" t="str">
            <v>W101（115.4)×D62.5cm</v>
          </cell>
          <cell r="D2314" t="str">
            <v>ヶ所</v>
          </cell>
          <cell r="E2314">
            <v>36300</v>
          </cell>
          <cell r="F2314" t="str">
            <v>P-109</v>
          </cell>
          <cell r="G2314">
            <v>267211</v>
          </cell>
        </row>
        <row r="2315">
          <cell r="A2315">
            <v>267221</v>
          </cell>
          <cell r="B2315" t="str">
            <v>ｱﾙﾐ製箱庇（ｷｬﾋﾟｱ）</v>
          </cell>
          <cell r="C2315" t="str">
            <v>W146.5（158)×D37.5cm</v>
          </cell>
          <cell r="D2315" t="str">
            <v>ヶ所</v>
          </cell>
          <cell r="E2315">
            <v>28400</v>
          </cell>
          <cell r="F2315" t="str">
            <v>P-109</v>
          </cell>
          <cell r="G2315">
            <v>267221</v>
          </cell>
        </row>
        <row r="2316">
          <cell r="A2316">
            <v>267225</v>
          </cell>
          <cell r="B2316" t="str">
            <v>ｱﾙﾐ製箱庇（ｷｬﾋﾟｱ）</v>
          </cell>
          <cell r="C2316" t="str">
            <v>W146.5（158)×D46.5cm</v>
          </cell>
          <cell r="D2316" t="str">
            <v>ヶ所</v>
          </cell>
          <cell r="E2316">
            <v>30700</v>
          </cell>
          <cell r="F2316" t="str">
            <v>P-109</v>
          </cell>
          <cell r="G2316">
            <v>267225</v>
          </cell>
        </row>
        <row r="2317">
          <cell r="A2317">
            <v>267231</v>
          </cell>
          <cell r="B2317" t="str">
            <v>ｱﾙﾐ製箱庇（ｷｬﾋﾟｱ）</v>
          </cell>
          <cell r="C2317" t="str">
            <v>W146.5（158)×D62.5cm</v>
          </cell>
          <cell r="D2317" t="str">
            <v>ヶ所</v>
          </cell>
          <cell r="E2317">
            <v>46600</v>
          </cell>
          <cell r="F2317" t="str">
            <v>P-109</v>
          </cell>
          <cell r="G2317">
            <v>267231</v>
          </cell>
        </row>
        <row r="2318">
          <cell r="A2318">
            <v>267241</v>
          </cell>
          <cell r="B2318" t="str">
            <v>ｱﾙﾐ製箱庇（ｷｬﾋﾟｱ）</v>
          </cell>
          <cell r="C2318" t="str">
            <v>W192（202)×D37.5cm</v>
          </cell>
          <cell r="D2318" t="str">
            <v>ヶ所</v>
          </cell>
          <cell r="E2318">
            <v>34200</v>
          </cell>
          <cell r="F2318" t="str">
            <v>P-109</v>
          </cell>
          <cell r="G2318">
            <v>267241</v>
          </cell>
        </row>
        <row r="2319">
          <cell r="A2319">
            <v>267245</v>
          </cell>
          <cell r="B2319" t="str">
            <v>ｱﾙﾐ製箱庇（ｷｬﾋﾟｱ）</v>
          </cell>
          <cell r="C2319" t="str">
            <v>W192（202)×D46.5cm</v>
          </cell>
          <cell r="D2319" t="str">
            <v>ヶ所</v>
          </cell>
          <cell r="E2319">
            <v>37100</v>
          </cell>
          <cell r="F2319" t="str">
            <v>P-109</v>
          </cell>
          <cell r="G2319">
            <v>267245</v>
          </cell>
        </row>
        <row r="2320">
          <cell r="A2320">
            <v>267251</v>
          </cell>
          <cell r="B2320" t="str">
            <v>ｱﾙﾐ製箱庇（ｷｬﾋﾟｱ）</v>
          </cell>
          <cell r="C2320" t="str">
            <v>W192（202)×D62.5cm</v>
          </cell>
          <cell r="D2320" t="str">
            <v>ヶ所</v>
          </cell>
          <cell r="E2320">
            <v>56900</v>
          </cell>
          <cell r="F2320" t="str">
            <v>P-109</v>
          </cell>
          <cell r="G2320">
            <v>267251</v>
          </cell>
        </row>
        <row r="2321">
          <cell r="A2321">
            <v>267261</v>
          </cell>
          <cell r="B2321" t="str">
            <v>ｱﾙﾐ製箱庇（ｷｬﾋﾟｱ）</v>
          </cell>
          <cell r="C2321" t="str">
            <v>W283×D37.5cm</v>
          </cell>
          <cell r="D2321" t="str">
            <v>ヶ所</v>
          </cell>
          <cell r="E2321">
            <v>44300</v>
          </cell>
          <cell r="F2321" t="str">
            <v>P-109</v>
          </cell>
          <cell r="G2321">
            <v>267261</v>
          </cell>
        </row>
        <row r="2322">
          <cell r="A2322">
            <v>267265</v>
          </cell>
          <cell r="B2322" t="str">
            <v>ｱﾙﾐ製箱庇（ｷｬﾋﾟｱ）</v>
          </cell>
          <cell r="C2322" t="str">
            <v>W283×D46.5cm</v>
          </cell>
          <cell r="D2322" t="str">
            <v>ヶ所</v>
          </cell>
          <cell r="E2322">
            <v>48000</v>
          </cell>
          <cell r="F2322" t="str">
            <v>P-109</v>
          </cell>
          <cell r="G2322">
            <v>267265</v>
          </cell>
        </row>
        <row r="2323">
          <cell r="A2323">
            <v>267271</v>
          </cell>
          <cell r="B2323" t="str">
            <v>ｱﾙﾐ製箱庇（ｷｬﾋﾟｱ）</v>
          </cell>
          <cell r="C2323" t="str">
            <v>W283×D62.5cm</v>
          </cell>
          <cell r="D2323" t="str">
            <v>ヶ所</v>
          </cell>
          <cell r="E2323">
            <v>73000</v>
          </cell>
          <cell r="F2323" t="str">
            <v>P-109</v>
          </cell>
          <cell r="G2323">
            <v>267271</v>
          </cell>
        </row>
        <row r="2324">
          <cell r="A2324">
            <v>267281</v>
          </cell>
          <cell r="B2324" t="str">
            <v>ｱﾙﾐ製箱庇（ｷｬﾋﾟｱ）</v>
          </cell>
          <cell r="C2324" t="str">
            <v>W374×D37.5cm</v>
          </cell>
          <cell r="D2324" t="str">
            <v>ヶ所</v>
          </cell>
          <cell r="E2324">
            <v>54800</v>
          </cell>
          <cell r="F2324" t="str">
            <v>P-109</v>
          </cell>
          <cell r="G2324">
            <v>267281</v>
          </cell>
        </row>
        <row r="2325">
          <cell r="A2325">
            <v>267285</v>
          </cell>
          <cell r="B2325" t="str">
            <v>ｱﾙﾐ製箱庇（ｷｬﾋﾟｱ）</v>
          </cell>
          <cell r="C2325" t="str">
            <v>W374×D46.5cm</v>
          </cell>
          <cell r="D2325" t="str">
            <v>ヶ所</v>
          </cell>
          <cell r="E2325">
            <v>59400</v>
          </cell>
          <cell r="F2325" t="str">
            <v>P-109</v>
          </cell>
          <cell r="G2325">
            <v>267285</v>
          </cell>
        </row>
        <row r="2326">
          <cell r="A2326">
            <v>267291</v>
          </cell>
          <cell r="B2326" t="str">
            <v>ｱﾙﾐ製箱庇（ｷｬﾋﾟｱ）</v>
          </cell>
          <cell r="C2326" t="str">
            <v>W374×D62.5cm</v>
          </cell>
          <cell r="D2326" t="str">
            <v>ヶ所</v>
          </cell>
          <cell r="E2326">
            <v>91300</v>
          </cell>
          <cell r="F2326" t="str">
            <v>P-109</v>
          </cell>
          <cell r="G2326">
            <v>267291</v>
          </cell>
        </row>
        <row r="2327">
          <cell r="A2327">
            <v>267301</v>
          </cell>
          <cell r="B2327" t="str">
            <v>木製箱庇・（平鉄板葺）</v>
          </cell>
          <cell r="C2327" t="str">
            <v>W91×D30cm・仕上げ0.48㎡外壁計上</v>
          </cell>
          <cell r="D2327" t="str">
            <v>ヶ所</v>
          </cell>
          <cell r="E2327">
            <v>10000</v>
          </cell>
          <cell r="F2327" t="str">
            <v>P-109</v>
          </cell>
          <cell r="G2327">
            <v>267301</v>
          </cell>
        </row>
        <row r="2328">
          <cell r="A2328">
            <v>267305</v>
          </cell>
          <cell r="B2328" t="str">
            <v>木製箱庇・（平鉄板葺）</v>
          </cell>
          <cell r="C2328" t="str">
            <v>W91×D36cm・仕上げ0.56㎡外壁計上</v>
          </cell>
          <cell r="D2328" t="str">
            <v>ヶ所</v>
          </cell>
          <cell r="E2328">
            <v>10400</v>
          </cell>
          <cell r="F2328" t="str">
            <v>P-109</v>
          </cell>
          <cell r="G2328">
            <v>267305</v>
          </cell>
        </row>
        <row r="2329">
          <cell r="A2329">
            <v>267311</v>
          </cell>
          <cell r="B2329" t="str">
            <v>木製箱庇・（平鉄板葺）</v>
          </cell>
          <cell r="C2329" t="str">
            <v>W91×D45cm・仕上げ0.69㎡外壁計上</v>
          </cell>
          <cell r="D2329" t="str">
            <v>ヶ所</v>
          </cell>
          <cell r="E2329">
            <v>10900</v>
          </cell>
          <cell r="F2329" t="str">
            <v>P-109</v>
          </cell>
          <cell r="G2329">
            <v>267311</v>
          </cell>
        </row>
        <row r="2330">
          <cell r="A2330">
            <v>267315</v>
          </cell>
          <cell r="B2330" t="str">
            <v>木製箱庇・（平鉄板葺）</v>
          </cell>
          <cell r="C2330" t="str">
            <v>W91×D61cm・仕上げ0.90㎡外壁計上</v>
          </cell>
          <cell r="D2330" t="str">
            <v>ヶ所</v>
          </cell>
          <cell r="E2330">
            <v>11800</v>
          </cell>
          <cell r="F2330" t="str">
            <v>P-109</v>
          </cell>
          <cell r="G2330">
            <v>267315</v>
          </cell>
        </row>
        <row r="2331">
          <cell r="A2331">
            <v>267321</v>
          </cell>
          <cell r="B2331" t="str">
            <v>木製箱庇・（平鉄板葺）</v>
          </cell>
          <cell r="C2331" t="str">
            <v>W182×D30cm・仕上げ0.84㎡外壁計上</v>
          </cell>
          <cell r="D2331" t="str">
            <v>ヶ所</v>
          </cell>
          <cell r="E2331">
            <v>13100</v>
          </cell>
          <cell r="F2331" t="str">
            <v>P-109</v>
          </cell>
          <cell r="G2331">
            <v>267321</v>
          </cell>
        </row>
        <row r="2332">
          <cell r="A2332">
            <v>267325</v>
          </cell>
          <cell r="B2332" t="str">
            <v>木製箱庇・（平鉄板葺）</v>
          </cell>
          <cell r="C2332" t="str">
            <v>W182×D36cm・仕上げ0.97㎡外壁計上</v>
          </cell>
          <cell r="D2332" t="str">
            <v>ヶ所</v>
          </cell>
          <cell r="E2332">
            <v>13700</v>
          </cell>
          <cell r="F2332" t="str">
            <v>P-109</v>
          </cell>
          <cell r="G2332">
            <v>267325</v>
          </cell>
        </row>
        <row r="2333">
          <cell r="A2333">
            <v>267331</v>
          </cell>
          <cell r="B2333" t="str">
            <v>木製箱庇・（平鉄板葺）</v>
          </cell>
          <cell r="C2333" t="str">
            <v>W182×D45cm・仕上げ1.18㎡外壁計上</v>
          </cell>
          <cell r="D2333" t="str">
            <v>ヶ所</v>
          </cell>
          <cell r="E2333">
            <v>14700</v>
          </cell>
          <cell r="F2333" t="str">
            <v>P-109</v>
          </cell>
          <cell r="G2333">
            <v>267331</v>
          </cell>
        </row>
        <row r="2334">
          <cell r="A2334">
            <v>267335</v>
          </cell>
          <cell r="B2334" t="str">
            <v>木製箱庇・（平鉄板葺）</v>
          </cell>
          <cell r="C2334" t="str">
            <v>W182×D61cm・仕上げ1.54㎡外壁計上</v>
          </cell>
          <cell r="D2334" t="str">
            <v>ヶ所</v>
          </cell>
          <cell r="E2334">
            <v>16500</v>
          </cell>
          <cell r="F2334" t="str">
            <v>P-109</v>
          </cell>
          <cell r="G2334">
            <v>267335</v>
          </cell>
        </row>
        <row r="2335">
          <cell r="A2335">
            <v>267341</v>
          </cell>
          <cell r="B2335" t="str">
            <v>木製箱庇・（平鉄板葺）</v>
          </cell>
          <cell r="C2335" t="str">
            <v>W273×D30cm・仕上げ1.12㎡外壁計上</v>
          </cell>
          <cell r="D2335" t="str">
            <v>ヶ所</v>
          </cell>
          <cell r="E2335">
            <v>16300</v>
          </cell>
          <cell r="F2335" t="str">
            <v>P-109</v>
          </cell>
          <cell r="G2335">
            <v>267341</v>
          </cell>
        </row>
        <row r="2336">
          <cell r="A2336">
            <v>267345</v>
          </cell>
          <cell r="B2336" t="str">
            <v>木製箱庇・（平鉄板葺）</v>
          </cell>
          <cell r="C2336" t="str">
            <v>W273×D36cm・仕上げ1.38㎡外壁計上</v>
          </cell>
          <cell r="D2336" t="str">
            <v>ヶ所</v>
          </cell>
          <cell r="E2336">
            <v>17300</v>
          </cell>
          <cell r="F2336" t="str">
            <v>P-109</v>
          </cell>
          <cell r="G2336">
            <v>267345</v>
          </cell>
        </row>
        <row r="2337">
          <cell r="A2337">
            <v>267351</v>
          </cell>
          <cell r="B2337" t="str">
            <v>木製箱庇・（平鉄板葺）</v>
          </cell>
          <cell r="C2337" t="str">
            <v>W273×D45cm・仕上げ1.67㎡外壁計上</v>
          </cell>
          <cell r="D2337" t="str">
            <v>ヶ所</v>
          </cell>
          <cell r="E2337">
            <v>18800</v>
          </cell>
          <cell r="F2337" t="str">
            <v>P-109</v>
          </cell>
          <cell r="G2337">
            <v>267351</v>
          </cell>
        </row>
        <row r="2338">
          <cell r="A2338">
            <v>267355</v>
          </cell>
          <cell r="B2338" t="str">
            <v>木製箱庇・（平鉄板葺）</v>
          </cell>
          <cell r="C2338" t="str">
            <v>W273×D61cm・仕上げ2.17㎡外壁計上</v>
          </cell>
          <cell r="D2338" t="str">
            <v>ヶ所</v>
          </cell>
          <cell r="E2338">
            <v>21300</v>
          </cell>
          <cell r="F2338" t="str">
            <v>P-109</v>
          </cell>
          <cell r="G2338">
            <v>267355</v>
          </cell>
        </row>
        <row r="2339">
          <cell r="A2339">
            <v>267361</v>
          </cell>
          <cell r="B2339" t="str">
            <v>木製箱庇・（平鉄板葺）</v>
          </cell>
          <cell r="C2339" t="str">
            <v>W364×D30cm・仕上げ1.54㎡外壁計上</v>
          </cell>
          <cell r="D2339" t="str">
            <v>ヶ所</v>
          </cell>
          <cell r="E2339">
            <v>19400</v>
          </cell>
          <cell r="F2339" t="str">
            <v>P-109</v>
          </cell>
          <cell r="G2339">
            <v>267361</v>
          </cell>
        </row>
        <row r="2340">
          <cell r="A2340">
            <v>267365</v>
          </cell>
          <cell r="B2340" t="str">
            <v>木製箱庇・（平鉄板葺）</v>
          </cell>
          <cell r="C2340" t="str">
            <v>W364×D36cm・仕上げ1.78㎡外壁計上</v>
          </cell>
          <cell r="D2340" t="str">
            <v>ヶ所</v>
          </cell>
          <cell r="E2340">
            <v>20700</v>
          </cell>
          <cell r="F2340" t="str">
            <v>P-109</v>
          </cell>
          <cell r="G2340">
            <v>267365</v>
          </cell>
        </row>
        <row r="2341">
          <cell r="A2341">
            <v>267371</v>
          </cell>
          <cell r="B2341" t="str">
            <v>木製箱庇・（平鉄板葺）</v>
          </cell>
          <cell r="C2341" t="str">
            <v>W364×D45cm・仕上げ2.16㎡外壁計上</v>
          </cell>
          <cell r="D2341" t="str">
            <v>ヶ所</v>
          </cell>
          <cell r="E2341">
            <v>22700</v>
          </cell>
          <cell r="F2341" t="str">
            <v>P-109</v>
          </cell>
          <cell r="G2341">
            <v>267371</v>
          </cell>
        </row>
        <row r="2342">
          <cell r="A2342">
            <v>267375</v>
          </cell>
          <cell r="B2342" t="str">
            <v>木製箱庇・（平鉄板葺）</v>
          </cell>
          <cell r="C2342" t="str">
            <v>W364×D61cm・仕上げ2.80㎡外壁計上</v>
          </cell>
          <cell r="D2342" t="str">
            <v>ヶ所</v>
          </cell>
          <cell r="E2342">
            <v>26100</v>
          </cell>
          <cell r="F2342" t="str">
            <v>P-109</v>
          </cell>
          <cell r="G2342">
            <v>267375</v>
          </cell>
        </row>
        <row r="2343">
          <cell r="A2343">
            <v>267401</v>
          </cell>
          <cell r="B2343" t="str">
            <v>木製箱庇・（平鉄板葺）</v>
          </cell>
          <cell r="C2343" t="str">
            <v>W91×D30cm・裏板化粧石膏ボードOP仕上</v>
          </cell>
          <cell r="D2343" t="str">
            <v>ヶ所</v>
          </cell>
          <cell r="E2343">
            <v>11100</v>
          </cell>
          <cell r="F2343" t="str">
            <v>P-109</v>
          </cell>
          <cell r="G2343">
            <v>267401</v>
          </cell>
        </row>
        <row r="2344">
          <cell r="A2344">
            <v>267405</v>
          </cell>
          <cell r="B2344" t="str">
            <v>木製箱庇・（平鉄板葺）</v>
          </cell>
          <cell r="C2344" t="str">
            <v>W91×D36cm・裏板化粧石膏ボードOP仕上</v>
          </cell>
          <cell r="D2344" t="str">
            <v>ヶ所</v>
          </cell>
          <cell r="E2344">
            <v>11700</v>
          </cell>
          <cell r="F2344" t="str">
            <v>P-109</v>
          </cell>
          <cell r="G2344">
            <v>267405</v>
          </cell>
        </row>
        <row r="2345">
          <cell r="A2345">
            <v>267411</v>
          </cell>
          <cell r="B2345" t="str">
            <v>木製箱庇・（平鉄板葺）</v>
          </cell>
          <cell r="C2345" t="str">
            <v>W91×D45cm・裏板化粧石膏ボードOP仕上</v>
          </cell>
          <cell r="D2345" t="str">
            <v>ヶ所</v>
          </cell>
          <cell r="E2345">
            <v>12600</v>
          </cell>
          <cell r="F2345" t="str">
            <v>P-110</v>
          </cell>
          <cell r="G2345">
            <v>267411</v>
          </cell>
        </row>
        <row r="2346">
          <cell r="A2346">
            <v>267415</v>
          </cell>
          <cell r="B2346" t="str">
            <v>木製箱庇・（平鉄板葺）</v>
          </cell>
          <cell r="C2346" t="str">
            <v>W91×D61cm・裏板化粧石膏ボードOP仕上</v>
          </cell>
          <cell r="D2346" t="str">
            <v>ヶ所</v>
          </cell>
          <cell r="E2346">
            <v>14000</v>
          </cell>
          <cell r="F2346" t="str">
            <v>P-110</v>
          </cell>
          <cell r="G2346">
            <v>267415</v>
          </cell>
        </row>
        <row r="2347">
          <cell r="A2347">
            <v>267421</v>
          </cell>
          <cell r="B2347" t="str">
            <v>木製箱庇・（平鉄板葺）</v>
          </cell>
          <cell r="C2347" t="str">
            <v>W182×D30cm・裏板化粧石膏ボードOP仕上</v>
          </cell>
          <cell r="D2347" t="str">
            <v>ヶ所</v>
          </cell>
          <cell r="E2347">
            <v>15300</v>
          </cell>
          <cell r="F2347" t="str">
            <v>P-110</v>
          </cell>
          <cell r="G2347">
            <v>267421</v>
          </cell>
        </row>
        <row r="2348">
          <cell r="A2348">
            <v>267425</v>
          </cell>
          <cell r="B2348" t="str">
            <v>木製箱庇・（平鉄板葺）</v>
          </cell>
          <cell r="C2348" t="str">
            <v>W182×D36cm・裏板化粧石膏ボードOP仕上</v>
          </cell>
          <cell r="D2348" t="str">
            <v>ヶ所</v>
          </cell>
          <cell r="E2348">
            <v>16200</v>
          </cell>
          <cell r="F2348" t="str">
            <v>P-110</v>
          </cell>
          <cell r="G2348">
            <v>267425</v>
          </cell>
        </row>
        <row r="2349">
          <cell r="A2349">
            <v>267431</v>
          </cell>
          <cell r="B2349" t="str">
            <v>木製箱庇・（平鉄板葺）</v>
          </cell>
          <cell r="C2349" t="str">
            <v>W182×D45cm・裏板化粧石膏ボードOP仕上</v>
          </cell>
          <cell r="D2349" t="str">
            <v>ヶ所</v>
          </cell>
          <cell r="E2349">
            <v>17700</v>
          </cell>
          <cell r="F2349" t="str">
            <v>P-110</v>
          </cell>
          <cell r="G2349">
            <v>267431</v>
          </cell>
        </row>
        <row r="2350">
          <cell r="A2350">
            <v>267435</v>
          </cell>
          <cell r="B2350" t="str">
            <v>木製箱庇・（平鉄板葺）</v>
          </cell>
          <cell r="C2350" t="str">
            <v>W182×D61cm・裏板化粧石膏ボードOP仕上</v>
          </cell>
          <cell r="D2350" t="str">
            <v>ヶ所</v>
          </cell>
          <cell r="E2350">
            <v>20300</v>
          </cell>
          <cell r="F2350" t="str">
            <v>P-110</v>
          </cell>
          <cell r="G2350">
            <v>267435</v>
          </cell>
        </row>
        <row r="2351">
          <cell r="A2351">
            <v>267441</v>
          </cell>
          <cell r="B2351" t="str">
            <v>木製箱庇・（平鉄板葺）</v>
          </cell>
          <cell r="C2351" t="str">
            <v>W273×D30cm・裏板化粧石膏ボードOP仕上</v>
          </cell>
          <cell r="D2351" t="str">
            <v>ヶ所</v>
          </cell>
          <cell r="E2351">
            <v>19400</v>
          </cell>
          <cell r="F2351" t="str">
            <v>P-110</v>
          </cell>
          <cell r="G2351">
            <v>267441</v>
          </cell>
        </row>
        <row r="2352">
          <cell r="A2352">
            <v>267445</v>
          </cell>
          <cell r="B2352" t="str">
            <v>木製箱庇・（平鉄板葺）</v>
          </cell>
          <cell r="C2352" t="str">
            <v>W273×D36cm・裏板化粧石膏ボードOP仕上</v>
          </cell>
          <cell r="D2352" t="str">
            <v>ヶ所</v>
          </cell>
          <cell r="E2352">
            <v>20800</v>
          </cell>
          <cell r="F2352" t="str">
            <v>P-110</v>
          </cell>
          <cell r="G2352">
            <v>267445</v>
          </cell>
        </row>
        <row r="2353">
          <cell r="A2353">
            <v>267451</v>
          </cell>
          <cell r="B2353" t="str">
            <v>木製箱庇・（平鉄板葺）</v>
          </cell>
          <cell r="C2353" t="str">
            <v>W273×D45cm・裏板化粧石膏ボードOP仕上</v>
          </cell>
          <cell r="D2353" t="str">
            <v>ヶ所</v>
          </cell>
          <cell r="E2353">
            <v>23100</v>
          </cell>
          <cell r="F2353" t="str">
            <v>P-110</v>
          </cell>
          <cell r="G2353">
            <v>267451</v>
          </cell>
        </row>
        <row r="2354">
          <cell r="A2354">
            <v>267455</v>
          </cell>
          <cell r="B2354" t="str">
            <v>木製箱庇・（平鉄板葺）</v>
          </cell>
          <cell r="C2354" t="str">
            <v>W273×D61cm・裏板化粧石膏ボードOP仕上</v>
          </cell>
          <cell r="D2354" t="str">
            <v>ヶ所</v>
          </cell>
          <cell r="E2354">
            <v>26900</v>
          </cell>
          <cell r="F2354" t="str">
            <v>P-110</v>
          </cell>
          <cell r="G2354">
            <v>267455</v>
          </cell>
        </row>
        <row r="2355">
          <cell r="A2355">
            <v>267461</v>
          </cell>
          <cell r="B2355" t="str">
            <v>木製箱庇・（平鉄板葺）</v>
          </cell>
          <cell r="C2355" t="str">
            <v>W364×D30cm・裏板化粧石膏ボードOP仕上</v>
          </cell>
          <cell r="D2355" t="str">
            <v>ヶ所</v>
          </cell>
          <cell r="E2355">
            <v>23500</v>
          </cell>
          <cell r="F2355" t="str">
            <v>P-110</v>
          </cell>
          <cell r="G2355">
            <v>267461</v>
          </cell>
        </row>
        <row r="2356">
          <cell r="A2356">
            <v>267465</v>
          </cell>
          <cell r="B2356" t="str">
            <v>木製箱庇・（平鉄板葺）</v>
          </cell>
          <cell r="C2356" t="str">
            <v>W364×D36cm・裏板化粧石膏ボードOP仕上</v>
          </cell>
          <cell r="D2356" t="str">
            <v>ヶ所</v>
          </cell>
          <cell r="E2356">
            <v>25400</v>
          </cell>
          <cell r="F2356" t="str">
            <v>P-110</v>
          </cell>
          <cell r="G2356">
            <v>267465</v>
          </cell>
        </row>
        <row r="2357">
          <cell r="A2357">
            <v>267471</v>
          </cell>
          <cell r="B2357" t="str">
            <v>木製箱庇・（平鉄板葺）</v>
          </cell>
          <cell r="C2357" t="str">
            <v>W364×D45cm・裏板化粧石膏ボードOP仕上</v>
          </cell>
          <cell r="D2357" t="str">
            <v>ヶ所</v>
          </cell>
          <cell r="E2357">
            <v>28200</v>
          </cell>
          <cell r="F2357" t="str">
            <v>P-110</v>
          </cell>
          <cell r="G2357">
            <v>267471</v>
          </cell>
        </row>
        <row r="2358">
          <cell r="A2358">
            <v>267475</v>
          </cell>
          <cell r="B2358" t="str">
            <v>木製箱庇・（平鉄板葺）</v>
          </cell>
          <cell r="C2358" t="str">
            <v>W364×D61cm・裏板化粧石膏ボードOP仕上</v>
          </cell>
          <cell r="D2358" t="str">
            <v>ヶ所</v>
          </cell>
          <cell r="E2358">
            <v>33100</v>
          </cell>
          <cell r="F2358" t="str">
            <v>P-110</v>
          </cell>
          <cell r="G2358">
            <v>267475</v>
          </cell>
        </row>
        <row r="2359">
          <cell r="A2359">
            <v>267501</v>
          </cell>
          <cell r="B2359" t="str">
            <v>板庇・（平鉄板葺）</v>
          </cell>
          <cell r="C2359" t="str">
            <v>W182×D60cm・ﾗｯｶｰ塗装</v>
          </cell>
          <cell r="D2359" t="str">
            <v>ヶ所</v>
          </cell>
          <cell r="E2359">
            <v>22300</v>
          </cell>
          <cell r="F2359" t="str">
            <v>P-110</v>
          </cell>
          <cell r="G2359">
            <v>267501</v>
          </cell>
        </row>
        <row r="2360">
          <cell r="A2360">
            <v>267505</v>
          </cell>
          <cell r="B2360" t="str">
            <v>板庇・（平鉄板葺）</v>
          </cell>
          <cell r="C2360" t="str">
            <v>W182×D91cm・ﾗｯｶｰ塗装</v>
          </cell>
          <cell r="D2360" t="str">
            <v>ヶ所</v>
          </cell>
          <cell r="E2360">
            <v>26400</v>
          </cell>
          <cell r="F2360" t="str">
            <v>P-110</v>
          </cell>
          <cell r="G2360">
            <v>267505</v>
          </cell>
        </row>
        <row r="2361">
          <cell r="A2361">
            <v>267511</v>
          </cell>
          <cell r="B2361" t="str">
            <v>板庇・（平鉄板葺）</v>
          </cell>
          <cell r="C2361" t="str">
            <v>W182×D121cm・ﾗｯｶｰ塗装</v>
          </cell>
          <cell r="D2361" t="str">
            <v>ヶ所</v>
          </cell>
          <cell r="E2361">
            <v>30300</v>
          </cell>
          <cell r="F2361" t="str">
            <v>P-110</v>
          </cell>
          <cell r="G2361">
            <v>267511</v>
          </cell>
        </row>
        <row r="2362">
          <cell r="A2362">
            <v>267521</v>
          </cell>
          <cell r="B2362" t="str">
            <v>化粧庇・（平鉄板葺）</v>
          </cell>
          <cell r="C2362" t="str">
            <v>W182×D60cm</v>
          </cell>
          <cell r="D2362" t="str">
            <v>ヶ所</v>
          </cell>
          <cell r="E2362">
            <v>26200</v>
          </cell>
          <cell r="F2362" t="str">
            <v>P-110</v>
          </cell>
          <cell r="G2362">
            <v>267521</v>
          </cell>
        </row>
        <row r="2363">
          <cell r="A2363">
            <v>267525</v>
          </cell>
          <cell r="B2363" t="str">
            <v>化粧庇・（平鉄板葺）</v>
          </cell>
          <cell r="C2363" t="str">
            <v>W182×D91cm・（玄関庇兼用）</v>
          </cell>
          <cell r="D2363" t="str">
            <v>ヶ所</v>
          </cell>
          <cell r="E2363">
            <v>29800</v>
          </cell>
          <cell r="F2363" t="str">
            <v>P-110</v>
          </cell>
          <cell r="G2363">
            <v>267525</v>
          </cell>
        </row>
        <row r="2364">
          <cell r="A2364">
            <v>267531</v>
          </cell>
          <cell r="B2364" t="str">
            <v>化粧庇・（平鉄板葺）</v>
          </cell>
          <cell r="C2364" t="str">
            <v>W182×D121cm・（玄関庇兼用）</v>
          </cell>
          <cell r="D2364" t="str">
            <v>ヶ所</v>
          </cell>
          <cell r="E2364">
            <v>33500</v>
          </cell>
          <cell r="F2364" t="str">
            <v>P-110</v>
          </cell>
          <cell r="G2364">
            <v>267531</v>
          </cell>
        </row>
        <row r="2365">
          <cell r="A2365">
            <v>267551</v>
          </cell>
          <cell r="B2365" t="str">
            <v>玄関化粧庇・（平鉄板葺）</v>
          </cell>
          <cell r="C2365" t="str">
            <v>柱付寸法W182×D91cm</v>
          </cell>
          <cell r="D2365" t="str">
            <v>ヶ所</v>
          </cell>
          <cell r="E2365">
            <v>59600</v>
          </cell>
          <cell r="F2365" t="str">
            <v>P-110</v>
          </cell>
          <cell r="G2365">
            <v>267551</v>
          </cell>
        </row>
        <row r="2366">
          <cell r="A2366">
            <v>267555</v>
          </cell>
          <cell r="B2366" t="str">
            <v>玄関化粧庇・（平鉄板葺）</v>
          </cell>
          <cell r="C2366" t="str">
            <v>柱付寸法W182×D136cm</v>
          </cell>
          <cell r="D2366" t="str">
            <v>ヶ所</v>
          </cell>
          <cell r="E2366">
            <v>70500</v>
          </cell>
          <cell r="F2366" t="str">
            <v>P-110</v>
          </cell>
          <cell r="G2366">
            <v>267555</v>
          </cell>
        </row>
        <row r="2367">
          <cell r="A2367">
            <v>267561</v>
          </cell>
          <cell r="B2367" t="str">
            <v>玄関化粧庇・（平鉄板葺）</v>
          </cell>
          <cell r="C2367" t="str">
            <v>柱付寸法W182×D182cm</v>
          </cell>
          <cell r="D2367" t="str">
            <v>ヶ所</v>
          </cell>
          <cell r="E2367">
            <v>85400</v>
          </cell>
          <cell r="F2367" t="str">
            <v>P-110</v>
          </cell>
          <cell r="G2367">
            <v>267561</v>
          </cell>
        </row>
        <row r="2368">
          <cell r="A2368">
            <v>267565</v>
          </cell>
          <cell r="B2368" t="str">
            <v>玄関化粧庇・（平鉄板葺）</v>
          </cell>
          <cell r="C2368" t="str">
            <v>柱付寸法W273×D91cm</v>
          </cell>
          <cell r="D2368" t="str">
            <v>ヶ所</v>
          </cell>
          <cell r="E2368">
            <v>72800</v>
          </cell>
          <cell r="F2368" t="str">
            <v>P-110</v>
          </cell>
          <cell r="G2368">
            <v>267565</v>
          </cell>
        </row>
        <row r="2369">
          <cell r="A2369">
            <v>267571</v>
          </cell>
          <cell r="B2369" t="str">
            <v>玄関化粧庇・（平鉄板葺）</v>
          </cell>
          <cell r="C2369" t="str">
            <v>柱付寸法W273×D136cm</v>
          </cell>
          <cell r="D2369" t="str">
            <v>ヶ所</v>
          </cell>
          <cell r="E2369">
            <v>86300</v>
          </cell>
          <cell r="F2369" t="str">
            <v>P-110</v>
          </cell>
          <cell r="G2369">
            <v>267571</v>
          </cell>
        </row>
        <row r="2370">
          <cell r="A2370">
            <v>267575</v>
          </cell>
          <cell r="B2370" t="str">
            <v>玄関化粧庇・（平鉄板葺）</v>
          </cell>
          <cell r="C2370" t="str">
            <v>柱付寸法W273×D182cm</v>
          </cell>
          <cell r="D2370" t="str">
            <v>ヶ所</v>
          </cell>
          <cell r="E2370">
            <v>104600</v>
          </cell>
          <cell r="F2370" t="str">
            <v>P-110</v>
          </cell>
          <cell r="G2370">
            <v>267575</v>
          </cell>
        </row>
        <row r="2371">
          <cell r="A2371">
            <v>267601</v>
          </cell>
          <cell r="B2371" t="str">
            <v>玄関化粧庇・（日本瓦葺）</v>
          </cell>
          <cell r="C2371" t="str">
            <v>柱付寸法W182×D91cm</v>
          </cell>
          <cell r="D2371" t="str">
            <v>ヶ所</v>
          </cell>
          <cell r="E2371">
            <v>70300</v>
          </cell>
          <cell r="F2371" t="str">
            <v>P-110</v>
          </cell>
          <cell r="G2371">
            <v>267601</v>
          </cell>
        </row>
        <row r="2372">
          <cell r="A2372">
            <v>267605</v>
          </cell>
          <cell r="B2372" t="str">
            <v>玄関化粧庇・（日本瓦葺）</v>
          </cell>
          <cell r="C2372" t="str">
            <v>柱付寸法W182×D136cm</v>
          </cell>
          <cell r="D2372" t="str">
            <v>ヶ所</v>
          </cell>
          <cell r="E2372">
            <v>84500</v>
          </cell>
          <cell r="F2372" t="str">
            <v>P-110</v>
          </cell>
          <cell r="G2372">
            <v>267605</v>
          </cell>
        </row>
        <row r="2373">
          <cell r="A2373">
            <v>267611</v>
          </cell>
          <cell r="B2373" t="str">
            <v>玄関化粧庇・（日本瓦葺）</v>
          </cell>
          <cell r="C2373" t="str">
            <v>柱付寸法W182×D182cm</v>
          </cell>
          <cell r="D2373" t="str">
            <v>ヶ所</v>
          </cell>
          <cell r="E2373">
            <v>102700</v>
          </cell>
          <cell r="F2373" t="str">
            <v>P-110</v>
          </cell>
          <cell r="G2373">
            <v>267611</v>
          </cell>
        </row>
        <row r="2374">
          <cell r="A2374">
            <v>267615</v>
          </cell>
          <cell r="B2374" t="str">
            <v>玄関化粧庇・（日本瓦葺）</v>
          </cell>
          <cell r="C2374" t="str">
            <v>柱付寸法W273×D91cm</v>
          </cell>
          <cell r="D2374" t="str">
            <v>ヶ所</v>
          </cell>
          <cell r="E2374">
            <v>88100</v>
          </cell>
          <cell r="F2374" t="str">
            <v>P-110</v>
          </cell>
          <cell r="G2374">
            <v>267615</v>
          </cell>
        </row>
        <row r="2375">
          <cell r="A2375">
            <v>267621</v>
          </cell>
          <cell r="B2375" t="str">
            <v>玄関化粧庇・（日本瓦葺）</v>
          </cell>
          <cell r="C2375" t="str">
            <v>柱付寸法W273×D136cm</v>
          </cell>
          <cell r="D2375" t="str">
            <v>ヶ所</v>
          </cell>
          <cell r="E2375">
            <v>106300</v>
          </cell>
          <cell r="F2375" t="str">
            <v>P-110</v>
          </cell>
          <cell r="G2375">
            <v>267621</v>
          </cell>
        </row>
        <row r="2376">
          <cell r="A2376">
            <v>267625</v>
          </cell>
          <cell r="B2376" t="str">
            <v>玄関化粧庇・（日本瓦葺）</v>
          </cell>
          <cell r="C2376" t="str">
            <v>柱付寸法W273×D182cm</v>
          </cell>
          <cell r="D2376" t="str">
            <v>ヶ所</v>
          </cell>
          <cell r="E2376">
            <v>129500</v>
          </cell>
          <cell r="F2376" t="str">
            <v>P-110</v>
          </cell>
          <cell r="G2376">
            <v>267625</v>
          </cell>
        </row>
        <row r="2377">
          <cell r="A2377">
            <v>267701</v>
          </cell>
          <cell r="B2377" t="str">
            <v>木製戸袋</v>
          </cell>
          <cell r="C2377" t="str">
            <v>耐水ﾗﾜﾝ合板張・H91×W91cm</v>
          </cell>
          <cell r="D2377" t="str">
            <v>ヶ所</v>
          </cell>
          <cell r="E2377">
            <v>20800</v>
          </cell>
          <cell r="F2377" t="str">
            <v>P-110</v>
          </cell>
          <cell r="G2377">
            <v>267701</v>
          </cell>
        </row>
        <row r="2378">
          <cell r="A2378">
            <v>267705</v>
          </cell>
          <cell r="B2378" t="str">
            <v>木製戸袋</v>
          </cell>
          <cell r="C2378" t="str">
            <v>耐水ﾗﾜﾝ合板張・H136×W91cm</v>
          </cell>
          <cell r="D2378" t="str">
            <v>ヶ所</v>
          </cell>
          <cell r="E2378">
            <v>27800</v>
          </cell>
          <cell r="F2378" t="str">
            <v>P-110</v>
          </cell>
          <cell r="G2378">
            <v>267705</v>
          </cell>
        </row>
        <row r="2379">
          <cell r="A2379">
            <v>267711</v>
          </cell>
          <cell r="B2379" t="str">
            <v>木製戸袋</v>
          </cell>
          <cell r="C2379" t="str">
            <v>耐水ﾗﾜﾝ合板張・H180×W91cm</v>
          </cell>
          <cell r="D2379" t="str">
            <v>ヶ所</v>
          </cell>
          <cell r="E2379">
            <v>35200</v>
          </cell>
          <cell r="F2379" t="str">
            <v>P-110</v>
          </cell>
          <cell r="G2379">
            <v>267711</v>
          </cell>
        </row>
        <row r="2380">
          <cell r="A2380">
            <v>267721</v>
          </cell>
          <cell r="B2380" t="str">
            <v>木製面格子</v>
          </cell>
          <cell r="C2380" t="str">
            <v>面格子4.5×4.5cm・塗装工事を含まず</v>
          </cell>
          <cell r="D2380" t="str">
            <v>㎡</v>
          </cell>
          <cell r="E2380">
            <v>4610</v>
          </cell>
          <cell r="F2380" t="str">
            <v>P-110</v>
          </cell>
          <cell r="G2380">
            <v>267721</v>
          </cell>
        </row>
        <row r="2381">
          <cell r="A2381">
            <v>267751</v>
          </cell>
          <cell r="B2381" t="str">
            <v>木製出窓・（建具除く）</v>
          </cell>
          <cell r="C2381" t="str">
            <v>W136×H91×D30cm未満</v>
          </cell>
          <cell r="D2381" t="str">
            <v>ヶ所</v>
          </cell>
          <cell r="E2381">
            <v>32700</v>
          </cell>
          <cell r="F2381" t="str">
            <v>P-110</v>
          </cell>
          <cell r="G2381">
            <v>267751</v>
          </cell>
        </row>
        <row r="2382">
          <cell r="A2382">
            <v>267755</v>
          </cell>
          <cell r="B2382" t="str">
            <v>木製出窓・（建具除く）</v>
          </cell>
          <cell r="C2382" t="str">
            <v>W136×H136×D30cm未満</v>
          </cell>
          <cell r="D2382" t="str">
            <v>ヶ所</v>
          </cell>
          <cell r="E2382">
            <v>37100</v>
          </cell>
          <cell r="F2382" t="str">
            <v>P-110</v>
          </cell>
          <cell r="G2382">
            <v>267755</v>
          </cell>
        </row>
        <row r="2383">
          <cell r="A2383">
            <v>267761</v>
          </cell>
          <cell r="B2383" t="str">
            <v>木製出窓・（建具除く）</v>
          </cell>
          <cell r="C2383" t="str">
            <v>W182×H91×D30cm未満</v>
          </cell>
          <cell r="D2383" t="str">
            <v>ヶ所</v>
          </cell>
          <cell r="E2383">
            <v>42300</v>
          </cell>
          <cell r="F2383" t="str">
            <v>P-110</v>
          </cell>
          <cell r="G2383">
            <v>267761</v>
          </cell>
        </row>
        <row r="2384">
          <cell r="A2384">
            <v>267765</v>
          </cell>
          <cell r="B2384" t="str">
            <v>木製出窓・（建具除く）</v>
          </cell>
          <cell r="C2384" t="str">
            <v>W182×H91×D30cm以上</v>
          </cell>
          <cell r="D2384" t="str">
            <v>ヶ所</v>
          </cell>
          <cell r="E2384">
            <v>53900</v>
          </cell>
          <cell r="F2384" t="str">
            <v>P-110</v>
          </cell>
          <cell r="G2384">
            <v>267765</v>
          </cell>
        </row>
        <row r="2385">
          <cell r="A2385">
            <v>267771</v>
          </cell>
          <cell r="B2385" t="str">
            <v>木製出窓・（建具除く）</v>
          </cell>
          <cell r="C2385" t="str">
            <v>W182×H136×D30cm未満</v>
          </cell>
          <cell r="D2385" t="str">
            <v>ヶ所</v>
          </cell>
          <cell r="E2385">
            <v>46000</v>
          </cell>
          <cell r="F2385" t="str">
            <v>P-110</v>
          </cell>
          <cell r="G2385">
            <v>267771</v>
          </cell>
        </row>
        <row r="2386">
          <cell r="A2386">
            <v>267775</v>
          </cell>
          <cell r="B2386" t="str">
            <v>木製出窓・（建具除く）</v>
          </cell>
          <cell r="C2386" t="str">
            <v>W182×H136×D30cm以上</v>
          </cell>
          <cell r="D2386" t="str">
            <v>ヶ所</v>
          </cell>
          <cell r="E2386">
            <v>58300</v>
          </cell>
          <cell r="F2386" t="str">
            <v>P-110</v>
          </cell>
          <cell r="G2386">
            <v>267775</v>
          </cell>
        </row>
        <row r="2387">
          <cell r="A2387">
            <v>267781</v>
          </cell>
          <cell r="B2387" t="str">
            <v>木製出窓・（建具除く）</v>
          </cell>
          <cell r="C2387" t="str">
            <v>W273×H136×D30cm未満</v>
          </cell>
          <cell r="D2387" t="str">
            <v>ヶ所</v>
          </cell>
          <cell r="E2387">
            <v>64600</v>
          </cell>
          <cell r="F2387" t="str">
            <v>P-110</v>
          </cell>
          <cell r="G2387">
            <v>267781</v>
          </cell>
        </row>
        <row r="2388">
          <cell r="A2388">
            <v>267785</v>
          </cell>
          <cell r="B2388" t="str">
            <v>木製出窓・（建具除く）</v>
          </cell>
          <cell r="C2388" t="str">
            <v>W273×H136×D30cm以上</v>
          </cell>
          <cell r="D2388" t="str">
            <v>ヶ所</v>
          </cell>
          <cell r="E2388">
            <v>72200</v>
          </cell>
          <cell r="F2388" t="str">
            <v>P-110</v>
          </cell>
          <cell r="G2388">
            <v>267785</v>
          </cell>
        </row>
        <row r="2389">
          <cell r="A2389">
            <v>268001</v>
          </cell>
          <cell r="B2389" t="str">
            <v>錺（金属）工事</v>
          </cell>
          <cell r="C2389" t="str">
            <v>塩ﾋﾞ製・半円・幅100mm・受金物共</v>
          </cell>
          <cell r="D2389" t="str">
            <v>建㎡</v>
          </cell>
          <cell r="E2389">
            <v>1130</v>
          </cell>
          <cell r="F2389" t="str">
            <v>P-111</v>
          </cell>
          <cell r="G2389">
            <v>268001</v>
          </cell>
        </row>
        <row r="2390">
          <cell r="A2390">
            <v>268011</v>
          </cell>
          <cell r="B2390" t="str">
            <v>錺（金属）工事</v>
          </cell>
          <cell r="C2390" t="str">
            <v>塩ﾋﾞ製・半円・幅105mm・受金物共</v>
          </cell>
          <cell r="D2390" t="str">
            <v>建㎡</v>
          </cell>
          <cell r="E2390">
            <v>1150</v>
          </cell>
          <cell r="F2390" t="str">
            <v>P-111</v>
          </cell>
          <cell r="G2390">
            <v>268011</v>
          </cell>
        </row>
        <row r="2391">
          <cell r="A2391">
            <v>268021</v>
          </cell>
          <cell r="B2391" t="str">
            <v>錺（金属）工事</v>
          </cell>
          <cell r="C2391" t="str">
            <v>塩ﾋﾞ製・半円・幅120mm・受金物共</v>
          </cell>
          <cell r="D2391" t="str">
            <v>建㎡</v>
          </cell>
          <cell r="E2391">
            <v>1260</v>
          </cell>
          <cell r="F2391" t="str">
            <v>P-111</v>
          </cell>
          <cell r="G2391">
            <v>268021</v>
          </cell>
        </row>
        <row r="2392">
          <cell r="A2392">
            <v>268031</v>
          </cell>
          <cell r="B2392" t="str">
            <v>錺（金属）工事</v>
          </cell>
          <cell r="C2392" t="str">
            <v>塩ﾋﾞ製・角型・幅120mm・受金物共</v>
          </cell>
          <cell r="D2392" t="str">
            <v>建㎡</v>
          </cell>
          <cell r="E2392">
            <v>1360</v>
          </cell>
          <cell r="F2392" t="str">
            <v>P-111</v>
          </cell>
          <cell r="G2392">
            <v>268031</v>
          </cell>
        </row>
        <row r="2393">
          <cell r="A2393">
            <v>268041</v>
          </cell>
          <cell r="B2393" t="str">
            <v>錺（金属）工事</v>
          </cell>
          <cell r="C2393" t="str">
            <v>塩ﾋﾞ製・角型・幅150mm・受金物共</v>
          </cell>
          <cell r="D2393" t="str">
            <v>建㎡</v>
          </cell>
          <cell r="E2393">
            <v>1580</v>
          </cell>
          <cell r="F2393" t="str">
            <v>P-111</v>
          </cell>
          <cell r="G2393">
            <v>268041</v>
          </cell>
        </row>
        <row r="2394">
          <cell r="A2394">
            <v>268101</v>
          </cell>
          <cell r="B2394" t="str">
            <v>塗装工事</v>
          </cell>
          <cell r="C2394" t="str">
            <v>専用・共同住宅（和室主体用）</v>
          </cell>
          <cell r="D2394" t="str">
            <v>延㎡</v>
          </cell>
          <cell r="E2394">
            <v>2430</v>
          </cell>
          <cell r="F2394" t="str">
            <v>P-111</v>
          </cell>
          <cell r="G2394">
            <v>268101</v>
          </cell>
        </row>
        <row r="2395">
          <cell r="A2395">
            <v>268111</v>
          </cell>
          <cell r="B2395" t="str">
            <v>塗装工事</v>
          </cell>
          <cell r="C2395" t="str">
            <v>専用・共同住宅（洋室主体用）</v>
          </cell>
          <cell r="D2395" t="str">
            <v>延㎡</v>
          </cell>
          <cell r="E2395">
            <v>2890</v>
          </cell>
          <cell r="F2395" t="str">
            <v>P-111</v>
          </cell>
          <cell r="G2395">
            <v>268111</v>
          </cell>
        </row>
        <row r="2396">
          <cell r="A2396">
            <v>268121</v>
          </cell>
          <cell r="B2396" t="str">
            <v>塗装工事</v>
          </cell>
          <cell r="C2396" t="str">
            <v>店舗・事務所</v>
          </cell>
          <cell r="D2396" t="str">
            <v>延㎡</v>
          </cell>
          <cell r="E2396">
            <v>3480</v>
          </cell>
          <cell r="F2396" t="str">
            <v>P-111</v>
          </cell>
          <cell r="G2396">
            <v>268121</v>
          </cell>
        </row>
        <row r="2397">
          <cell r="A2397">
            <v>268131</v>
          </cell>
          <cell r="B2397" t="str">
            <v>塗装工事</v>
          </cell>
          <cell r="C2397" t="str">
            <v>工場・倉庫</v>
          </cell>
          <cell r="D2397" t="str">
            <v>延㎡</v>
          </cell>
          <cell r="E2397">
            <v>1790</v>
          </cell>
          <cell r="F2397" t="str">
            <v>P-111</v>
          </cell>
          <cell r="G2397">
            <v>268131</v>
          </cell>
        </row>
        <row r="2398">
          <cell r="A2398">
            <v>271001</v>
          </cell>
          <cell r="B2398" t="str">
            <v>電灯設備・(非木造)</v>
          </cell>
          <cell r="C2398" t="str">
            <v>住宅系･配線･配管・付属品共･(照明器具を除く)</v>
          </cell>
          <cell r="D2398" t="str">
            <v>ケ所</v>
          </cell>
          <cell r="E2398">
            <v>9890</v>
          </cell>
          <cell r="F2398" t="str">
            <v>P-112</v>
          </cell>
          <cell r="G2398">
            <v>271001</v>
          </cell>
        </row>
        <row r="2399">
          <cell r="A2399">
            <v>271003</v>
          </cell>
          <cell r="B2399" t="str">
            <v>電灯設備・(非木造)</v>
          </cell>
          <cell r="C2399" t="str">
            <v>住宅系･配線･配管・付属品･照明器具・上</v>
          </cell>
          <cell r="D2399" t="str">
            <v>ケ所</v>
          </cell>
          <cell r="E2399">
            <v>24300</v>
          </cell>
          <cell r="F2399" t="str">
            <v>P-112</v>
          </cell>
          <cell r="G2399">
            <v>271003</v>
          </cell>
        </row>
        <row r="2400">
          <cell r="A2400">
            <v>271005</v>
          </cell>
          <cell r="B2400" t="str">
            <v>電灯設備・(非木造)</v>
          </cell>
          <cell r="C2400" t="str">
            <v>住宅系･配線･配管・付属品･照明器具・中</v>
          </cell>
          <cell r="D2400" t="str">
            <v>ケ所</v>
          </cell>
          <cell r="E2400">
            <v>22100</v>
          </cell>
          <cell r="F2400" t="str">
            <v>P-112</v>
          </cell>
          <cell r="G2400">
            <v>271005</v>
          </cell>
        </row>
        <row r="2401">
          <cell r="A2401">
            <v>271007</v>
          </cell>
          <cell r="B2401" t="str">
            <v>電灯設備・(非木造)</v>
          </cell>
          <cell r="C2401" t="str">
            <v>住宅系･配線･配管・付属品･照明器具・並</v>
          </cell>
          <cell r="D2401" t="str">
            <v>ケ所</v>
          </cell>
          <cell r="E2401">
            <v>19100</v>
          </cell>
          <cell r="F2401" t="str">
            <v>P-112</v>
          </cell>
          <cell r="G2401">
            <v>271007</v>
          </cell>
        </row>
        <row r="2402">
          <cell r="A2402">
            <v>271011</v>
          </cell>
          <cell r="B2402" t="str">
            <v>電灯設備・(非木造)</v>
          </cell>
          <cell r="C2402" t="str">
            <v>事務所系･配線･配管・付属品共･(照明器具を除く)</v>
          </cell>
          <cell r="D2402" t="str">
            <v>ケ所</v>
          </cell>
          <cell r="E2402">
            <v>10900</v>
          </cell>
          <cell r="F2402" t="str">
            <v>P-112</v>
          </cell>
          <cell r="G2402">
            <v>271011</v>
          </cell>
        </row>
        <row r="2403">
          <cell r="A2403">
            <v>271013</v>
          </cell>
          <cell r="B2403" t="str">
            <v>電灯設備・(非木造)</v>
          </cell>
          <cell r="C2403" t="str">
            <v>事務所系･配線･配管・付属品･照明器具・上</v>
          </cell>
          <cell r="D2403" t="str">
            <v>ケ所</v>
          </cell>
          <cell r="E2403">
            <v>31500</v>
          </cell>
          <cell r="F2403" t="str">
            <v>P-112</v>
          </cell>
          <cell r="G2403">
            <v>271013</v>
          </cell>
        </row>
        <row r="2404">
          <cell r="A2404">
            <v>271015</v>
          </cell>
          <cell r="B2404" t="str">
            <v>電灯設備・(非木造)</v>
          </cell>
          <cell r="C2404" t="str">
            <v>事務所系･配線･配管・付属品･照明器具・中</v>
          </cell>
          <cell r="D2404" t="str">
            <v>ケ所</v>
          </cell>
          <cell r="E2404">
            <v>22900</v>
          </cell>
          <cell r="F2404" t="str">
            <v>P-112</v>
          </cell>
          <cell r="G2404">
            <v>271015</v>
          </cell>
        </row>
        <row r="2405">
          <cell r="A2405">
            <v>271017</v>
          </cell>
          <cell r="B2405" t="str">
            <v>電灯設備・(非木造)</v>
          </cell>
          <cell r="C2405" t="str">
            <v>事務所系･配線･配管・付属品･照明器具・並</v>
          </cell>
          <cell r="D2405" t="str">
            <v>ケ所</v>
          </cell>
          <cell r="E2405">
            <v>20400</v>
          </cell>
          <cell r="F2405" t="str">
            <v>P-112</v>
          </cell>
          <cell r="G2405">
            <v>271017</v>
          </cell>
        </row>
        <row r="2406">
          <cell r="A2406">
            <v>271021</v>
          </cell>
          <cell r="B2406" t="str">
            <v>電灯設備・(非木造)</v>
          </cell>
          <cell r="C2406" t="str">
            <v>工場系･配線･配管・付属品共･(照明器具を除く)</v>
          </cell>
          <cell r="D2406" t="str">
            <v>ケ所</v>
          </cell>
          <cell r="E2406">
            <v>14600</v>
          </cell>
          <cell r="F2406" t="str">
            <v>P-112</v>
          </cell>
          <cell r="G2406">
            <v>271021</v>
          </cell>
        </row>
        <row r="2407">
          <cell r="A2407">
            <v>271023</v>
          </cell>
          <cell r="B2407" t="str">
            <v>電灯設備・(非木造)</v>
          </cell>
          <cell r="C2407" t="str">
            <v>工場系･配線･配管・付属品･照明器具・上</v>
          </cell>
          <cell r="D2407" t="str">
            <v>ケ所</v>
          </cell>
          <cell r="E2407">
            <v>22500</v>
          </cell>
          <cell r="F2407" t="str">
            <v>P-112</v>
          </cell>
          <cell r="G2407">
            <v>271023</v>
          </cell>
        </row>
        <row r="2408">
          <cell r="A2408">
            <v>271025</v>
          </cell>
          <cell r="B2408" t="str">
            <v>電灯設備・(非木造)</v>
          </cell>
          <cell r="C2408" t="str">
            <v>工場系･配線･配管・付属品･照明器具・中</v>
          </cell>
          <cell r="D2408" t="str">
            <v>ケ所</v>
          </cell>
          <cell r="E2408">
            <v>19700</v>
          </cell>
          <cell r="F2408" t="str">
            <v>P-112</v>
          </cell>
          <cell r="G2408">
            <v>271025</v>
          </cell>
        </row>
        <row r="2409">
          <cell r="A2409">
            <v>271027</v>
          </cell>
          <cell r="B2409" t="str">
            <v>電灯設備・(非木造)</v>
          </cell>
          <cell r="C2409" t="str">
            <v>工場系･配線･配管・付属品･照明器具・並</v>
          </cell>
          <cell r="D2409" t="str">
            <v>ケ所</v>
          </cell>
          <cell r="E2409">
            <v>19400</v>
          </cell>
          <cell r="F2409" t="str">
            <v>P-112</v>
          </cell>
          <cell r="G2409">
            <v>271027</v>
          </cell>
        </row>
        <row r="2410">
          <cell r="A2410">
            <v>271101</v>
          </cell>
          <cell r="B2410" t="str">
            <v>換気扇･(台所用)</v>
          </cell>
          <cell r="C2410" t="str">
            <v>連動・排気・羽根径20cm</v>
          </cell>
          <cell r="D2410" t="str">
            <v>ケ所</v>
          </cell>
          <cell r="E2410">
            <v>10900</v>
          </cell>
          <cell r="F2410" t="str">
            <v>P-112</v>
          </cell>
          <cell r="G2410">
            <v>271101</v>
          </cell>
        </row>
        <row r="2411">
          <cell r="A2411">
            <v>271111</v>
          </cell>
          <cell r="B2411" t="str">
            <v>換気扇･(台所用)</v>
          </cell>
          <cell r="C2411" t="str">
            <v>連動・排気・羽根径25cm</v>
          </cell>
          <cell r="D2411" t="str">
            <v>ケ所</v>
          </cell>
          <cell r="E2411">
            <v>11800</v>
          </cell>
          <cell r="F2411" t="str">
            <v>P-112</v>
          </cell>
          <cell r="G2411">
            <v>271111</v>
          </cell>
        </row>
        <row r="2412">
          <cell r="A2412">
            <v>271121</v>
          </cell>
          <cell r="B2412" t="str">
            <v>換気扇･(台所用)</v>
          </cell>
          <cell r="C2412" t="str">
            <v>連動・排気・羽根径30cm</v>
          </cell>
          <cell r="D2412" t="str">
            <v>ケ所</v>
          </cell>
          <cell r="E2412">
            <v>12900</v>
          </cell>
          <cell r="F2412" t="str">
            <v>P-112</v>
          </cell>
          <cell r="G2412">
            <v>271121</v>
          </cell>
        </row>
        <row r="2413">
          <cell r="A2413">
            <v>271131</v>
          </cell>
          <cell r="B2413" t="str">
            <v>換気扇･(浴室用)</v>
          </cell>
          <cell r="C2413" t="str">
            <v>連動・排気・羽根径15cm</v>
          </cell>
          <cell r="D2413" t="str">
            <v>ケ所</v>
          </cell>
          <cell r="E2413">
            <v>12400</v>
          </cell>
          <cell r="F2413" t="str">
            <v>P-112</v>
          </cell>
          <cell r="G2413">
            <v>271131</v>
          </cell>
        </row>
        <row r="2414">
          <cell r="A2414">
            <v>271141</v>
          </cell>
          <cell r="B2414" t="str">
            <v>換気扇･(居室用･格子)</v>
          </cell>
          <cell r="C2414" t="str">
            <v>連動・排気・羽根径20cm</v>
          </cell>
          <cell r="D2414" t="str">
            <v>ケ所</v>
          </cell>
          <cell r="E2414">
            <v>11500</v>
          </cell>
          <cell r="F2414" t="str">
            <v>P-112</v>
          </cell>
          <cell r="G2414">
            <v>271141</v>
          </cell>
        </row>
        <row r="2415">
          <cell r="A2415">
            <v>271151</v>
          </cell>
          <cell r="B2415" t="str">
            <v>換気扇･(居室用･格子)</v>
          </cell>
          <cell r="C2415" t="str">
            <v>連動・排気・羽根径25cm</v>
          </cell>
          <cell r="D2415" t="str">
            <v>ケ所</v>
          </cell>
          <cell r="E2415">
            <v>12500</v>
          </cell>
          <cell r="F2415" t="str">
            <v>P-112</v>
          </cell>
          <cell r="G2415">
            <v>271151</v>
          </cell>
        </row>
        <row r="2416">
          <cell r="A2416">
            <v>271201</v>
          </cell>
          <cell r="B2416" t="str">
            <v>構内(街)灯</v>
          </cell>
          <cell r="C2416" t="str">
            <v>木柱90×90・自動点滅器付</v>
          </cell>
          <cell r="D2416" t="str">
            <v>基</v>
          </cell>
          <cell r="E2416">
            <v>33800</v>
          </cell>
          <cell r="F2416" t="str">
            <v>P-112</v>
          </cell>
          <cell r="G2416">
            <v>271201</v>
          </cell>
        </row>
        <row r="2417">
          <cell r="A2417">
            <v>271205</v>
          </cell>
          <cell r="B2417" t="str">
            <v>構内(街)灯</v>
          </cell>
          <cell r="C2417" t="str">
            <v>鉄パイプφ48・自動点滅器付</v>
          </cell>
          <cell r="D2417" t="str">
            <v>基</v>
          </cell>
          <cell r="E2417">
            <v>33400</v>
          </cell>
          <cell r="F2417" t="str">
            <v>P-112</v>
          </cell>
          <cell r="G2417">
            <v>271205</v>
          </cell>
        </row>
        <row r="2418">
          <cell r="A2418">
            <v>271211</v>
          </cell>
          <cell r="B2418" t="str">
            <v>構内(街)灯</v>
          </cell>
          <cell r="C2418" t="str">
            <v>照明ポール・自動点滅器付</v>
          </cell>
          <cell r="D2418" t="str">
            <v>基</v>
          </cell>
          <cell r="E2418">
            <v>49800</v>
          </cell>
          <cell r="F2418" t="str">
            <v>P-112</v>
          </cell>
          <cell r="G2418">
            <v>271211</v>
          </cell>
        </row>
        <row r="2419">
          <cell r="A2419">
            <v>271221</v>
          </cell>
          <cell r="B2419" t="str">
            <v>門灯</v>
          </cell>
          <cell r="C2419" t="str">
            <v>埋込型・配線・配線管共</v>
          </cell>
          <cell r="D2419" t="str">
            <v>基</v>
          </cell>
          <cell r="E2419">
            <v>29100</v>
          </cell>
          <cell r="F2419" t="str">
            <v>P-112</v>
          </cell>
          <cell r="G2419">
            <v>271221</v>
          </cell>
        </row>
        <row r="2420">
          <cell r="A2420">
            <v>271225</v>
          </cell>
          <cell r="B2420" t="str">
            <v>門灯</v>
          </cell>
          <cell r="C2420" t="str">
            <v>露出(外付)型・配線・配線管共</v>
          </cell>
          <cell r="D2420" t="str">
            <v>基</v>
          </cell>
          <cell r="E2420">
            <v>36600</v>
          </cell>
          <cell r="F2420" t="str">
            <v>P-112</v>
          </cell>
          <cell r="G2420">
            <v>271225</v>
          </cell>
        </row>
        <row r="2421">
          <cell r="A2421">
            <v>271301</v>
          </cell>
          <cell r="B2421" t="str">
            <v>テレビ共聴設備</v>
          </cell>
          <cell r="C2421" t="str">
            <v>配線管・アンテナ・分配器・分配器1か所当たり</v>
          </cell>
          <cell r="D2421" t="str">
            <v>ケ所</v>
          </cell>
          <cell r="E2421">
            <v>35600</v>
          </cell>
          <cell r="F2421" t="str">
            <v>P-112</v>
          </cell>
          <cell r="G2421">
            <v>271301</v>
          </cell>
        </row>
        <row r="2422">
          <cell r="A2422">
            <v>271311</v>
          </cell>
          <cell r="B2422" t="str">
            <v>テレビアンテナ</v>
          </cell>
          <cell r="C2422" t="str">
            <v>VHF用･屋根上設置･H4m以下･端末整合器2</v>
          </cell>
          <cell r="D2422" t="str">
            <v>基</v>
          </cell>
          <cell r="E2422">
            <v>88400</v>
          </cell>
          <cell r="F2422" t="str">
            <v>P-112</v>
          </cell>
          <cell r="G2422">
            <v>271311</v>
          </cell>
        </row>
        <row r="2423">
          <cell r="A2423">
            <v>271312</v>
          </cell>
          <cell r="B2423" t="str">
            <v>テレビアンテナ</v>
          </cell>
          <cell r="C2423" t="str">
            <v>VHF用･屋根上設置･H8m以下･端末整合器2</v>
          </cell>
          <cell r="D2423" t="str">
            <v>基</v>
          </cell>
          <cell r="E2423">
            <v>103200</v>
          </cell>
          <cell r="F2423" t="str">
            <v>P-112</v>
          </cell>
          <cell r="G2423">
            <v>271312</v>
          </cell>
        </row>
        <row r="2424">
          <cell r="A2424">
            <v>271315</v>
          </cell>
          <cell r="B2424" t="str">
            <v>テレビアンテナ</v>
          </cell>
          <cell r="C2424" t="str">
            <v>UHF用･屋根上設置･H4m以下･端末整合器2</v>
          </cell>
          <cell r="D2424" t="str">
            <v>基</v>
          </cell>
          <cell r="E2424">
            <v>83800</v>
          </cell>
          <cell r="F2424" t="str">
            <v>P-112</v>
          </cell>
          <cell r="G2424">
            <v>271315</v>
          </cell>
        </row>
        <row r="2425">
          <cell r="A2425">
            <v>271316</v>
          </cell>
          <cell r="B2425" t="str">
            <v>テレビアンテナ</v>
          </cell>
          <cell r="C2425" t="str">
            <v>UHF用･屋根上設置･H8m以下･端末整合器2</v>
          </cell>
          <cell r="D2425" t="str">
            <v>基</v>
          </cell>
          <cell r="E2425">
            <v>98500</v>
          </cell>
          <cell r="F2425" t="str">
            <v>P-112</v>
          </cell>
          <cell r="G2425">
            <v>271316</v>
          </cell>
        </row>
        <row r="2426">
          <cell r="A2426">
            <v>271321</v>
          </cell>
          <cell r="B2426" t="str">
            <v>テレビアンテナ</v>
          </cell>
          <cell r="C2426" t="str">
            <v>BS用･屋根上設置･H4m以下･端末整合器2</v>
          </cell>
          <cell r="D2426" t="str">
            <v>基</v>
          </cell>
          <cell r="E2426">
            <v>123100</v>
          </cell>
          <cell r="F2426" t="str">
            <v>P-112</v>
          </cell>
          <cell r="G2426">
            <v>271321</v>
          </cell>
        </row>
        <row r="2427">
          <cell r="A2427">
            <v>271325</v>
          </cell>
          <cell r="B2427" t="str">
            <v>テレビアンテナ</v>
          </cell>
          <cell r="C2427" t="str">
            <v>VHF･UHF併設･屋根上設置･H4m以下</v>
          </cell>
          <cell r="D2427" t="str">
            <v>基</v>
          </cell>
          <cell r="E2427">
            <v>123500</v>
          </cell>
          <cell r="F2427" t="str">
            <v>P-112</v>
          </cell>
          <cell r="G2427">
            <v>271325</v>
          </cell>
        </row>
        <row r="2428">
          <cell r="A2428">
            <v>271327</v>
          </cell>
          <cell r="B2428" t="str">
            <v>テレビアンテナ</v>
          </cell>
          <cell r="C2428" t="str">
            <v>VHF･UHF併設･屋根上設置･H8m以下</v>
          </cell>
          <cell r="D2428" t="str">
            <v>基</v>
          </cell>
          <cell r="E2428">
            <v>138300</v>
          </cell>
          <cell r="F2428" t="str">
            <v>P-112</v>
          </cell>
          <cell r="G2428">
            <v>271327</v>
          </cell>
        </row>
        <row r="2429">
          <cell r="A2429">
            <v>271331</v>
          </cell>
          <cell r="B2429" t="str">
            <v>テレビアンテナ</v>
          </cell>
          <cell r="C2429" t="str">
            <v>VHF用･VW-12･軒先他設置･端末整合器2</v>
          </cell>
          <cell r="D2429" t="str">
            <v>基</v>
          </cell>
          <cell r="E2429">
            <v>71400</v>
          </cell>
          <cell r="F2429" t="str">
            <v>P-112</v>
          </cell>
          <cell r="G2429">
            <v>271331</v>
          </cell>
        </row>
        <row r="2430">
          <cell r="A2430">
            <v>271335</v>
          </cell>
          <cell r="B2430" t="str">
            <v>テレビアンテナ</v>
          </cell>
          <cell r="C2430" t="str">
            <v>UHF用･UL-20･軒先他設置･端末整合器2</v>
          </cell>
          <cell r="D2430" t="str">
            <v>基</v>
          </cell>
          <cell r="E2430">
            <v>66800</v>
          </cell>
          <cell r="F2430" t="str">
            <v>P-112</v>
          </cell>
          <cell r="G2430">
            <v>271335</v>
          </cell>
        </row>
        <row r="2431">
          <cell r="A2431">
            <v>271337</v>
          </cell>
          <cell r="B2431" t="str">
            <v>テレビアンテナ</v>
          </cell>
          <cell r="C2431" t="str">
            <v>VHF･UHF併設･軒先他設置･端末整合器4</v>
          </cell>
          <cell r="D2431" t="str">
            <v>基</v>
          </cell>
          <cell r="E2431">
            <v>106500</v>
          </cell>
          <cell r="F2431" t="str">
            <v>P-112</v>
          </cell>
          <cell r="G2431">
            <v>271337</v>
          </cell>
        </row>
        <row r="2432">
          <cell r="A2432">
            <v>271341</v>
          </cell>
          <cell r="B2432" t="str">
            <v>テレビアンテナ</v>
          </cell>
          <cell r="C2432" t="str">
            <v>BS用･BSA-75･軒先他設置･端末整合器2</v>
          </cell>
          <cell r="D2432" t="str">
            <v>基</v>
          </cell>
          <cell r="E2432">
            <v>106200</v>
          </cell>
          <cell r="F2432" t="str">
            <v>P-112</v>
          </cell>
          <cell r="G2432">
            <v>271341</v>
          </cell>
        </row>
        <row r="2433">
          <cell r="A2433">
            <v>271351</v>
          </cell>
          <cell r="B2433" t="str">
            <v>電話用屋内配線管</v>
          </cell>
          <cell r="C2433" t="str">
            <v>配管･ボックス類･電話機1か所当たり・非木造用</v>
          </cell>
          <cell r="D2433" t="str">
            <v>ケ所</v>
          </cell>
          <cell r="E2433">
            <v>17300</v>
          </cell>
          <cell r="F2433" t="str">
            <v>P-112</v>
          </cell>
          <cell r="G2433">
            <v>271351</v>
          </cell>
        </row>
        <row r="2434">
          <cell r="A2434">
            <v>271355</v>
          </cell>
          <cell r="B2434" t="str">
            <v>電話用屋内配線管</v>
          </cell>
          <cell r="C2434" t="str">
            <v>配管･ボックス類･電話機1か所当たり・木造用</v>
          </cell>
          <cell r="D2434" t="str">
            <v>ケ所</v>
          </cell>
          <cell r="E2434">
            <v>4710</v>
          </cell>
          <cell r="F2434" t="str">
            <v>P-112</v>
          </cell>
          <cell r="G2434">
            <v>271355</v>
          </cell>
        </row>
        <row r="2435">
          <cell r="A2435">
            <v>271361</v>
          </cell>
          <cell r="B2435" t="str">
            <v>端子盤設置</v>
          </cell>
          <cell r="C2435" t="str">
            <v>端子盤・30P・端子盤1か所当たり</v>
          </cell>
          <cell r="D2435" t="str">
            <v>ケ所</v>
          </cell>
          <cell r="E2435">
            <v>19800</v>
          </cell>
          <cell r="F2435" t="str">
            <v>P-112</v>
          </cell>
          <cell r="G2435">
            <v>271361</v>
          </cell>
        </row>
        <row r="2436">
          <cell r="A2436">
            <v>271365</v>
          </cell>
          <cell r="B2436" t="str">
            <v>端子盤設置</v>
          </cell>
          <cell r="C2436" t="str">
            <v>端子盤・100P・端子盤1か所当たり</v>
          </cell>
          <cell r="D2436" t="str">
            <v>ケ所</v>
          </cell>
          <cell r="E2436">
            <v>43400</v>
          </cell>
          <cell r="F2436" t="str">
            <v>P-112</v>
          </cell>
          <cell r="G2436">
            <v>271365</v>
          </cell>
        </row>
        <row r="2437">
          <cell r="A2437">
            <v>271401</v>
          </cell>
          <cell r="B2437" t="str">
            <v>インターホン設備</v>
          </cell>
          <cell r="C2437" t="str">
            <v>玄関子機1･室内親機1･(住居用)</v>
          </cell>
          <cell r="D2437" t="str">
            <v>式</v>
          </cell>
          <cell r="E2437">
            <v>38200</v>
          </cell>
          <cell r="F2437" t="str">
            <v>P-112</v>
          </cell>
          <cell r="G2437">
            <v>271401</v>
          </cell>
        </row>
        <row r="2438">
          <cell r="A2438">
            <v>271405</v>
          </cell>
          <cell r="B2438" t="str">
            <v>インターホン設備</v>
          </cell>
          <cell r="C2438" t="str">
            <v>玄関子機1･室内親機2･(住居用)</v>
          </cell>
          <cell r="D2438" t="str">
            <v>式</v>
          </cell>
          <cell r="E2438">
            <v>62300</v>
          </cell>
          <cell r="F2438" t="str">
            <v>P-112</v>
          </cell>
          <cell r="G2438">
            <v>271405</v>
          </cell>
        </row>
        <row r="2439">
          <cell r="A2439">
            <v>271411</v>
          </cell>
          <cell r="B2439" t="str">
            <v>インターホン設備</v>
          </cell>
          <cell r="C2439" t="str">
            <v>玄関子機1･室内親機3･(住居用)</v>
          </cell>
          <cell r="D2439" t="str">
            <v>式</v>
          </cell>
          <cell r="E2439">
            <v>81200</v>
          </cell>
          <cell r="F2439" t="str">
            <v>P-112</v>
          </cell>
          <cell r="G2439">
            <v>271411</v>
          </cell>
        </row>
        <row r="2440">
          <cell r="A2440">
            <v>271415</v>
          </cell>
          <cell r="B2440" t="str">
            <v>インターホン設備</v>
          </cell>
          <cell r="C2440" t="str">
            <v>玄関子機2･室内親機2･(住居用)</v>
          </cell>
          <cell r="D2440" t="str">
            <v>式</v>
          </cell>
          <cell r="E2440">
            <v>78100</v>
          </cell>
          <cell r="F2440" t="str">
            <v>P-112</v>
          </cell>
          <cell r="G2440">
            <v>271415</v>
          </cell>
        </row>
        <row r="2441">
          <cell r="A2441">
            <v>271421</v>
          </cell>
          <cell r="B2441" t="str">
            <v>インターホン設備</v>
          </cell>
          <cell r="C2441" t="str">
            <v>玄関子機2･室内親機3･(住居用)</v>
          </cell>
          <cell r="D2441" t="str">
            <v>式</v>
          </cell>
          <cell r="E2441">
            <v>96100</v>
          </cell>
          <cell r="F2441" t="str">
            <v>P-112</v>
          </cell>
          <cell r="G2441">
            <v>271421</v>
          </cell>
        </row>
        <row r="2442">
          <cell r="A2442">
            <v>271431</v>
          </cell>
          <cell r="B2442" t="str">
            <v>インターホン設備</v>
          </cell>
          <cell r="C2442" t="str">
            <v>設置2･相互通話型･(業務用)</v>
          </cell>
          <cell r="D2442" t="str">
            <v>式</v>
          </cell>
          <cell r="E2442">
            <v>51000</v>
          </cell>
          <cell r="F2442" t="str">
            <v>P-112</v>
          </cell>
          <cell r="G2442">
            <v>271431</v>
          </cell>
        </row>
        <row r="2443">
          <cell r="A2443">
            <v>271435</v>
          </cell>
          <cell r="B2443" t="str">
            <v>インターホン設備</v>
          </cell>
          <cell r="C2443" t="str">
            <v>設置3･相互通話型･(業務用)</v>
          </cell>
          <cell r="D2443" t="str">
            <v>式</v>
          </cell>
          <cell r="E2443">
            <v>85400</v>
          </cell>
          <cell r="F2443" t="str">
            <v>P-112</v>
          </cell>
          <cell r="G2443">
            <v>271435</v>
          </cell>
        </row>
        <row r="2444">
          <cell r="A2444">
            <v>271441</v>
          </cell>
          <cell r="B2444" t="str">
            <v>インターホン設備</v>
          </cell>
          <cell r="C2444" t="str">
            <v>設置4･相互通話型･(業務用)</v>
          </cell>
          <cell r="D2444" t="str">
            <v>式</v>
          </cell>
          <cell r="E2444">
            <v>124000</v>
          </cell>
          <cell r="F2444" t="str">
            <v>P-112</v>
          </cell>
          <cell r="G2444">
            <v>271441</v>
          </cell>
        </row>
        <row r="2445">
          <cell r="A2445">
            <v>271445</v>
          </cell>
          <cell r="B2445" t="str">
            <v>インターホン設備</v>
          </cell>
          <cell r="C2445" t="str">
            <v>設置5･相互通話型･(業務用)</v>
          </cell>
          <cell r="D2445" t="str">
            <v>式</v>
          </cell>
          <cell r="E2445">
            <v>159500</v>
          </cell>
          <cell r="F2445" t="str">
            <v>P-112</v>
          </cell>
          <cell r="G2445">
            <v>271445</v>
          </cell>
        </row>
        <row r="2446">
          <cell r="A2446">
            <v>271451</v>
          </cell>
          <cell r="B2446" t="str">
            <v>チャイム設備</v>
          </cell>
          <cell r="C2446" t="str">
            <v>式</v>
          </cell>
          <cell r="D2446">
            <v>11200</v>
          </cell>
          <cell r="E2446" t="str">
            <v>P-113</v>
          </cell>
          <cell r="F2446">
            <v>271451</v>
          </cell>
          <cell r="G2446">
            <v>271451</v>
          </cell>
        </row>
        <row r="2447">
          <cell r="A2447">
            <v>271501</v>
          </cell>
          <cell r="B2447" t="str">
            <v>避雷設備</v>
          </cell>
          <cell r="C2447" t="str">
            <v>配管線･突針･接地･避雷針1か所当たり</v>
          </cell>
          <cell r="D2447" t="str">
            <v>ケ所</v>
          </cell>
          <cell r="E2447">
            <v>329800</v>
          </cell>
          <cell r="F2447" t="str">
            <v>P-113</v>
          </cell>
          <cell r="G2447">
            <v>271501</v>
          </cell>
        </row>
        <row r="2448">
          <cell r="A2448">
            <v>271511</v>
          </cell>
          <cell r="B2448" t="str">
            <v>火災報知設備</v>
          </cell>
          <cell r="C2448" t="str">
            <v>配管線・ボックス・感知器・感知器の1か所当たり</v>
          </cell>
          <cell r="D2448" t="str">
            <v>ケ所</v>
          </cell>
          <cell r="E2448">
            <v>35400</v>
          </cell>
          <cell r="F2448" t="str">
            <v>P-113</v>
          </cell>
          <cell r="G2448">
            <v>271511</v>
          </cell>
        </row>
        <row r="2449">
          <cell r="A2449">
            <v>271521</v>
          </cell>
          <cell r="B2449" t="str">
            <v>火災報知設備</v>
          </cell>
          <cell r="C2449" t="str">
            <v>受信機P型1級20窓程度・1か所当たり</v>
          </cell>
          <cell r="D2449" t="str">
            <v>ケ所</v>
          </cell>
          <cell r="E2449">
            <v>596100</v>
          </cell>
          <cell r="F2449" t="str">
            <v>P-113</v>
          </cell>
          <cell r="G2449">
            <v>271521</v>
          </cell>
        </row>
        <row r="2450">
          <cell r="A2450">
            <v>271531</v>
          </cell>
          <cell r="B2450" t="str">
            <v>警報ベル設備</v>
          </cell>
          <cell r="C2450" t="str">
            <v>配管線・警報装置・警報装置1台1か所当たり</v>
          </cell>
          <cell r="D2450" t="str">
            <v>ケ所</v>
          </cell>
          <cell r="E2450">
            <v>46200</v>
          </cell>
          <cell r="F2450" t="str">
            <v>P-113</v>
          </cell>
          <cell r="G2450">
            <v>271531</v>
          </cell>
        </row>
        <row r="2451">
          <cell r="A2451">
            <v>271551</v>
          </cell>
          <cell r="B2451" t="str">
            <v>電気時計設備[親時計]</v>
          </cell>
          <cell r="C2451" t="str">
            <v>壁掛型・3回線以下・(設置費のみ)</v>
          </cell>
          <cell r="D2451" t="str">
            <v>台</v>
          </cell>
          <cell r="E2451">
            <v>25500</v>
          </cell>
          <cell r="F2451" t="str">
            <v>P-113</v>
          </cell>
          <cell r="G2451">
            <v>271551</v>
          </cell>
        </row>
        <row r="2452">
          <cell r="A2452">
            <v>271555</v>
          </cell>
          <cell r="B2452" t="str">
            <v>電気時計設備[親時計]</v>
          </cell>
          <cell r="C2452" t="str">
            <v>自立型・6回線以下・(設置費のみ)</v>
          </cell>
          <cell r="D2452" t="str">
            <v>台</v>
          </cell>
          <cell r="E2452">
            <v>50700</v>
          </cell>
          <cell r="F2452" t="str">
            <v>P-113</v>
          </cell>
          <cell r="G2452">
            <v>271555</v>
          </cell>
        </row>
        <row r="2453">
          <cell r="A2453">
            <v>271561</v>
          </cell>
          <cell r="B2453" t="str">
            <v>電気時計設備[子時計]</v>
          </cell>
          <cell r="C2453" t="str">
            <v>壁掛型・(設置費のみ)</v>
          </cell>
          <cell r="D2453" t="str">
            <v>個</v>
          </cell>
          <cell r="E2453">
            <v>1660</v>
          </cell>
          <cell r="F2453" t="str">
            <v>P-113</v>
          </cell>
          <cell r="G2453">
            <v>271561</v>
          </cell>
        </row>
        <row r="2454">
          <cell r="A2454">
            <v>271565</v>
          </cell>
          <cell r="B2454" t="str">
            <v>電気時計設備[子時計]</v>
          </cell>
          <cell r="C2454" t="str">
            <v>半埋込・(設置費のみ)</v>
          </cell>
          <cell r="D2454" t="str">
            <v>個</v>
          </cell>
          <cell r="E2454">
            <v>4370</v>
          </cell>
          <cell r="F2454" t="str">
            <v>P-113</v>
          </cell>
          <cell r="G2454">
            <v>271565</v>
          </cell>
        </row>
        <row r="2455">
          <cell r="A2455">
            <v>271601</v>
          </cell>
          <cell r="B2455" t="str">
            <v>制御監視盤</v>
          </cell>
          <cell r="C2455" t="str">
            <v>(設置費のみ)</v>
          </cell>
          <cell r="D2455" t="str">
            <v>面</v>
          </cell>
          <cell r="E2455">
            <v>41500</v>
          </cell>
          <cell r="F2455" t="str">
            <v>P-113</v>
          </cell>
          <cell r="G2455">
            <v>271601</v>
          </cell>
        </row>
        <row r="2456">
          <cell r="A2456">
            <v>271611</v>
          </cell>
          <cell r="B2456" t="str">
            <v>拡声装置</v>
          </cell>
          <cell r="C2456" t="str">
            <v>30W以下・卓上型・(設置費のみ)</v>
          </cell>
          <cell r="D2456" t="str">
            <v>台</v>
          </cell>
          <cell r="E2456">
            <v>16700</v>
          </cell>
          <cell r="F2456" t="str">
            <v>P-113</v>
          </cell>
          <cell r="G2456">
            <v>271611</v>
          </cell>
        </row>
        <row r="2457">
          <cell r="A2457">
            <v>271621</v>
          </cell>
          <cell r="B2457" t="str">
            <v>拡声装置</v>
          </cell>
          <cell r="C2457" t="str">
            <v>60W以下・設置型・(設置費のみ)</v>
          </cell>
          <cell r="D2457" t="str">
            <v>台</v>
          </cell>
          <cell r="E2457">
            <v>26200</v>
          </cell>
          <cell r="F2457" t="str">
            <v>P-113</v>
          </cell>
          <cell r="G2457">
            <v>271621</v>
          </cell>
        </row>
        <row r="2458">
          <cell r="A2458">
            <v>271631</v>
          </cell>
          <cell r="B2458" t="str">
            <v>拡声装置</v>
          </cell>
          <cell r="C2458" t="str">
            <v>120W以下・設置型・(設置費のみ)</v>
          </cell>
          <cell r="D2458" t="str">
            <v>台</v>
          </cell>
          <cell r="E2458">
            <v>49800</v>
          </cell>
          <cell r="F2458" t="str">
            <v>P-113</v>
          </cell>
          <cell r="G2458">
            <v>271631</v>
          </cell>
        </row>
        <row r="2459">
          <cell r="A2459">
            <v>271641</v>
          </cell>
          <cell r="B2459" t="str">
            <v>スピーカー</v>
          </cell>
          <cell r="C2459" t="str">
            <v>壁掛型・(設置費のみ)</v>
          </cell>
          <cell r="D2459" t="str">
            <v>個</v>
          </cell>
          <cell r="E2459">
            <v>1660</v>
          </cell>
          <cell r="F2459" t="str">
            <v>P-113</v>
          </cell>
          <cell r="G2459">
            <v>271641</v>
          </cell>
        </row>
        <row r="2460">
          <cell r="A2460">
            <v>271651</v>
          </cell>
          <cell r="B2460" t="str">
            <v>スピーカー</v>
          </cell>
          <cell r="C2460" t="str">
            <v>天井埋込型・(設置費のみ)</v>
          </cell>
          <cell r="D2460" t="str">
            <v>個</v>
          </cell>
          <cell r="E2460">
            <v>3320</v>
          </cell>
          <cell r="F2460" t="str">
            <v>P-113</v>
          </cell>
          <cell r="G2460">
            <v>271651</v>
          </cell>
        </row>
        <row r="2461">
          <cell r="A2461">
            <v>271661</v>
          </cell>
          <cell r="B2461" t="str">
            <v>音量調整期</v>
          </cell>
          <cell r="C2461" t="str">
            <v>天井埋込型・(設置費のみ)</v>
          </cell>
          <cell r="D2461" t="str">
            <v>個</v>
          </cell>
          <cell r="E2461">
            <v>900</v>
          </cell>
          <cell r="F2461" t="str">
            <v>P-113</v>
          </cell>
          <cell r="G2461">
            <v>271661</v>
          </cell>
        </row>
        <row r="2462">
          <cell r="A2462">
            <v>271721</v>
          </cell>
          <cell r="B2462" t="str">
            <v>変圧器</v>
          </cell>
          <cell r="C2462" t="str">
            <v>単相・6KV/10KVA・(設置費のみ)</v>
          </cell>
          <cell r="D2462" t="str">
            <v>台</v>
          </cell>
          <cell r="E2462">
            <v>15600</v>
          </cell>
          <cell r="F2462" t="str">
            <v>P-113</v>
          </cell>
          <cell r="G2462">
            <v>271721</v>
          </cell>
        </row>
        <row r="2463">
          <cell r="A2463">
            <v>271723</v>
          </cell>
          <cell r="B2463" t="str">
            <v>変圧器</v>
          </cell>
          <cell r="C2463" t="str">
            <v>単相・6KV/20KVA・(設置費のみ)</v>
          </cell>
          <cell r="D2463" t="str">
            <v>台</v>
          </cell>
          <cell r="E2463">
            <v>26600</v>
          </cell>
          <cell r="F2463" t="str">
            <v>P-113</v>
          </cell>
          <cell r="G2463">
            <v>271723</v>
          </cell>
        </row>
        <row r="2464">
          <cell r="A2464">
            <v>271725</v>
          </cell>
          <cell r="B2464" t="str">
            <v>変圧器</v>
          </cell>
          <cell r="C2464" t="str">
            <v>単相・6KV/75KVA・(設置費のみ)</v>
          </cell>
          <cell r="D2464" t="str">
            <v>台</v>
          </cell>
          <cell r="E2464">
            <v>54700</v>
          </cell>
          <cell r="F2464" t="str">
            <v>P-113</v>
          </cell>
          <cell r="G2464">
            <v>271725</v>
          </cell>
        </row>
        <row r="2465">
          <cell r="A2465">
            <v>271727</v>
          </cell>
          <cell r="B2465" t="str">
            <v>変圧器</v>
          </cell>
          <cell r="C2465" t="str">
            <v>単相・6KV/100KVA・(設置費のみ)</v>
          </cell>
          <cell r="D2465" t="str">
            <v>台</v>
          </cell>
          <cell r="E2465">
            <v>58600</v>
          </cell>
          <cell r="F2465" t="str">
            <v>P-113</v>
          </cell>
          <cell r="G2465">
            <v>271727</v>
          </cell>
        </row>
        <row r="2466">
          <cell r="A2466">
            <v>271731</v>
          </cell>
          <cell r="B2466" t="str">
            <v>変圧器</v>
          </cell>
          <cell r="C2466" t="str">
            <v>三相・6KV/20KVA・(設置費のみ)</v>
          </cell>
          <cell r="D2466" t="str">
            <v>台</v>
          </cell>
          <cell r="E2466">
            <v>32500</v>
          </cell>
          <cell r="F2466" t="str">
            <v>P-113</v>
          </cell>
          <cell r="G2466">
            <v>271731</v>
          </cell>
        </row>
        <row r="2467">
          <cell r="A2467">
            <v>271735</v>
          </cell>
          <cell r="B2467" t="str">
            <v>変圧器</v>
          </cell>
          <cell r="C2467" t="str">
            <v>三相・6KV/75KVA・(設置費のみ)</v>
          </cell>
          <cell r="D2467" t="str">
            <v>台</v>
          </cell>
          <cell r="E2467">
            <v>62100</v>
          </cell>
          <cell r="F2467" t="str">
            <v>P-113</v>
          </cell>
          <cell r="G2467">
            <v>271735</v>
          </cell>
        </row>
        <row r="2468">
          <cell r="A2468">
            <v>271741</v>
          </cell>
          <cell r="B2468" t="str">
            <v>変圧器</v>
          </cell>
          <cell r="C2468" t="str">
            <v>三相・6KV/100KVA・(設置費のみ)</v>
          </cell>
          <cell r="D2468" t="str">
            <v>台</v>
          </cell>
          <cell r="E2468">
            <v>68900</v>
          </cell>
          <cell r="F2468" t="str">
            <v>P-113</v>
          </cell>
          <cell r="G2468">
            <v>271741</v>
          </cell>
        </row>
        <row r="2469">
          <cell r="A2469">
            <v>271745</v>
          </cell>
          <cell r="B2469" t="str">
            <v>変圧器</v>
          </cell>
          <cell r="C2469" t="str">
            <v>三相・6KV/150KVA・(設置費のみ)</v>
          </cell>
          <cell r="D2469" t="str">
            <v>台</v>
          </cell>
          <cell r="E2469">
            <v>90800</v>
          </cell>
          <cell r="F2469" t="str">
            <v>P-113</v>
          </cell>
          <cell r="G2469">
            <v>271745</v>
          </cell>
        </row>
        <row r="2470">
          <cell r="A2470">
            <v>271751</v>
          </cell>
          <cell r="B2470" t="str">
            <v>変圧器</v>
          </cell>
          <cell r="C2470" t="str">
            <v>三相・6KV/200KVA・(設置費のみ)</v>
          </cell>
          <cell r="D2470" t="str">
            <v>台</v>
          </cell>
          <cell r="E2470">
            <v>100900</v>
          </cell>
          <cell r="F2470" t="str">
            <v>P-113</v>
          </cell>
          <cell r="G2470">
            <v>271751</v>
          </cell>
        </row>
        <row r="2471">
          <cell r="A2471">
            <v>271755</v>
          </cell>
          <cell r="B2471" t="str">
            <v>変圧器</v>
          </cell>
          <cell r="C2471" t="str">
            <v>三相・6KV/300KVA・(設置費のみ)</v>
          </cell>
          <cell r="D2471" t="str">
            <v>台</v>
          </cell>
          <cell r="E2471">
            <v>128600</v>
          </cell>
          <cell r="F2471" t="str">
            <v>P-113</v>
          </cell>
          <cell r="G2471">
            <v>271755</v>
          </cell>
        </row>
        <row r="2472">
          <cell r="A2472">
            <v>271801</v>
          </cell>
          <cell r="B2472" t="str">
            <v>高圧コンデンサ</v>
          </cell>
          <cell r="C2472" t="str">
            <v>三相・15KVA以下・(設置費のみ)</v>
          </cell>
          <cell r="D2472" t="str">
            <v>台</v>
          </cell>
          <cell r="E2472">
            <v>10300</v>
          </cell>
          <cell r="F2472" t="str">
            <v>P-113</v>
          </cell>
          <cell r="G2472">
            <v>271801</v>
          </cell>
        </row>
        <row r="2473">
          <cell r="A2473">
            <v>271805</v>
          </cell>
          <cell r="B2473" t="str">
            <v>高圧コンデンサ</v>
          </cell>
          <cell r="C2473" t="str">
            <v>三相・20KVA以下・(設置費のみ)</v>
          </cell>
          <cell r="D2473" t="str">
            <v>台</v>
          </cell>
          <cell r="E2473">
            <v>15000</v>
          </cell>
          <cell r="F2473" t="str">
            <v>P-113</v>
          </cell>
          <cell r="G2473">
            <v>271805</v>
          </cell>
        </row>
        <row r="2474">
          <cell r="A2474">
            <v>271811</v>
          </cell>
          <cell r="B2474" t="str">
            <v>高圧コンデンサ</v>
          </cell>
          <cell r="C2474" t="str">
            <v>三相・25KVA以下・(設置費のみ)</v>
          </cell>
          <cell r="D2474" t="str">
            <v>台</v>
          </cell>
          <cell r="E2474">
            <v>19200</v>
          </cell>
          <cell r="F2474" t="str">
            <v>P-113</v>
          </cell>
          <cell r="G2474">
            <v>271811</v>
          </cell>
        </row>
        <row r="2475">
          <cell r="A2475">
            <v>271815</v>
          </cell>
          <cell r="B2475" t="str">
            <v>高圧コンデンサ</v>
          </cell>
          <cell r="C2475" t="str">
            <v>三相・30KVA以下・(設置費のみ)</v>
          </cell>
          <cell r="D2475" t="str">
            <v>台</v>
          </cell>
          <cell r="E2475">
            <v>19800</v>
          </cell>
          <cell r="F2475" t="str">
            <v>P-113</v>
          </cell>
          <cell r="G2475">
            <v>271815</v>
          </cell>
        </row>
        <row r="2476">
          <cell r="A2476">
            <v>271821</v>
          </cell>
          <cell r="B2476" t="str">
            <v>高圧コンデンサ</v>
          </cell>
          <cell r="C2476" t="str">
            <v>三相・50KVA以下・(設置費のみ)</v>
          </cell>
          <cell r="D2476" t="str">
            <v>台</v>
          </cell>
          <cell r="E2476">
            <v>22400</v>
          </cell>
          <cell r="F2476" t="str">
            <v>P-113</v>
          </cell>
          <cell r="G2476">
            <v>271821</v>
          </cell>
        </row>
        <row r="2477">
          <cell r="A2477">
            <v>271825</v>
          </cell>
          <cell r="B2477" t="str">
            <v>高圧コンデンサ</v>
          </cell>
          <cell r="C2477" t="str">
            <v>三相・75KVA以下・(設置費のみ)</v>
          </cell>
          <cell r="D2477" t="str">
            <v>台</v>
          </cell>
          <cell r="E2477">
            <v>38700</v>
          </cell>
          <cell r="F2477" t="str">
            <v>P-113</v>
          </cell>
          <cell r="G2477">
            <v>271825</v>
          </cell>
        </row>
        <row r="2478">
          <cell r="A2478">
            <v>272001</v>
          </cell>
          <cell r="B2478" t="str">
            <v>電灯設備・（住居系）</v>
          </cell>
          <cell r="C2478" t="str">
            <v>電灯・ｺﾝｾﾝﾄ・ｽｲｯﾁ・分電盤・照明器具除く</v>
          </cell>
          <cell r="D2478" t="str">
            <v>ケ所</v>
          </cell>
          <cell r="E2478">
            <v>4730</v>
          </cell>
          <cell r="F2478" t="str">
            <v>P-114</v>
          </cell>
          <cell r="G2478">
            <v>272001</v>
          </cell>
        </row>
        <row r="2479">
          <cell r="A2479">
            <v>272005</v>
          </cell>
          <cell r="B2479" t="str">
            <v>電灯設備・（工場系）</v>
          </cell>
          <cell r="C2479" t="str">
            <v>電灯・ｺﾝｾﾝﾄ・ｽｲｯﾁ・分電盤・照明器具除く</v>
          </cell>
          <cell r="D2479" t="str">
            <v>ケ所</v>
          </cell>
          <cell r="E2479">
            <v>18600</v>
          </cell>
          <cell r="F2479" t="str">
            <v>P-114</v>
          </cell>
          <cell r="G2479">
            <v>272005</v>
          </cell>
        </row>
        <row r="2480">
          <cell r="A2480">
            <v>272101</v>
          </cell>
          <cell r="B2480" t="str">
            <v>電灯設備・（住居系）</v>
          </cell>
          <cell r="C2480" t="str">
            <v>電灯・ｺﾝｾﾝﾄ・ｽｲｯﾁ・分電盤・照明器具・上</v>
          </cell>
          <cell r="D2480" t="str">
            <v>ケ所</v>
          </cell>
          <cell r="E2480">
            <v>19200</v>
          </cell>
          <cell r="F2480" t="str">
            <v>P-114</v>
          </cell>
          <cell r="G2480">
            <v>272101</v>
          </cell>
        </row>
        <row r="2481">
          <cell r="A2481">
            <v>272111</v>
          </cell>
          <cell r="B2481" t="str">
            <v>電灯設備・（住居系）</v>
          </cell>
          <cell r="C2481" t="str">
            <v>電灯・ｺﾝｾﾝﾄ・ｽｲｯﾁ・分電盤・照明器具・中</v>
          </cell>
          <cell r="D2481" t="str">
            <v>ケ所</v>
          </cell>
          <cell r="E2481">
            <v>16900</v>
          </cell>
          <cell r="F2481" t="str">
            <v>P-114</v>
          </cell>
          <cell r="G2481">
            <v>272111</v>
          </cell>
        </row>
        <row r="2482">
          <cell r="A2482">
            <v>272121</v>
          </cell>
          <cell r="B2482" t="str">
            <v>電灯設備・（住居系）</v>
          </cell>
          <cell r="C2482" t="str">
            <v>電灯・ｺﾝｾﾝﾄ・ｽｲｯﾁ・分電盤・照明器具・並</v>
          </cell>
          <cell r="D2482" t="str">
            <v>ケ所</v>
          </cell>
          <cell r="E2482">
            <v>14000</v>
          </cell>
          <cell r="F2482" t="str">
            <v>P-114</v>
          </cell>
          <cell r="G2482">
            <v>272121</v>
          </cell>
        </row>
        <row r="2483">
          <cell r="A2483">
            <v>272201</v>
          </cell>
          <cell r="B2483" t="str">
            <v>電灯設備・（事務所系）</v>
          </cell>
          <cell r="C2483" t="str">
            <v>電灯・ｺﾝｾﾝﾄ・ｽｲｯﾁ・分電盤・照明器具・上</v>
          </cell>
          <cell r="D2483" t="str">
            <v>ケ所</v>
          </cell>
          <cell r="E2483">
            <v>16300</v>
          </cell>
          <cell r="F2483" t="str">
            <v>P-114</v>
          </cell>
          <cell r="G2483">
            <v>272201</v>
          </cell>
        </row>
        <row r="2484">
          <cell r="A2484">
            <v>272211</v>
          </cell>
          <cell r="B2484" t="str">
            <v>電灯設備・（事務所系）</v>
          </cell>
          <cell r="C2484" t="str">
            <v>電灯・ｺﾝｾﾝﾄ・ｽｲｯﾁ・分電盤・照明器具・中</v>
          </cell>
          <cell r="D2484" t="str">
            <v>ケ所</v>
          </cell>
          <cell r="E2484">
            <v>11400</v>
          </cell>
          <cell r="F2484" t="str">
            <v>P-114</v>
          </cell>
          <cell r="G2484">
            <v>272211</v>
          </cell>
        </row>
        <row r="2485">
          <cell r="A2485">
            <v>272221</v>
          </cell>
          <cell r="B2485" t="str">
            <v>電灯設備・（事務所系）</v>
          </cell>
          <cell r="C2485" t="str">
            <v>電灯・ｺﾝｾﾝﾄ・ｽｲｯﾁ・分電盤・照明器具・並</v>
          </cell>
          <cell r="D2485" t="str">
            <v>ケ所</v>
          </cell>
          <cell r="E2485">
            <v>10000</v>
          </cell>
          <cell r="F2485" t="str">
            <v>P-114</v>
          </cell>
          <cell r="G2485">
            <v>272221</v>
          </cell>
        </row>
        <row r="2486">
          <cell r="A2486">
            <v>272301</v>
          </cell>
          <cell r="B2486" t="str">
            <v>電灯設備・（工場系）</v>
          </cell>
          <cell r="C2486" t="str">
            <v>電灯・ｺﾝｾﾝﾄ・ｽｲｯﾁ・分電盤・照明器具・上</v>
          </cell>
          <cell r="D2486" t="str">
            <v>ケ所</v>
          </cell>
          <cell r="E2486">
            <v>23700</v>
          </cell>
          <cell r="F2486" t="str">
            <v>P-114</v>
          </cell>
          <cell r="G2486">
            <v>272301</v>
          </cell>
        </row>
        <row r="2487">
          <cell r="A2487">
            <v>272311</v>
          </cell>
          <cell r="B2487" t="str">
            <v>電灯設備・（工場系）</v>
          </cell>
          <cell r="C2487" t="str">
            <v>電灯・ｺﾝｾﾝﾄ・ｽｲｯﾁ・分電盤・照明器具・中</v>
          </cell>
          <cell r="D2487" t="str">
            <v>ケ所</v>
          </cell>
          <cell r="E2487">
            <v>21900</v>
          </cell>
          <cell r="F2487" t="str">
            <v>P-114</v>
          </cell>
          <cell r="G2487">
            <v>272311</v>
          </cell>
        </row>
        <row r="2488">
          <cell r="A2488">
            <v>272321</v>
          </cell>
          <cell r="B2488" t="str">
            <v>電灯設備・（工場系）</v>
          </cell>
          <cell r="C2488" t="str">
            <v>電灯・ｺﾝｾﾝﾄ・ｽｲｯﾁ・分電盤・照明器具・並</v>
          </cell>
          <cell r="D2488" t="str">
            <v>ケ所</v>
          </cell>
          <cell r="E2488">
            <v>21700</v>
          </cell>
          <cell r="F2488" t="str">
            <v>P-114</v>
          </cell>
          <cell r="G2488">
            <v>272321</v>
          </cell>
        </row>
        <row r="2489">
          <cell r="A2489">
            <v>273001</v>
          </cell>
          <cell r="B2489" t="str">
            <v>ビニル電線</v>
          </cell>
          <cell r="C2489" t="str">
            <v>IV1.2mm・管路内引込</v>
          </cell>
          <cell r="D2489" t="str">
            <v>ｍ</v>
          </cell>
          <cell r="E2489">
            <v>170</v>
          </cell>
          <cell r="F2489" t="str">
            <v>P-115</v>
          </cell>
          <cell r="G2489">
            <v>273001</v>
          </cell>
        </row>
        <row r="2490">
          <cell r="A2490">
            <v>273002</v>
          </cell>
          <cell r="B2490" t="str">
            <v>ビニル電線</v>
          </cell>
          <cell r="C2490" t="str">
            <v>IV1.6mm・管路内引込</v>
          </cell>
          <cell r="D2490" t="str">
            <v>ｍ</v>
          </cell>
          <cell r="E2490">
            <v>190</v>
          </cell>
          <cell r="F2490" t="str">
            <v>P-115</v>
          </cell>
          <cell r="G2490">
            <v>273002</v>
          </cell>
        </row>
        <row r="2491">
          <cell r="A2491">
            <v>273003</v>
          </cell>
          <cell r="B2491" t="str">
            <v>ビニル電線</v>
          </cell>
          <cell r="C2491" t="str">
            <v>IV2.0mm・管路内引込</v>
          </cell>
          <cell r="D2491" t="str">
            <v>ｍ</v>
          </cell>
          <cell r="E2491">
            <v>210</v>
          </cell>
          <cell r="F2491" t="str">
            <v>P-115</v>
          </cell>
          <cell r="G2491">
            <v>273003</v>
          </cell>
        </row>
        <row r="2492">
          <cell r="A2492">
            <v>273004</v>
          </cell>
          <cell r="B2492" t="str">
            <v>ビニル電線</v>
          </cell>
          <cell r="C2492" t="str">
            <v>IV5.5m㎡・管路内引込</v>
          </cell>
          <cell r="D2492" t="str">
            <v>ｍ</v>
          </cell>
          <cell r="E2492">
            <v>270</v>
          </cell>
          <cell r="F2492" t="str">
            <v>P-115</v>
          </cell>
          <cell r="G2492">
            <v>273004</v>
          </cell>
        </row>
        <row r="2493">
          <cell r="A2493">
            <v>273005</v>
          </cell>
          <cell r="B2493" t="str">
            <v>ビニル電線</v>
          </cell>
          <cell r="C2493" t="str">
            <v>IV8.0m㎡・管路内引込</v>
          </cell>
          <cell r="D2493" t="str">
            <v>ｍ</v>
          </cell>
          <cell r="E2493">
            <v>330</v>
          </cell>
          <cell r="F2493" t="str">
            <v>P-115</v>
          </cell>
          <cell r="G2493">
            <v>273005</v>
          </cell>
        </row>
        <row r="2494">
          <cell r="A2494">
            <v>273006</v>
          </cell>
          <cell r="B2494" t="str">
            <v>ビニル電線</v>
          </cell>
          <cell r="C2494" t="str">
            <v>IV14m㎡・管路内引込</v>
          </cell>
          <cell r="D2494" t="str">
            <v>ｍ</v>
          </cell>
          <cell r="E2494">
            <v>420</v>
          </cell>
          <cell r="F2494" t="str">
            <v>P-115</v>
          </cell>
          <cell r="G2494">
            <v>273006</v>
          </cell>
        </row>
        <row r="2495">
          <cell r="A2495">
            <v>273007</v>
          </cell>
          <cell r="B2495" t="str">
            <v>ビニル電線</v>
          </cell>
          <cell r="C2495" t="str">
            <v>IV22m㎡・管路内引込</v>
          </cell>
          <cell r="D2495" t="str">
            <v>ｍ</v>
          </cell>
          <cell r="E2495">
            <v>530</v>
          </cell>
          <cell r="F2495" t="str">
            <v>P-115</v>
          </cell>
          <cell r="G2495">
            <v>273007</v>
          </cell>
        </row>
        <row r="2496">
          <cell r="A2496">
            <v>273008</v>
          </cell>
          <cell r="B2496" t="str">
            <v>ビニル電線</v>
          </cell>
          <cell r="C2496" t="str">
            <v>IV38m㎡・管路内引込</v>
          </cell>
          <cell r="D2496" t="str">
            <v>ｍ</v>
          </cell>
          <cell r="E2496">
            <v>750</v>
          </cell>
          <cell r="F2496" t="str">
            <v>P-115</v>
          </cell>
          <cell r="G2496">
            <v>273008</v>
          </cell>
        </row>
        <row r="2497">
          <cell r="A2497">
            <v>273009</v>
          </cell>
          <cell r="B2497" t="str">
            <v>ビニル電線</v>
          </cell>
          <cell r="C2497" t="str">
            <v>IV60m㎡・管路内引込</v>
          </cell>
          <cell r="D2497" t="str">
            <v>ｍ</v>
          </cell>
          <cell r="E2497">
            <v>1020</v>
          </cell>
          <cell r="F2497" t="str">
            <v>P-115</v>
          </cell>
          <cell r="G2497">
            <v>273009</v>
          </cell>
        </row>
        <row r="2498">
          <cell r="A2498">
            <v>273021</v>
          </cell>
          <cell r="B2498" t="str">
            <v>ビニル電線</v>
          </cell>
          <cell r="C2498" t="str">
            <v>HIV1.2mm×1C･管路内引込</v>
          </cell>
          <cell r="D2498" t="str">
            <v>ｍ</v>
          </cell>
          <cell r="E2498">
            <v>170</v>
          </cell>
          <cell r="F2498" t="str">
            <v>P-115</v>
          </cell>
          <cell r="G2498">
            <v>273021</v>
          </cell>
        </row>
        <row r="2499">
          <cell r="A2499">
            <v>273022</v>
          </cell>
          <cell r="B2499" t="str">
            <v>ビニル電線</v>
          </cell>
          <cell r="C2499" t="str">
            <v>HIV1.6mm×1C･管路内引込</v>
          </cell>
          <cell r="D2499" t="str">
            <v>ｍ</v>
          </cell>
          <cell r="E2499">
            <v>200</v>
          </cell>
          <cell r="F2499" t="str">
            <v>P-115</v>
          </cell>
          <cell r="G2499">
            <v>273022</v>
          </cell>
        </row>
        <row r="2500">
          <cell r="A2500">
            <v>273023</v>
          </cell>
          <cell r="B2500" t="str">
            <v>ビニル電線</v>
          </cell>
          <cell r="C2500" t="str">
            <v>HIV2.0mm×1C･管路内引込</v>
          </cell>
          <cell r="D2500" t="str">
            <v>ｍ</v>
          </cell>
          <cell r="E2500">
            <v>220</v>
          </cell>
          <cell r="F2500" t="str">
            <v>P-115</v>
          </cell>
          <cell r="G2500">
            <v>273023</v>
          </cell>
        </row>
        <row r="2501">
          <cell r="A2501">
            <v>273024</v>
          </cell>
          <cell r="B2501" t="str">
            <v>ビニル電線</v>
          </cell>
          <cell r="C2501" t="str">
            <v>HIV2.6mm×1C･管路内引込</v>
          </cell>
          <cell r="D2501" t="str">
            <v>ｍ</v>
          </cell>
          <cell r="E2501">
            <v>230</v>
          </cell>
          <cell r="F2501" t="str">
            <v>P-115</v>
          </cell>
          <cell r="G2501">
            <v>273024</v>
          </cell>
        </row>
        <row r="2502">
          <cell r="A2502">
            <v>273025</v>
          </cell>
          <cell r="B2502" t="str">
            <v>ビニル電線</v>
          </cell>
          <cell r="C2502" t="str">
            <v>HIV5.5m㎡×1C･管路内引込</v>
          </cell>
          <cell r="D2502" t="str">
            <v>ｍ</v>
          </cell>
          <cell r="E2502">
            <v>280</v>
          </cell>
          <cell r="F2502" t="str">
            <v>P-115</v>
          </cell>
          <cell r="G2502">
            <v>273025</v>
          </cell>
        </row>
        <row r="2503">
          <cell r="A2503">
            <v>273026</v>
          </cell>
          <cell r="B2503" t="str">
            <v>ビニル電線</v>
          </cell>
          <cell r="C2503" t="str">
            <v>HIV8.0m㎡×1C･管路内引込</v>
          </cell>
          <cell r="D2503" t="str">
            <v>ｍ</v>
          </cell>
          <cell r="E2503">
            <v>340</v>
          </cell>
          <cell r="F2503" t="str">
            <v>P-115</v>
          </cell>
          <cell r="G2503">
            <v>273026</v>
          </cell>
        </row>
        <row r="2504">
          <cell r="A2504">
            <v>273027</v>
          </cell>
          <cell r="B2504" t="str">
            <v>ビニル電線</v>
          </cell>
          <cell r="C2504" t="str">
            <v>HIV14.0m㎡×1C･管路内引込</v>
          </cell>
          <cell r="D2504" t="str">
            <v>ｍ</v>
          </cell>
          <cell r="E2504">
            <v>440</v>
          </cell>
          <cell r="F2504" t="str">
            <v>P-115</v>
          </cell>
          <cell r="G2504">
            <v>273027</v>
          </cell>
        </row>
        <row r="2505">
          <cell r="A2505">
            <v>273041</v>
          </cell>
          <cell r="B2505" t="str">
            <v>Fケーブル</v>
          </cell>
          <cell r="C2505" t="str">
            <v>VVF1.6mm×2C･木造サドル又はステーブル止</v>
          </cell>
          <cell r="D2505" t="str">
            <v>ｍ</v>
          </cell>
          <cell r="E2505">
            <v>370</v>
          </cell>
          <cell r="F2505" t="str">
            <v>P-115</v>
          </cell>
          <cell r="G2505">
            <v>273041</v>
          </cell>
        </row>
        <row r="2506">
          <cell r="A2506">
            <v>273042</v>
          </cell>
          <cell r="B2506" t="str">
            <v>Fケーブル</v>
          </cell>
          <cell r="C2506" t="str">
            <v>VVF2.0mm×2C･木造サドル又はステーブル止</v>
          </cell>
          <cell r="D2506" t="str">
            <v>ｍ</v>
          </cell>
          <cell r="E2506">
            <v>470</v>
          </cell>
          <cell r="F2506" t="str">
            <v>P-115</v>
          </cell>
          <cell r="G2506">
            <v>273042</v>
          </cell>
        </row>
        <row r="2507">
          <cell r="A2507">
            <v>273043</v>
          </cell>
          <cell r="B2507" t="str">
            <v>Fケーブル</v>
          </cell>
          <cell r="C2507" t="str">
            <v>VVF2.6mm×2C･木造サドル又はステーブル止</v>
          </cell>
          <cell r="D2507" t="str">
            <v>ｍ</v>
          </cell>
          <cell r="E2507">
            <v>610</v>
          </cell>
          <cell r="F2507" t="str">
            <v>P-115</v>
          </cell>
          <cell r="G2507">
            <v>273043</v>
          </cell>
        </row>
        <row r="2508">
          <cell r="A2508">
            <v>273045</v>
          </cell>
          <cell r="B2508" t="str">
            <v>Fケーブル</v>
          </cell>
          <cell r="C2508" t="str">
            <v>VVF1.6mm×3C･木造サドル又はステーブル止</v>
          </cell>
          <cell r="D2508" t="str">
            <v>ｍ</v>
          </cell>
          <cell r="E2508">
            <v>480</v>
          </cell>
          <cell r="F2508" t="str">
            <v>P-115</v>
          </cell>
          <cell r="G2508">
            <v>273045</v>
          </cell>
        </row>
        <row r="2509">
          <cell r="A2509">
            <v>273046</v>
          </cell>
          <cell r="B2509" t="str">
            <v>Fケーブル</v>
          </cell>
          <cell r="C2509" t="str">
            <v>VVF2.0mm×3C･木造サドル又はステーブル止</v>
          </cell>
          <cell r="D2509" t="str">
            <v>ｍ</v>
          </cell>
          <cell r="E2509">
            <v>590</v>
          </cell>
          <cell r="F2509" t="str">
            <v>P-115</v>
          </cell>
          <cell r="G2509">
            <v>273046</v>
          </cell>
        </row>
        <row r="2510">
          <cell r="A2510">
            <v>273047</v>
          </cell>
          <cell r="B2510" t="str">
            <v>Fケーブル</v>
          </cell>
          <cell r="C2510" t="str">
            <v>VVF2.6mm×3C･木造サドル又はステーブル止</v>
          </cell>
          <cell r="D2510" t="str">
            <v>ｍ</v>
          </cell>
          <cell r="E2510">
            <v>790</v>
          </cell>
          <cell r="F2510" t="str">
            <v>P-115</v>
          </cell>
          <cell r="G2510">
            <v>273047</v>
          </cell>
        </row>
        <row r="2511">
          <cell r="A2511">
            <v>273051</v>
          </cell>
          <cell r="B2511" t="str">
            <v>Fケーブル</v>
          </cell>
          <cell r="C2511" t="str">
            <v>VVF1.6mm×2C･RCサドル止</v>
          </cell>
          <cell r="D2511" t="str">
            <v>ｍ</v>
          </cell>
          <cell r="E2511">
            <v>470</v>
          </cell>
          <cell r="F2511" t="str">
            <v>P-115</v>
          </cell>
          <cell r="G2511">
            <v>273051</v>
          </cell>
        </row>
        <row r="2512">
          <cell r="A2512">
            <v>273052</v>
          </cell>
          <cell r="B2512" t="str">
            <v>Fケーブル</v>
          </cell>
          <cell r="C2512" t="str">
            <v>VVF2.0mm×2C･RCサドル止</v>
          </cell>
          <cell r="D2512" t="str">
            <v>ｍ</v>
          </cell>
          <cell r="E2512">
            <v>640</v>
          </cell>
          <cell r="F2512" t="str">
            <v>P-115</v>
          </cell>
          <cell r="G2512">
            <v>273052</v>
          </cell>
        </row>
        <row r="2513">
          <cell r="A2513">
            <v>273053</v>
          </cell>
          <cell r="B2513" t="str">
            <v>Fケーブル</v>
          </cell>
          <cell r="C2513" t="str">
            <v>VVF2.6mm×2C･RCサドル止</v>
          </cell>
          <cell r="D2513" t="str">
            <v>ｍ</v>
          </cell>
          <cell r="E2513">
            <v>810</v>
          </cell>
          <cell r="F2513" t="str">
            <v>P-115</v>
          </cell>
          <cell r="G2513">
            <v>273053</v>
          </cell>
        </row>
        <row r="2514">
          <cell r="A2514">
            <v>273055</v>
          </cell>
          <cell r="B2514" t="str">
            <v>Fケーブル</v>
          </cell>
          <cell r="C2514" t="str">
            <v>VVF1.6mm×3C･RCサドル止</v>
          </cell>
          <cell r="D2514" t="str">
            <v>ｍ</v>
          </cell>
          <cell r="E2514">
            <v>640</v>
          </cell>
          <cell r="F2514" t="str">
            <v>P-115</v>
          </cell>
          <cell r="G2514">
            <v>273055</v>
          </cell>
        </row>
        <row r="2515">
          <cell r="A2515">
            <v>273056</v>
          </cell>
          <cell r="B2515" t="str">
            <v>Fケーブル</v>
          </cell>
          <cell r="C2515" t="str">
            <v>VVF2.0mm×3C･RCサドル止</v>
          </cell>
          <cell r="D2515" t="str">
            <v>ｍ</v>
          </cell>
          <cell r="E2515">
            <v>800</v>
          </cell>
          <cell r="F2515" t="str">
            <v>P-115</v>
          </cell>
          <cell r="G2515">
            <v>273056</v>
          </cell>
        </row>
        <row r="2516">
          <cell r="A2516">
            <v>273057</v>
          </cell>
          <cell r="B2516" t="str">
            <v>Fケーブル</v>
          </cell>
          <cell r="C2516" t="str">
            <v>VVF2.6mm×3C･RCサドル止</v>
          </cell>
          <cell r="D2516" t="str">
            <v>ｍ</v>
          </cell>
          <cell r="E2516">
            <v>1030</v>
          </cell>
          <cell r="F2516" t="str">
            <v>P-115</v>
          </cell>
          <cell r="G2516">
            <v>273057</v>
          </cell>
        </row>
        <row r="2517">
          <cell r="A2517">
            <v>273061</v>
          </cell>
          <cell r="B2517" t="str">
            <v>Fケーブル</v>
          </cell>
          <cell r="C2517" t="str">
            <v>VVF1.6mm×2C･ころがし配線</v>
          </cell>
          <cell r="D2517" t="str">
            <v>ｍ</v>
          </cell>
          <cell r="E2517">
            <v>200</v>
          </cell>
          <cell r="F2517" t="str">
            <v>P-115</v>
          </cell>
          <cell r="G2517">
            <v>273061</v>
          </cell>
        </row>
        <row r="2518">
          <cell r="A2518">
            <v>273062</v>
          </cell>
          <cell r="B2518" t="str">
            <v>Fケーブル</v>
          </cell>
          <cell r="C2518" t="str">
            <v>VVF2.0mm×2C･ころがし配線</v>
          </cell>
          <cell r="D2518" t="str">
            <v>ｍ</v>
          </cell>
          <cell r="E2518">
            <v>280</v>
          </cell>
          <cell r="F2518" t="str">
            <v>P-115</v>
          </cell>
          <cell r="G2518">
            <v>273062</v>
          </cell>
        </row>
        <row r="2519">
          <cell r="A2519">
            <v>273063</v>
          </cell>
          <cell r="B2519" t="str">
            <v>Fケーブル</v>
          </cell>
          <cell r="C2519" t="str">
            <v>VVF2.6mm×2C･ころがし配線</v>
          </cell>
          <cell r="D2519" t="str">
            <v>ｍ</v>
          </cell>
          <cell r="E2519">
            <v>370</v>
          </cell>
          <cell r="F2519" t="str">
            <v>P-115</v>
          </cell>
          <cell r="G2519">
            <v>273063</v>
          </cell>
        </row>
        <row r="2520">
          <cell r="A2520">
            <v>273065</v>
          </cell>
          <cell r="B2520" t="str">
            <v>Fケーブル</v>
          </cell>
          <cell r="C2520" t="str">
            <v>VVF1.6mm×3C･ころがし配線</v>
          </cell>
          <cell r="D2520" t="str">
            <v>ｍ</v>
          </cell>
          <cell r="E2520">
            <v>280</v>
          </cell>
          <cell r="F2520" t="str">
            <v>P-115</v>
          </cell>
          <cell r="G2520">
            <v>273065</v>
          </cell>
        </row>
        <row r="2521">
          <cell r="A2521">
            <v>273066</v>
          </cell>
          <cell r="B2521" t="str">
            <v>Fケーブル</v>
          </cell>
          <cell r="C2521" t="str">
            <v>VVF2.0mm×3C･ころがし配線</v>
          </cell>
          <cell r="D2521" t="str">
            <v>ｍ</v>
          </cell>
          <cell r="E2521">
            <v>370</v>
          </cell>
          <cell r="F2521" t="str">
            <v>P-115</v>
          </cell>
          <cell r="G2521">
            <v>273066</v>
          </cell>
        </row>
        <row r="2522">
          <cell r="A2522">
            <v>273067</v>
          </cell>
          <cell r="B2522" t="str">
            <v>Fケーブル</v>
          </cell>
          <cell r="C2522" t="str">
            <v>VVF2.6mm×3C･ころがし配線</v>
          </cell>
          <cell r="D2522" t="str">
            <v>ｍ</v>
          </cell>
          <cell r="E2522">
            <v>470</v>
          </cell>
          <cell r="F2522" t="str">
            <v>P-115</v>
          </cell>
          <cell r="G2522">
            <v>273067</v>
          </cell>
        </row>
        <row r="2523">
          <cell r="A2523">
            <v>273101</v>
          </cell>
          <cell r="B2523" t="str">
            <v>CVケーブル</v>
          </cell>
          <cell r="C2523" t="str">
            <v>CV2.0m㎡-2C･管路内引込</v>
          </cell>
          <cell r="D2523" t="str">
            <v>ｍ</v>
          </cell>
          <cell r="E2523">
            <v>300</v>
          </cell>
          <cell r="F2523" t="str">
            <v>P-115</v>
          </cell>
          <cell r="G2523">
            <v>273101</v>
          </cell>
        </row>
        <row r="2524">
          <cell r="A2524">
            <v>273102</v>
          </cell>
          <cell r="B2524" t="str">
            <v>CVケーブル</v>
          </cell>
          <cell r="C2524" t="str">
            <v>CV3.5m㎡-2C･管路内引込</v>
          </cell>
          <cell r="D2524" t="str">
            <v>ｍ</v>
          </cell>
          <cell r="E2524">
            <v>400</v>
          </cell>
          <cell r="F2524" t="str">
            <v>P-115</v>
          </cell>
          <cell r="G2524">
            <v>273102</v>
          </cell>
        </row>
        <row r="2525">
          <cell r="A2525">
            <v>273103</v>
          </cell>
          <cell r="B2525" t="str">
            <v>CVケーブル</v>
          </cell>
          <cell r="C2525" t="str">
            <v>CV5.5m㎡-2C･管路内引込</v>
          </cell>
          <cell r="D2525" t="str">
            <v>ｍ</v>
          </cell>
          <cell r="E2525">
            <v>500</v>
          </cell>
          <cell r="F2525" t="str">
            <v>P-115</v>
          </cell>
          <cell r="G2525">
            <v>273103</v>
          </cell>
        </row>
        <row r="2526">
          <cell r="A2526">
            <v>273104</v>
          </cell>
          <cell r="B2526" t="str">
            <v>CVケーブル</v>
          </cell>
          <cell r="C2526" t="str">
            <v>CV8m㎡-2C･管路内引込</v>
          </cell>
          <cell r="D2526" t="str">
            <v>ｍ</v>
          </cell>
          <cell r="E2526">
            <v>550</v>
          </cell>
          <cell r="F2526" t="str">
            <v>P-115</v>
          </cell>
          <cell r="G2526">
            <v>273104</v>
          </cell>
        </row>
        <row r="2527">
          <cell r="A2527">
            <v>273105</v>
          </cell>
          <cell r="B2527" t="str">
            <v>CVケーブル</v>
          </cell>
          <cell r="C2527" t="str">
            <v>CV14m㎡-2C･管路内引込</v>
          </cell>
          <cell r="D2527" t="str">
            <v>ｍ</v>
          </cell>
          <cell r="E2527">
            <v>740</v>
          </cell>
          <cell r="F2527" t="str">
            <v>P-115</v>
          </cell>
          <cell r="G2527">
            <v>273105</v>
          </cell>
        </row>
        <row r="2528">
          <cell r="A2528">
            <v>273106</v>
          </cell>
          <cell r="B2528" t="str">
            <v>CVケーブル</v>
          </cell>
          <cell r="C2528" t="str">
            <v>CV22m㎡-2C･管路内引込</v>
          </cell>
          <cell r="D2528" t="str">
            <v>ｍ</v>
          </cell>
          <cell r="E2528">
            <v>950</v>
          </cell>
          <cell r="F2528" t="str">
            <v>P-115</v>
          </cell>
          <cell r="G2528">
            <v>273106</v>
          </cell>
        </row>
        <row r="2529">
          <cell r="A2529">
            <v>273107</v>
          </cell>
          <cell r="B2529" t="str">
            <v>CVケーブル</v>
          </cell>
          <cell r="C2529" t="str">
            <v>CV38m㎡-2C･管路内引込</v>
          </cell>
          <cell r="D2529" t="str">
            <v>ｍ</v>
          </cell>
          <cell r="E2529">
            <v>1370</v>
          </cell>
          <cell r="F2529" t="str">
            <v>P-115</v>
          </cell>
          <cell r="G2529">
            <v>273107</v>
          </cell>
        </row>
        <row r="2530">
          <cell r="A2530">
            <v>273108</v>
          </cell>
          <cell r="B2530" t="str">
            <v>CVケーブル</v>
          </cell>
          <cell r="C2530" t="str">
            <v>CV60m㎡-1C･管路内引込</v>
          </cell>
          <cell r="D2530" t="str">
            <v>ｍ</v>
          </cell>
          <cell r="E2530">
            <v>1940</v>
          </cell>
          <cell r="F2530" t="str">
            <v>P-115</v>
          </cell>
          <cell r="G2530">
            <v>273108</v>
          </cell>
        </row>
        <row r="2531">
          <cell r="A2531">
            <v>273109</v>
          </cell>
          <cell r="B2531" t="str">
            <v>CVケーブル</v>
          </cell>
          <cell r="C2531" t="str">
            <v>CV100m㎡-1C･管路内引込</v>
          </cell>
          <cell r="D2531" t="str">
            <v>ｍ</v>
          </cell>
          <cell r="E2531">
            <v>2810</v>
          </cell>
          <cell r="F2531" t="str">
            <v>P-115</v>
          </cell>
          <cell r="G2531">
            <v>273109</v>
          </cell>
        </row>
        <row r="2532">
          <cell r="A2532">
            <v>273121</v>
          </cell>
          <cell r="B2532" t="str">
            <v>CVケーブル</v>
          </cell>
          <cell r="C2532" t="str">
            <v>CV5.5m㎡-3C･管路内引込</v>
          </cell>
          <cell r="D2532" t="str">
            <v>ｍ</v>
          </cell>
          <cell r="E2532">
            <v>610</v>
          </cell>
          <cell r="F2532" t="str">
            <v>P-115</v>
          </cell>
          <cell r="G2532">
            <v>273121</v>
          </cell>
        </row>
        <row r="2533">
          <cell r="A2533">
            <v>273122</v>
          </cell>
          <cell r="B2533" t="str">
            <v>CVケーブル</v>
          </cell>
          <cell r="C2533" t="str">
            <v>CV8m㎡-3C･管路内引込</v>
          </cell>
          <cell r="D2533" t="str">
            <v>ｍ</v>
          </cell>
          <cell r="E2533">
            <v>720</v>
          </cell>
          <cell r="F2533" t="str">
            <v>P-115</v>
          </cell>
          <cell r="G2533">
            <v>273122</v>
          </cell>
        </row>
        <row r="2534">
          <cell r="A2534">
            <v>273123</v>
          </cell>
          <cell r="B2534" t="str">
            <v>CVケーブル</v>
          </cell>
          <cell r="C2534" t="str">
            <v>CV14m㎡-3C･管路内引込</v>
          </cell>
          <cell r="D2534" t="str">
            <v>ｍ</v>
          </cell>
          <cell r="E2534">
            <v>960</v>
          </cell>
          <cell r="F2534" t="str">
            <v>P-115</v>
          </cell>
          <cell r="G2534">
            <v>273123</v>
          </cell>
        </row>
        <row r="2535">
          <cell r="A2535">
            <v>273124</v>
          </cell>
          <cell r="B2535" t="str">
            <v>CVケーブル</v>
          </cell>
          <cell r="C2535" t="str">
            <v>CV22m㎡-3C･管路内引込</v>
          </cell>
          <cell r="D2535" t="str">
            <v>ｍ</v>
          </cell>
          <cell r="E2535">
            <v>1280</v>
          </cell>
          <cell r="F2535" t="str">
            <v>P-115</v>
          </cell>
          <cell r="G2535">
            <v>273124</v>
          </cell>
        </row>
        <row r="2536">
          <cell r="A2536">
            <v>273125</v>
          </cell>
          <cell r="B2536" t="str">
            <v>CVケーブル</v>
          </cell>
          <cell r="C2536" t="str">
            <v>CV38m㎡-3C･管路内引込</v>
          </cell>
          <cell r="D2536" t="str">
            <v>ｍ</v>
          </cell>
          <cell r="E2536">
            <v>1790</v>
          </cell>
          <cell r="F2536" t="str">
            <v>P-115</v>
          </cell>
          <cell r="G2536">
            <v>273125</v>
          </cell>
        </row>
        <row r="2537">
          <cell r="A2537">
            <v>273126</v>
          </cell>
          <cell r="B2537" t="str">
            <v>CVケーブル</v>
          </cell>
          <cell r="C2537" t="str">
            <v>CV60m㎡-3C･管路内引込</v>
          </cell>
          <cell r="D2537" t="str">
            <v>ｍ</v>
          </cell>
          <cell r="E2537">
            <v>2510</v>
          </cell>
          <cell r="F2537" t="str">
            <v>P-116</v>
          </cell>
          <cell r="G2537">
            <v>273126</v>
          </cell>
        </row>
        <row r="2538">
          <cell r="A2538">
            <v>273127</v>
          </cell>
          <cell r="B2538" t="str">
            <v>CVケーブル</v>
          </cell>
          <cell r="C2538" t="str">
            <v>CV100m㎡-3C･管路内引込</v>
          </cell>
          <cell r="D2538" t="str">
            <v>ｍ</v>
          </cell>
          <cell r="E2538">
            <v>3700</v>
          </cell>
          <cell r="F2538" t="str">
            <v>P-116</v>
          </cell>
          <cell r="G2538">
            <v>273127</v>
          </cell>
        </row>
        <row r="2539">
          <cell r="A2539">
            <v>273128</v>
          </cell>
          <cell r="B2539" t="str">
            <v>CVケーブル</v>
          </cell>
          <cell r="C2539" t="str">
            <v>CV150m㎡-3C･管路内引込</v>
          </cell>
          <cell r="D2539" t="str">
            <v>ｍ</v>
          </cell>
          <cell r="E2539">
            <v>4940</v>
          </cell>
          <cell r="F2539" t="str">
            <v>P-116</v>
          </cell>
          <cell r="G2539">
            <v>273128</v>
          </cell>
        </row>
        <row r="2540">
          <cell r="A2540">
            <v>273129</v>
          </cell>
          <cell r="B2540" t="str">
            <v>CVケーブル</v>
          </cell>
          <cell r="C2540" t="str">
            <v>CV200m㎡-3C･管路内引込</v>
          </cell>
          <cell r="D2540" t="str">
            <v>ｍ</v>
          </cell>
          <cell r="E2540">
            <v>6220</v>
          </cell>
          <cell r="F2540" t="str">
            <v>P-116</v>
          </cell>
          <cell r="G2540">
            <v>273129</v>
          </cell>
        </row>
        <row r="2541">
          <cell r="A2541">
            <v>273141</v>
          </cell>
          <cell r="B2541" t="str">
            <v>CVケーブル</v>
          </cell>
          <cell r="C2541" t="str">
            <v>CV8m㎡-4C･管路内引込</v>
          </cell>
          <cell r="D2541" t="str">
            <v>ｍ</v>
          </cell>
          <cell r="E2541">
            <v>790</v>
          </cell>
          <cell r="F2541" t="str">
            <v>P-116</v>
          </cell>
          <cell r="G2541">
            <v>273141</v>
          </cell>
        </row>
        <row r="2542">
          <cell r="A2542">
            <v>273142</v>
          </cell>
          <cell r="B2542" t="str">
            <v>CVケーブル</v>
          </cell>
          <cell r="C2542" t="str">
            <v>CV14m㎡-4C･管路内引込</v>
          </cell>
          <cell r="D2542" t="str">
            <v>ｍ</v>
          </cell>
          <cell r="E2542">
            <v>1060</v>
          </cell>
          <cell r="F2542" t="str">
            <v>P-116</v>
          </cell>
          <cell r="G2542">
            <v>273142</v>
          </cell>
        </row>
        <row r="2543">
          <cell r="A2543">
            <v>273143</v>
          </cell>
          <cell r="B2543" t="str">
            <v>CVケーブル</v>
          </cell>
          <cell r="C2543" t="str">
            <v>CV22m㎡-4C･管路内引込</v>
          </cell>
          <cell r="D2543" t="str">
            <v>ｍ</v>
          </cell>
          <cell r="E2543">
            <v>1440</v>
          </cell>
          <cell r="F2543" t="str">
            <v>P-116</v>
          </cell>
          <cell r="G2543">
            <v>273143</v>
          </cell>
        </row>
        <row r="2544">
          <cell r="A2544">
            <v>273144</v>
          </cell>
          <cell r="B2544" t="str">
            <v>CVケーブル</v>
          </cell>
          <cell r="C2544" t="str">
            <v>CV38m㎡-4C･管路内引込</v>
          </cell>
          <cell r="D2544" t="str">
            <v>ｍ</v>
          </cell>
          <cell r="E2544">
            <v>2080</v>
          </cell>
          <cell r="F2544" t="str">
            <v>P-116</v>
          </cell>
          <cell r="G2544">
            <v>273144</v>
          </cell>
        </row>
        <row r="2545">
          <cell r="A2545">
            <v>273151</v>
          </cell>
          <cell r="B2545" t="str">
            <v>CVVケーブル(制御用)</v>
          </cell>
          <cell r="C2545" t="str">
            <v>CVV1.25m㎡-2C･管路内引込</v>
          </cell>
          <cell r="D2545" t="str">
            <v>ｍ</v>
          </cell>
          <cell r="E2545">
            <v>320</v>
          </cell>
          <cell r="F2545" t="str">
            <v>P-116</v>
          </cell>
          <cell r="G2545">
            <v>273151</v>
          </cell>
        </row>
        <row r="2546">
          <cell r="A2546">
            <v>273152</v>
          </cell>
          <cell r="B2546" t="str">
            <v>CVVケーブル(制御用)</v>
          </cell>
          <cell r="C2546" t="str">
            <v>CVV2.0m㎡-2C･管路内引込</v>
          </cell>
          <cell r="D2546" t="str">
            <v>ｍ</v>
          </cell>
          <cell r="E2546">
            <v>360</v>
          </cell>
          <cell r="F2546" t="str">
            <v>P-116</v>
          </cell>
          <cell r="G2546">
            <v>273152</v>
          </cell>
        </row>
        <row r="2547">
          <cell r="A2547">
            <v>273155</v>
          </cell>
          <cell r="B2547" t="str">
            <v>CVVケーブル(制御用)</v>
          </cell>
          <cell r="C2547" t="str">
            <v>CVV2.0m㎡-3C･管路内引込</v>
          </cell>
          <cell r="D2547" t="str">
            <v>ｍ</v>
          </cell>
          <cell r="E2547">
            <v>410</v>
          </cell>
          <cell r="F2547" t="str">
            <v>P-116</v>
          </cell>
          <cell r="G2547">
            <v>273155</v>
          </cell>
        </row>
        <row r="2548">
          <cell r="A2548">
            <v>273156</v>
          </cell>
          <cell r="B2548" t="str">
            <v>CVVケーブル(制御用)</v>
          </cell>
          <cell r="C2548" t="str">
            <v>CVV3.5m㎡-3C･管路内引込</v>
          </cell>
          <cell r="D2548" t="str">
            <v>ｍ</v>
          </cell>
          <cell r="E2548">
            <v>480</v>
          </cell>
          <cell r="F2548" t="str">
            <v>P-116</v>
          </cell>
          <cell r="G2548">
            <v>273156</v>
          </cell>
        </row>
        <row r="2549">
          <cell r="A2549">
            <v>273161</v>
          </cell>
          <cell r="B2549" t="str">
            <v>CVVケーブル(制御用)</v>
          </cell>
          <cell r="C2549" t="str">
            <v>CVV3.5m㎡-4C･管路内引込</v>
          </cell>
          <cell r="D2549" t="str">
            <v>ｍ</v>
          </cell>
          <cell r="E2549">
            <v>540</v>
          </cell>
          <cell r="F2549" t="str">
            <v>P-116</v>
          </cell>
          <cell r="G2549">
            <v>273161</v>
          </cell>
        </row>
        <row r="2550">
          <cell r="A2550">
            <v>273162</v>
          </cell>
          <cell r="B2550" t="str">
            <v>CVVケーブル(制御用)</v>
          </cell>
          <cell r="C2550" t="str">
            <v>CVV5.5m㎡-4C･管路内引込</v>
          </cell>
          <cell r="D2550" t="str">
            <v>ｍ</v>
          </cell>
          <cell r="E2550">
            <v>680</v>
          </cell>
          <cell r="F2550" t="str">
            <v>P-116</v>
          </cell>
          <cell r="G2550">
            <v>273162</v>
          </cell>
        </row>
        <row r="2551">
          <cell r="A2551">
            <v>273165</v>
          </cell>
          <cell r="B2551" t="str">
            <v>CVVケーブル(制御用)</v>
          </cell>
          <cell r="C2551" t="str">
            <v>CVV5.5m㎡-5C･管路内引込</v>
          </cell>
          <cell r="D2551" t="str">
            <v>ｍ</v>
          </cell>
          <cell r="E2551">
            <v>860</v>
          </cell>
          <cell r="F2551" t="str">
            <v>P-116</v>
          </cell>
          <cell r="G2551">
            <v>273165</v>
          </cell>
        </row>
        <row r="2552">
          <cell r="A2552">
            <v>273166</v>
          </cell>
          <cell r="B2552" t="str">
            <v>CVVケーブル(制御用)</v>
          </cell>
          <cell r="C2552" t="str">
            <v>CVV8m㎡-5C･管路内引込</v>
          </cell>
          <cell r="D2552" t="str">
            <v>ｍ</v>
          </cell>
          <cell r="E2552">
            <v>1070</v>
          </cell>
          <cell r="F2552" t="str">
            <v>P-116</v>
          </cell>
          <cell r="G2552">
            <v>273166</v>
          </cell>
        </row>
        <row r="2553">
          <cell r="A2553">
            <v>273171</v>
          </cell>
          <cell r="B2553" t="str">
            <v>CVVケーブル(制御用)</v>
          </cell>
          <cell r="C2553" t="str">
            <v>CVV5.5m㎡-6C･管路内引込</v>
          </cell>
          <cell r="D2553" t="str">
            <v>ｍ</v>
          </cell>
          <cell r="E2553">
            <v>910</v>
          </cell>
          <cell r="F2553" t="str">
            <v>P-116</v>
          </cell>
          <cell r="G2553">
            <v>273171</v>
          </cell>
        </row>
        <row r="2554">
          <cell r="A2554">
            <v>273172</v>
          </cell>
          <cell r="B2554" t="str">
            <v>CVVケーブル(制御用)</v>
          </cell>
          <cell r="C2554" t="str">
            <v>CVV8m㎡-6C･管路内引込</v>
          </cell>
          <cell r="D2554" t="str">
            <v>ｍ</v>
          </cell>
          <cell r="E2554">
            <v>1130</v>
          </cell>
          <cell r="F2554" t="str">
            <v>P-116</v>
          </cell>
          <cell r="G2554">
            <v>273172</v>
          </cell>
        </row>
        <row r="2555">
          <cell r="A2555">
            <v>273175</v>
          </cell>
          <cell r="B2555" t="str">
            <v>CVVケーブル(制御用)</v>
          </cell>
          <cell r="C2555" t="str">
            <v>CVV8m㎡-7C･管路内引込</v>
          </cell>
          <cell r="D2555" t="str">
            <v>ｍ</v>
          </cell>
          <cell r="E2555">
            <v>1350</v>
          </cell>
          <cell r="F2555" t="str">
            <v>P-116</v>
          </cell>
          <cell r="G2555">
            <v>273175</v>
          </cell>
        </row>
        <row r="2556">
          <cell r="A2556">
            <v>273176</v>
          </cell>
          <cell r="B2556" t="str">
            <v>CVVケーブル(制御用)</v>
          </cell>
          <cell r="C2556" t="str">
            <v>CVV8m㎡-8C･管路内引込</v>
          </cell>
          <cell r="D2556" t="str">
            <v>ｍ</v>
          </cell>
          <cell r="E2556">
            <v>1430</v>
          </cell>
          <cell r="F2556" t="str">
            <v>P-116</v>
          </cell>
          <cell r="G2556">
            <v>273176</v>
          </cell>
        </row>
        <row r="2557">
          <cell r="A2557">
            <v>273301</v>
          </cell>
          <cell r="B2557" t="str">
            <v>硬質ビニル電線管</v>
          </cell>
          <cell r="C2557" t="str">
            <v>VE16mm・隠ぺい又はコンクリート打込</v>
          </cell>
          <cell r="D2557" t="str">
            <v>ｍ</v>
          </cell>
          <cell r="E2557">
            <v>860</v>
          </cell>
          <cell r="F2557" t="str">
            <v>P-116</v>
          </cell>
          <cell r="G2557">
            <v>273301</v>
          </cell>
        </row>
        <row r="2558">
          <cell r="A2558">
            <v>273302</v>
          </cell>
          <cell r="B2558" t="str">
            <v>硬質ビニル電線管</v>
          </cell>
          <cell r="C2558" t="str">
            <v>VE22mm・隠ぺい又はコンクリート打込</v>
          </cell>
          <cell r="D2558" t="str">
            <v>ｍ</v>
          </cell>
          <cell r="E2558">
            <v>1060</v>
          </cell>
          <cell r="F2558" t="str">
            <v>P-116</v>
          </cell>
          <cell r="G2558">
            <v>273302</v>
          </cell>
        </row>
        <row r="2559">
          <cell r="A2559">
            <v>273303</v>
          </cell>
          <cell r="B2559" t="str">
            <v>硬質ビニル電線管</v>
          </cell>
          <cell r="C2559" t="str">
            <v>VE28mm・隠ぺい又はコンクリート打込</v>
          </cell>
          <cell r="D2559" t="str">
            <v>ｍ</v>
          </cell>
          <cell r="E2559">
            <v>1320</v>
          </cell>
          <cell r="F2559" t="str">
            <v>P-116</v>
          </cell>
          <cell r="G2559">
            <v>273303</v>
          </cell>
        </row>
        <row r="2560">
          <cell r="A2560">
            <v>273304</v>
          </cell>
          <cell r="B2560" t="str">
            <v>硬質ビニル電線管</v>
          </cell>
          <cell r="C2560" t="str">
            <v>VE36mm・隠ぺい又はコンクリート打込</v>
          </cell>
          <cell r="D2560" t="str">
            <v>ｍ</v>
          </cell>
          <cell r="E2560">
            <v>1780</v>
          </cell>
          <cell r="F2560" t="str">
            <v>P-116</v>
          </cell>
          <cell r="G2560">
            <v>273304</v>
          </cell>
        </row>
        <row r="2561">
          <cell r="A2561">
            <v>273305</v>
          </cell>
          <cell r="B2561" t="str">
            <v>硬質ビニル電線管</v>
          </cell>
          <cell r="C2561" t="str">
            <v>VE42mm・隠ぺい又はコンクリート打込</v>
          </cell>
          <cell r="D2561" t="str">
            <v>ｍ</v>
          </cell>
          <cell r="E2561">
            <v>2260</v>
          </cell>
          <cell r="F2561" t="str">
            <v>P-116</v>
          </cell>
          <cell r="G2561">
            <v>273305</v>
          </cell>
        </row>
        <row r="2562">
          <cell r="A2562">
            <v>273306</v>
          </cell>
          <cell r="B2562" t="str">
            <v>硬質ビニル電線管</v>
          </cell>
          <cell r="C2562" t="str">
            <v>VE54mm・隠ぺい又はコンクリート打込</v>
          </cell>
          <cell r="D2562" t="str">
            <v>ｍ</v>
          </cell>
          <cell r="E2562">
            <v>2790</v>
          </cell>
          <cell r="F2562" t="str">
            <v>P-116</v>
          </cell>
          <cell r="G2562">
            <v>273306</v>
          </cell>
        </row>
        <row r="2563">
          <cell r="A2563">
            <v>273307</v>
          </cell>
          <cell r="B2563" t="str">
            <v>硬質ビニル電線管</v>
          </cell>
          <cell r="C2563" t="str">
            <v>VE70mm・隠ぺい又はコンクリート打込</v>
          </cell>
          <cell r="D2563" t="str">
            <v>ｍ</v>
          </cell>
          <cell r="E2563">
            <v>3510</v>
          </cell>
          <cell r="F2563" t="str">
            <v>P-116</v>
          </cell>
          <cell r="G2563">
            <v>273307</v>
          </cell>
        </row>
        <row r="2564">
          <cell r="A2564">
            <v>273308</v>
          </cell>
          <cell r="B2564" t="str">
            <v>硬質ビニル電線管</v>
          </cell>
          <cell r="C2564" t="str">
            <v>VE82mm・隠ぺい又はコンクリート打込</v>
          </cell>
          <cell r="D2564" t="str">
            <v>ｍ</v>
          </cell>
          <cell r="E2564">
            <v>4410</v>
          </cell>
          <cell r="F2564" t="str">
            <v>P-116</v>
          </cell>
          <cell r="G2564">
            <v>273308</v>
          </cell>
        </row>
        <row r="2565">
          <cell r="A2565">
            <v>273321</v>
          </cell>
          <cell r="B2565" t="str">
            <v>ねじなし電線管</v>
          </cell>
          <cell r="C2565" t="str">
            <v>E19mm・隠ぺい又はコンクリート打込</v>
          </cell>
          <cell r="D2565" t="str">
            <v>ｍ</v>
          </cell>
          <cell r="E2565">
            <v>880</v>
          </cell>
          <cell r="F2565" t="str">
            <v>P-116</v>
          </cell>
          <cell r="G2565">
            <v>273321</v>
          </cell>
        </row>
        <row r="2566">
          <cell r="A2566">
            <v>273322</v>
          </cell>
          <cell r="B2566" t="str">
            <v>ねじなし電線管</v>
          </cell>
          <cell r="C2566" t="str">
            <v>E25mm・隠ぺい又はコンクリート打込</v>
          </cell>
          <cell r="D2566" t="str">
            <v>ｍ</v>
          </cell>
          <cell r="E2566">
            <v>1190</v>
          </cell>
          <cell r="F2566" t="str">
            <v>P-116</v>
          </cell>
          <cell r="G2566">
            <v>273322</v>
          </cell>
        </row>
        <row r="2567">
          <cell r="A2567">
            <v>273323</v>
          </cell>
          <cell r="B2567" t="str">
            <v>ねじなし電線管</v>
          </cell>
          <cell r="C2567" t="str">
            <v>E31mm・隠ぺい又はコンクリート打込</v>
          </cell>
          <cell r="D2567" t="str">
            <v>ｍ</v>
          </cell>
          <cell r="E2567">
            <v>1550</v>
          </cell>
          <cell r="F2567" t="str">
            <v>P-116</v>
          </cell>
          <cell r="G2567">
            <v>273323</v>
          </cell>
        </row>
        <row r="2568">
          <cell r="A2568">
            <v>273324</v>
          </cell>
          <cell r="B2568" t="str">
            <v>ねじなし電線管</v>
          </cell>
          <cell r="C2568" t="str">
            <v>E39mm・隠ぺい又はコンクリート打込</v>
          </cell>
          <cell r="D2568" t="str">
            <v>ｍ</v>
          </cell>
          <cell r="E2568">
            <v>1860</v>
          </cell>
          <cell r="F2568" t="str">
            <v>P-116</v>
          </cell>
          <cell r="G2568">
            <v>273324</v>
          </cell>
        </row>
        <row r="2569">
          <cell r="A2569">
            <v>273325</v>
          </cell>
          <cell r="B2569" t="str">
            <v>ねじなし電線管</v>
          </cell>
          <cell r="C2569" t="str">
            <v>E51mm・隠ぺい又はコンクリート打込</v>
          </cell>
          <cell r="D2569" t="str">
            <v>ｍ</v>
          </cell>
          <cell r="E2569">
            <v>2560</v>
          </cell>
          <cell r="F2569" t="str">
            <v>P-116</v>
          </cell>
          <cell r="G2569">
            <v>273325</v>
          </cell>
        </row>
        <row r="2570">
          <cell r="A2570">
            <v>273326</v>
          </cell>
          <cell r="B2570" t="str">
            <v>ねじなし電線管</v>
          </cell>
          <cell r="C2570" t="str">
            <v>E63mm・隠ぺい又はコンクリート打込</v>
          </cell>
          <cell r="D2570" t="str">
            <v>ｍ</v>
          </cell>
          <cell r="E2570">
            <v>3520</v>
          </cell>
          <cell r="F2570" t="str">
            <v>P-116</v>
          </cell>
          <cell r="G2570">
            <v>273326</v>
          </cell>
        </row>
        <row r="2571">
          <cell r="A2571">
            <v>273327</v>
          </cell>
          <cell r="B2571" t="str">
            <v>ねじなし電線管</v>
          </cell>
          <cell r="C2571" t="str">
            <v>E75mm・隠ぺい又はコンクリート打込</v>
          </cell>
          <cell r="D2571" t="str">
            <v>ｍ</v>
          </cell>
          <cell r="E2571">
            <v>4190</v>
          </cell>
          <cell r="F2571" t="str">
            <v>P-116</v>
          </cell>
          <cell r="G2571">
            <v>273327</v>
          </cell>
        </row>
        <row r="2572">
          <cell r="A2572">
            <v>273341</v>
          </cell>
          <cell r="B2572" t="str">
            <v>薄鋼電線管</v>
          </cell>
          <cell r="C2572" t="str">
            <v>C19mm・隠ぺい又はコンクリート打込</v>
          </cell>
          <cell r="D2572" t="str">
            <v>ｍ</v>
          </cell>
          <cell r="E2572">
            <v>1060</v>
          </cell>
          <cell r="F2572" t="str">
            <v>P-116</v>
          </cell>
          <cell r="G2572">
            <v>273341</v>
          </cell>
        </row>
        <row r="2573">
          <cell r="A2573">
            <v>273342</v>
          </cell>
          <cell r="B2573" t="str">
            <v>薄鋼電線管</v>
          </cell>
          <cell r="C2573" t="str">
            <v>C25mm・隠ぺい又はコンクリート打込</v>
          </cell>
          <cell r="D2573" t="str">
            <v>ｍ</v>
          </cell>
          <cell r="E2573">
            <v>1430</v>
          </cell>
          <cell r="F2573" t="str">
            <v>P-116</v>
          </cell>
          <cell r="G2573">
            <v>273342</v>
          </cell>
        </row>
        <row r="2574">
          <cell r="A2574">
            <v>273343</v>
          </cell>
          <cell r="B2574" t="str">
            <v>薄鋼電線管</v>
          </cell>
          <cell r="C2574" t="str">
            <v>C31mm・隠ぺい又はコンクリート打込</v>
          </cell>
          <cell r="D2574" t="str">
            <v>ｍ</v>
          </cell>
          <cell r="E2574">
            <v>1840</v>
          </cell>
          <cell r="F2574" t="str">
            <v>P-116</v>
          </cell>
          <cell r="G2574">
            <v>273343</v>
          </cell>
        </row>
        <row r="2575">
          <cell r="A2575">
            <v>273344</v>
          </cell>
          <cell r="B2575" t="str">
            <v>薄鋼電線管</v>
          </cell>
          <cell r="C2575" t="str">
            <v>C39mm・隠ぺい又はコンクリート打込</v>
          </cell>
          <cell r="D2575" t="str">
            <v>ｍ</v>
          </cell>
          <cell r="E2575">
            <v>2230</v>
          </cell>
          <cell r="F2575" t="str">
            <v>P-116</v>
          </cell>
          <cell r="G2575">
            <v>273344</v>
          </cell>
        </row>
        <row r="2576">
          <cell r="A2576">
            <v>273345</v>
          </cell>
          <cell r="B2576" t="str">
            <v>薄鋼電線管</v>
          </cell>
          <cell r="C2576" t="str">
            <v>C51mm・隠ぺい又はコンクリート打込</v>
          </cell>
          <cell r="D2576" t="str">
            <v>ｍ</v>
          </cell>
          <cell r="E2576">
            <v>3050</v>
          </cell>
          <cell r="F2576" t="str">
            <v>P-116</v>
          </cell>
          <cell r="G2576">
            <v>273345</v>
          </cell>
        </row>
        <row r="2577">
          <cell r="A2577">
            <v>273346</v>
          </cell>
          <cell r="B2577" t="str">
            <v>薄鋼電線管</v>
          </cell>
          <cell r="C2577" t="str">
            <v>C63mm・隠ぺい又はコンクリート打込</v>
          </cell>
          <cell r="D2577" t="str">
            <v>ｍ</v>
          </cell>
          <cell r="E2577">
            <v>4220</v>
          </cell>
          <cell r="F2577" t="str">
            <v>P-116</v>
          </cell>
          <cell r="G2577">
            <v>273346</v>
          </cell>
        </row>
        <row r="2578">
          <cell r="A2578">
            <v>273347</v>
          </cell>
          <cell r="B2578" t="str">
            <v>薄鋼電線管</v>
          </cell>
          <cell r="C2578" t="str">
            <v>C75mm・隠ぺい又はコンクリート打込</v>
          </cell>
          <cell r="D2578" t="str">
            <v>ｍ</v>
          </cell>
          <cell r="E2578">
            <v>4970</v>
          </cell>
          <cell r="F2578" t="str">
            <v>P-116</v>
          </cell>
          <cell r="G2578">
            <v>273347</v>
          </cell>
        </row>
        <row r="2579">
          <cell r="A2579">
            <v>273361</v>
          </cell>
          <cell r="B2579" t="str">
            <v>厚鋼電線管</v>
          </cell>
          <cell r="C2579" t="str">
            <v>G16mm・隠ぺい又はコンクリート打込</v>
          </cell>
          <cell r="D2579" t="str">
            <v>ｍ</v>
          </cell>
          <cell r="E2579">
            <v>1280</v>
          </cell>
          <cell r="F2579" t="str">
            <v>P-116</v>
          </cell>
          <cell r="G2579">
            <v>273361</v>
          </cell>
        </row>
        <row r="2580">
          <cell r="A2580">
            <v>273362</v>
          </cell>
          <cell r="B2580" t="str">
            <v>厚鋼電線管</v>
          </cell>
          <cell r="C2580" t="str">
            <v>G22mm・隠ぺい又はコンクリート打込</v>
          </cell>
          <cell r="D2580" t="str">
            <v>ｍ</v>
          </cell>
          <cell r="E2580">
            <v>1680</v>
          </cell>
          <cell r="F2580" t="str">
            <v>P-116</v>
          </cell>
          <cell r="G2580">
            <v>273362</v>
          </cell>
        </row>
        <row r="2581">
          <cell r="A2581">
            <v>273363</v>
          </cell>
          <cell r="B2581" t="str">
            <v>厚鋼電線管</v>
          </cell>
          <cell r="C2581" t="str">
            <v>G28mm・隠ぺい又はコンクリート打込</v>
          </cell>
          <cell r="D2581" t="str">
            <v>ｍ</v>
          </cell>
          <cell r="E2581">
            <v>2200</v>
          </cell>
          <cell r="F2581" t="str">
            <v>P-116</v>
          </cell>
          <cell r="G2581">
            <v>273363</v>
          </cell>
        </row>
        <row r="2582">
          <cell r="A2582">
            <v>273364</v>
          </cell>
          <cell r="B2582" t="str">
            <v>厚鋼電線管</v>
          </cell>
          <cell r="C2582" t="str">
            <v>G36mm・隠ぺい又はコンクリート打込</v>
          </cell>
          <cell r="D2582" t="str">
            <v>ｍ</v>
          </cell>
          <cell r="E2582">
            <v>2660</v>
          </cell>
          <cell r="F2582" t="str">
            <v>P-116</v>
          </cell>
          <cell r="G2582">
            <v>273364</v>
          </cell>
        </row>
        <row r="2583">
          <cell r="A2583">
            <v>273365</v>
          </cell>
          <cell r="B2583" t="str">
            <v>厚鋼電線管</v>
          </cell>
          <cell r="C2583" t="str">
            <v>G42mm・隠ぺい又はコンクリート打込</v>
          </cell>
          <cell r="D2583" t="str">
            <v>ｍ</v>
          </cell>
          <cell r="E2583">
            <v>3550</v>
          </cell>
          <cell r="F2583" t="str">
            <v>P-116</v>
          </cell>
          <cell r="G2583">
            <v>273365</v>
          </cell>
        </row>
        <row r="2584">
          <cell r="A2584">
            <v>273366</v>
          </cell>
          <cell r="B2584" t="str">
            <v>厚鋼電線管</v>
          </cell>
          <cell r="C2584" t="str">
            <v>G54mm・隠ぺい又はコンクリート打込</v>
          </cell>
          <cell r="D2584" t="str">
            <v>ｍ</v>
          </cell>
          <cell r="E2584">
            <v>4850</v>
          </cell>
          <cell r="F2584" t="str">
            <v>P-116</v>
          </cell>
          <cell r="G2584">
            <v>273366</v>
          </cell>
        </row>
        <row r="2585">
          <cell r="A2585">
            <v>273367</v>
          </cell>
          <cell r="B2585" t="str">
            <v>厚鋼電線管</v>
          </cell>
          <cell r="C2585" t="str">
            <v>G70mm・隠ぺい又はコンクリート打込</v>
          </cell>
          <cell r="D2585" t="str">
            <v>ｍ</v>
          </cell>
          <cell r="E2585">
            <v>5850</v>
          </cell>
          <cell r="F2585" t="str">
            <v>P-117</v>
          </cell>
          <cell r="G2585">
            <v>273367</v>
          </cell>
        </row>
        <row r="2586">
          <cell r="A2586">
            <v>273368</v>
          </cell>
          <cell r="B2586" t="str">
            <v>厚鋼電線管</v>
          </cell>
          <cell r="C2586" t="str">
            <v>G82mm・隠ぺい又はコンクリート打込</v>
          </cell>
          <cell r="D2586" t="str">
            <v>ｍ</v>
          </cell>
          <cell r="E2586">
            <v>7100</v>
          </cell>
          <cell r="F2586" t="str">
            <v>P-117</v>
          </cell>
          <cell r="G2586">
            <v>273368</v>
          </cell>
        </row>
        <row r="2587">
          <cell r="A2587">
            <v>273369</v>
          </cell>
          <cell r="B2587" t="str">
            <v>厚鋼電線管</v>
          </cell>
          <cell r="C2587" t="str">
            <v>G92mm・隠ぺい又はコンクリート打込</v>
          </cell>
          <cell r="D2587" t="str">
            <v>ｍ</v>
          </cell>
          <cell r="E2587">
            <v>8970</v>
          </cell>
          <cell r="F2587" t="str">
            <v>P-117</v>
          </cell>
          <cell r="G2587">
            <v>273369</v>
          </cell>
        </row>
        <row r="2588">
          <cell r="A2588">
            <v>273370</v>
          </cell>
          <cell r="B2588" t="str">
            <v>厚鋼電線管</v>
          </cell>
          <cell r="C2588" t="str">
            <v>G104mm・隠ぺい又はコンクリート打込</v>
          </cell>
          <cell r="D2588" t="str">
            <v>ｍ</v>
          </cell>
          <cell r="E2588">
            <v>10000</v>
          </cell>
          <cell r="F2588" t="str">
            <v>P-117</v>
          </cell>
          <cell r="G2588">
            <v>273370</v>
          </cell>
        </row>
        <row r="2589">
          <cell r="A2589">
            <v>274001</v>
          </cell>
          <cell r="B2589" t="str">
            <v>立水栓</v>
          </cell>
          <cell r="C2589" t="str">
            <v>φ13・15mm用</v>
          </cell>
          <cell r="D2589" t="str">
            <v>栓</v>
          </cell>
          <cell r="E2589">
            <v>2450</v>
          </cell>
          <cell r="F2589" t="str">
            <v>P-118</v>
          </cell>
          <cell r="G2589">
            <v>274001</v>
          </cell>
        </row>
        <row r="2590">
          <cell r="A2590">
            <v>274011</v>
          </cell>
          <cell r="B2590" t="str">
            <v>横水栓</v>
          </cell>
          <cell r="C2590" t="str">
            <v>φ13・15mm用</v>
          </cell>
          <cell r="D2590" t="str">
            <v>栓</v>
          </cell>
          <cell r="E2590">
            <v>2080</v>
          </cell>
          <cell r="F2590" t="str">
            <v>P-118</v>
          </cell>
          <cell r="G2590">
            <v>274011</v>
          </cell>
        </row>
        <row r="2591">
          <cell r="A2591">
            <v>274012</v>
          </cell>
          <cell r="B2591" t="str">
            <v>横水栓</v>
          </cell>
          <cell r="C2591" t="str">
            <v>φ20mm用</v>
          </cell>
          <cell r="D2591" t="str">
            <v>栓</v>
          </cell>
          <cell r="E2591">
            <v>2760</v>
          </cell>
          <cell r="F2591" t="str">
            <v>P-118</v>
          </cell>
          <cell r="G2591">
            <v>274012</v>
          </cell>
        </row>
        <row r="2592">
          <cell r="A2592">
            <v>274021</v>
          </cell>
          <cell r="B2592" t="str">
            <v>ホーム水栓</v>
          </cell>
          <cell r="C2592" t="str">
            <v>φ13・15mm用</v>
          </cell>
          <cell r="D2592" t="str">
            <v>栓</v>
          </cell>
          <cell r="E2592">
            <v>2530</v>
          </cell>
          <cell r="F2592" t="str">
            <v>P-118</v>
          </cell>
          <cell r="G2592">
            <v>274021</v>
          </cell>
        </row>
        <row r="2593">
          <cell r="A2593">
            <v>274025</v>
          </cell>
          <cell r="B2593" t="str">
            <v>ホーム水栓</v>
          </cell>
          <cell r="C2593" t="str">
            <v>φ20mm用</v>
          </cell>
          <cell r="D2593" t="str">
            <v>栓</v>
          </cell>
          <cell r="E2593">
            <v>3450</v>
          </cell>
          <cell r="F2593" t="str">
            <v>P-118</v>
          </cell>
          <cell r="G2593">
            <v>274025</v>
          </cell>
        </row>
        <row r="2594">
          <cell r="A2594">
            <v>274031</v>
          </cell>
          <cell r="B2594" t="str">
            <v>自在水栓</v>
          </cell>
          <cell r="C2594" t="str">
            <v>φ13・15mm用</v>
          </cell>
          <cell r="D2594" t="str">
            <v>栓</v>
          </cell>
          <cell r="E2594">
            <v>2310</v>
          </cell>
          <cell r="F2594" t="str">
            <v>P-118</v>
          </cell>
          <cell r="G2594">
            <v>274031</v>
          </cell>
        </row>
        <row r="2595">
          <cell r="A2595">
            <v>274035</v>
          </cell>
          <cell r="B2595" t="str">
            <v>自在水栓</v>
          </cell>
          <cell r="C2595" t="str">
            <v>φ20mm用</v>
          </cell>
          <cell r="D2595" t="str">
            <v>栓</v>
          </cell>
          <cell r="E2595">
            <v>3590</v>
          </cell>
          <cell r="F2595" t="str">
            <v>P-118</v>
          </cell>
          <cell r="G2595">
            <v>274035</v>
          </cell>
        </row>
        <row r="2596">
          <cell r="A2596">
            <v>274041</v>
          </cell>
          <cell r="B2596" t="str">
            <v>散水栓・箱付</v>
          </cell>
          <cell r="C2596" t="str">
            <v>φ13・15mm用･鋳鉄製310×200</v>
          </cell>
          <cell r="D2596" t="str">
            <v>栓</v>
          </cell>
          <cell r="E2596">
            <v>15100</v>
          </cell>
          <cell r="F2596" t="str">
            <v>P-118</v>
          </cell>
          <cell r="G2596">
            <v>274041</v>
          </cell>
        </row>
        <row r="2597">
          <cell r="A2597">
            <v>274061</v>
          </cell>
          <cell r="B2597" t="str">
            <v>混合水栓</v>
          </cell>
          <cell r="C2597" t="str">
            <v>φ13・15mm用</v>
          </cell>
          <cell r="D2597" t="str">
            <v>栓</v>
          </cell>
          <cell r="E2597">
            <v>8600</v>
          </cell>
          <cell r="F2597" t="str">
            <v>P-118</v>
          </cell>
          <cell r="G2597">
            <v>274061</v>
          </cell>
        </row>
        <row r="2598">
          <cell r="A2598">
            <v>274065</v>
          </cell>
          <cell r="B2598" t="str">
            <v>シャワー付混合水栓</v>
          </cell>
          <cell r="C2598" t="str">
            <v>φ13・15mm用</v>
          </cell>
          <cell r="D2598" t="str">
            <v>栓</v>
          </cell>
          <cell r="E2598">
            <v>11200</v>
          </cell>
          <cell r="F2598" t="str">
            <v>P-118</v>
          </cell>
          <cell r="G2598">
            <v>274065</v>
          </cell>
        </row>
        <row r="2599">
          <cell r="A2599">
            <v>274071</v>
          </cell>
          <cell r="B2599" t="str">
            <v>シングルレバー混合水栓</v>
          </cell>
          <cell r="C2599" t="str">
            <v>φ13・15mm用</v>
          </cell>
          <cell r="D2599" t="str">
            <v>栓</v>
          </cell>
          <cell r="E2599">
            <v>12600</v>
          </cell>
          <cell r="F2599" t="str">
            <v>P-118</v>
          </cell>
          <cell r="G2599">
            <v>274071</v>
          </cell>
        </row>
        <row r="2600">
          <cell r="A2600">
            <v>274075</v>
          </cell>
          <cell r="B2600" t="str">
            <v>シャワーバス水栓</v>
          </cell>
          <cell r="C2600" t="str">
            <v>サーモ付･φ13mm用</v>
          </cell>
          <cell r="D2600" t="str">
            <v>栓</v>
          </cell>
          <cell r="E2600">
            <v>41800</v>
          </cell>
          <cell r="F2600" t="str">
            <v>P-118</v>
          </cell>
          <cell r="G2600">
            <v>274075</v>
          </cell>
        </row>
        <row r="2601">
          <cell r="A2601">
            <v>274077</v>
          </cell>
          <cell r="B2601" t="str">
            <v>シャワーバス水栓</v>
          </cell>
          <cell r="C2601" t="str">
            <v>ツーハンドル･φ13mm用</v>
          </cell>
          <cell r="D2601" t="str">
            <v>栓</v>
          </cell>
          <cell r="E2601">
            <v>26400</v>
          </cell>
          <cell r="F2601" t="str">
            <v>P-118</v>
          </cell>
          <cell r="G2601">
            <v>274077</v>
          </cell>
        </row>
        <row r="2602">
          <cell r="A2602">
            <v>274081</v>
          </cell>
          <cell r="B2602" t="str">
            <v>止水栓</v>
          </cell>
          <cell r="C2602" t="str">
            <v>φ13・15mm用･腰高</v>
          </cell>
          <cell r="D2602" t="str">
            <v>栓</v>
          </cell>
          <cell r="E2602">
            <v>3720</v>
          </cell>
          <cell r="F2602" t="str">
            <v>P-118</v>
          </cell>
          <cell r="G2602">
            <v>274081</v>
          </cell>
        </row>
        <row r="2603">
          <cell r="A2603">
            <v>274085</v>
          </cell>
          <cell r="B2603" t="str">
            <v>止水栓</v>
          </cell>
          <cell r="C2603" t="str">
            <v>φ20mm用･腰高</v>
          </cell>
          <cell r="D2603" t="str">
            <v>栓</v>
          </cell>
          <cell r="E2603">
            <v>3980</v>
          </cell>
          <cell r="F2603" t="str">
            <v>P-118</v>
          </cell>
          <cell r="G2603">
            <v>274085</v>
          </cell>
        </row>
        <row r="2604">
          <cell r="A2604">
            <v>274091</v>
          </cell>
          <cell r="B2604" t="str">
            <v>水抜栓</v>
          </cell>
          <cell r="C2604" t="str">
            <v>φ13mm用</v>
          </cell>
          <cell r="D2604" t="str">
            <v>ヶ所</v>
          </cell>
          <cell r="E2604">
            <v>24200</v>
          </cell>
          <cell r="F2604" t="str">
            <v>P-118</v>
          </cell>
          <cell r="G2604">
            <v>274091</v>
          </cell>
        </row>
        <row r="2605">
          <cell r="A2605">
            <v>274094</v>
          </cell>
          <cell r="B2605" t="str">
            <v>水抜栓・(寒冷地用)</v>
          </cell>
          <cell r="C2605" t="str">
            <v>φ13mm用</v>
          </cell>
          <cell r="D2605" t="str">
            <v>ヶ所</v>
          </cell>
          <cell r="E2605">
            <v>34300</v>
          </cell>
          <cell r="F2605" t="str">
            <v>P-118</v>
          </cell>
          <cell r="G2605">
            <v>274094</v>
          </cell>
        </row>
        <row r="2606">
          <cell r="A2606">
            <v>274097</v>
          </cell>
          <cell r="B2606" t="str">
            <v>水抜栓・(寒冷地用)</v>
          </cell>
          <cell r="C2606" t="str">
            <v>φ20mm用</v>
          </cell>
          <cell r="D2606" t="str">
            <v>ヶ所</v>
          </cell>
          <cell r="E2606">
            <v>43100</v>
          </cell>
          <cell r="F2606" t="str">
            <v>P-118</v>
          </cell>
          <cell r="G2606">
            <v>274097</v>
          </cell>
        </row>
        <row r="2607">
          <cell r="A2607">
            <v>274101</v>
          </cell>
          <cell r="B2607" t="str">
            <v>屋内給水(湯)配管</v>
          </cell>
          <cell r="C2607" t="str">
            <v>栓</v>
          </cell>
          <cell r="D2607">
            <v>37200</v>
          </cell>
          <cell r="E2607" t="str">
            <v>P-118</v>
          </cell>
          <cell r="F2607">
            <v>274101</v>
          </cell>
          <cell r="G2607">
            <v>274101</v>
          </cell>
        </row>
        <row r="2608">
          <cell r="A2608">
            <v>274111</v>
          </cell>
          <cell r="B2608" t="str">
            <v>屋内給水(湯)配管</v>
          </cell>
          <cell r="C2608" t="str">
            <v>保温(ロック)共</v>
          </cell>
          <cell r="D2608" t="str">
            <v>栓</v>
          </cell>
          <cell r="E2608">
            <v>47300</v>
          </cell>
          <cell r="F2608" t="str">
            <v>P-118</v>
          </cell>
          <cell r="G2608">
            <v>274111</v>
          </cell>
        </row>
        <row r="2609">
          <cell r="A2609">
            <v>274115</v>
          </cell>
          <cell r="B2609" t="str">
            <v>屋内給水(湯)配管</v>
          </cell>
          <cell r="C2609" t="str">
            <v>保温(ポリスチレン)共</v>
          </cell>
          <cell r="D2609" t="str">
            <v>栓</v>
          </cell>
          <cell r="E2609">
            <v>46500</v>
          </cell>
          <cell r="F2609" t="str">
            <v>P-118</v>
          </cell>
          <cell r="G2609">
            <v>274115</v>
          </cell>
        </row>
        <row r="2610">
          <cell r="A2610">
            <v>274201</v>
          </cell>
          <cell r="B2610" t="str">
            <v>硬質塩ビ管</v>
          </cell>
          <cell r="C2610" t="str">
            <v>φ13mm･屋内給水管</v>
          </cell>
          <cell r="D2610" t="str">
            <v>ｍ</v>
          </cell>
          <cell r="E2610">
            <v>1470</v>
          </cell>
          <cell r="F2610" t="str">
            <v>P-118</v>
          </cell>
          <cell r="G2610">
            <v>274201</v>
          </cell>
        </row>
        <row r="2611">
          <cell r="A2611">
            <v>274202</v>
          </cell>
          <cell r="B2611" t="str">
            <v>硬質塩ビ管</v>
          </cell>
          <cell r="C2611" t="str">
            <v>φ16mm･屋内給水管</v>
          </cell>
          <cell r="D2611" t="str">
            <v>ｍ</v>
          </cell>
          <cell r="E2611">
            <v>1560</v>
          </cell>
          <cell r="F2611" t="str">
            <v>P-118</v>
          </cell>
          <cell r="G2611">
            <v>274202</v>
          </cell>
        </row>
        <row r="2612">
          <cell r="A2612">
            <v>274203</v>
          </cell>
          <cell r="B2612" t="str">
            <v>硬質塩ビ管</v>
          </cell>
          <cell r="C2612" t="str">
            <v>φ20mm･屋内給水管</v>
          </cell>
          <cell r="D2612" t="str">
            <v>ｍ</v>
          </cell>
          <cell r="E2612">
            <v>2130</v>
          </cell>
          <cell r="F2612" t="str">
            <v>P-118</v>
          </cell>
          <cell r="G2612">
            <v>274203</v>
          </cell>
        </row>
        <row r="2613">
          <cell r="A2613">
            <v>274204</v>
          </cell>
          <cell r="B2613" t="str">
            <v>硬質塩ビ管</v>
          </cell>
          <cell r="C2613" t="str">
            <v>φ25mm･屋内給水管</v>
          </cell>
          <cell r="D2613" t="str">
            <v>ｍ</v>
          </cell>
          <cell r="E2613">
            <v>2550</v>
          </cell>
          <cell r="F2613" t="str">
            <v>P-118</v>
          </cell>
          <cell r="G2613">
            <v>274204</v>
          </cell>
        </row>
        <row r="2614">
          <cell r="A2614">
            <v>274205</v>
          </cell>
          <cell r="B2614" t="str">
            <v>硬質塩ビ管</v>
          </cell>
          <cell r="C2614" t="str">
            <v>φ30mm･屋内給水管</v>
          </cell>
          <cell r="D2614" t="str">
            <v>ｍ</v>
          </cell>
          <cell r="E2614">
            <v>2660</v>
          </cell>
          <cell r="F2614" t="str">
            <v>P-118</v>
          </cell>
          <cell r="G2614">
            <v>274205</v>
          </cell>
        </row>
        <row r="2615">
          <cell r="A2615">
            <v>274206</v>
          </cell>
          <cell r="B2615" t="str">
            <v>硬質塩ビ管</v>
          </cell>
          <cell r="C2615" t="str">
            <v>φ40mm・屋内給水管</v>
          </cell>
          <cell r="D2615" t="str">
            <v>ｍ</v>
          </cell>
          <cell r="E2615">
            <v>3680</v>
          </cell>
          <cell r="F2615" t="str">
            <v>P-118</v>
          </cell>
          <cell r="G2615">
            <v>274206</v>
          </cell>
        </row>
        <row r="2616">
          <cell r="A2616">
            <v>274207</v>
          </cell>
          <cell r="B2616" t="str">
            <v>硬質塩ビ管</v>
          </cell>
          <cell r="C2616" t="str">
            <v>φ50mm・屋内給水管</v>
          </cell>
          <cell r="D2616" t="str">
            <v>ｍ</v>
          </cell>
          <cell r="E2616">
            <v>4560</v>
          </cell>
          <cell r="F2616" t="str">
            <v>P-118</v>
          </cell>
          <cell r="G2616">
            <v>274207</v>
          </cell>
        </row>
        <row r="2617">
          <cell r="A2617">
            <v>274211</v>
          </cell>
          <cell r="B2617" t="str">
            <v>ポリエチライニング鉛管</v>
          </cell>
          <cell r="C2617" t="str">
            <v>φ13mm・屋内給水管</v>
          </cell>
          <cell r="D2617" t="str">
            <v>ｍ</v>
          </cell>
          <cell r="E2617">
            <v>8810</v>
          </cell>
          <cell r="F2617" t="str">
            <v>P-118</v>
          </cell>
          <cell r="G2617">
            <v>274211</v>
          </cell>
        </row>
        <row r="2618">
          <cell r="A2618">
            <v>274212</v>
          </cell>
          <cell r="B2618" t="str">
            <v>ポリエチライニング鉛管</v>
          </cell>
          <cell r="C2618" t="str">
            <v>φ20mm・屋内給水管</v>
          </cell>
          <cell r="D2618" t="str">
            <v>ｍ</v>
          </cell>
          <cell r="E2618">
            <v>15100</v>
          </cell>
          <cell r="F2618" t="str">
            <v>P-118</v>
          </cell>
          <cell r="G2618">
            <v>274212</v>
          </cell>
        </row>
        <row r="2619">
          <cell r="A2619">
            <v>274213</v>
          </cell>
          <cell r="B2619" t="str">
            <v>ポリエチライニング鉛管</v>
          </cell>
          <cell r="C2619" t="str">
            <v>φ25mm・屋内給水管</v>
          </cell>
          <cell r="D2619" t="str">
            <v>ｍ</v>
          </cell>
          <cell r="E2619">
            <v>19600</v>
          </cell>
          <cell r="F2619" t="str">
            <v>P-118</v>
          </cell>
          <cell r="G2619">
            <v>274213</v>
          </cell>
        </row>
        <row r="2620">
          <cell r="A2620">
            <v>274215</v>
          </cell>
          <cell r="B2620" t="str">
            <v>ポリエチレン管</v>
          </cell>
          <cell r="C2620" t="str">
            <v>φ13mm・1種(軟質)・水道用・屋内給水管</v>
          </cell>
          <cell r="D2620" t="str">
            <v>ｍ</v>
          </cell>
          <cell r="E2620">
            <v>1610</v>
          </cell>
          <cell r="F2620" t="str">
            <v>P-118</v>
          </cell>
          <cell r="G2620">
            <v>274215</v>
          </cell>
        </row>
        <row r="2621">
          <cell r="A2621">
            <v>274216</v>
          </cell>
          <cell r="B2621" t="str">
            <v>ポリエチレン管</v>
          </cell>
          <cell r="C2621" t="str">
            <v>φ20mm・1種(軟質)・水道用・屋内給水管</v>
          </cell>
          <cell r="D2621" t="str">
            <v>ｍ</v>
          </cell>
          <cell r="E2621">
            <v>2270</v>
          </cell>
          <cell r="F2621" t="str">
            <v>P-118</v>
          </cell>
          <cell r="G2621">
            <v>274216</v>
          </cell>
        </row>
        <row r="2622">
          <cell r="A2622">
            <v>274217</v>
          </cell>
          <cell r="B2622" t="str">
            <v>ポリエチレン管</v>
          </cell>
          <cell r="C2622" t="str">
            <v>φ25mm・1種(軟質)・水道用・屋内給水管</v>
          </cell>
          <cell r="D2622" t="str">
            <v>ｍ</v>
          </cell>
          <cell r="E2622">
            <v>2830</v>
          </cell>
          <cell r="F2622" t="str">
            <v>P-118</v>
          </cell>
          <cell r="G2622">
            <v>274217</v>
          </cell>
        </row>
        <row r="2623">
          <cell r="A2623">
            <v>274221</v>
          </cell>
          <cell r="B2623" t="str">
            <v>硬質塩ビライニング鋼管</v>
          </cell>
          <cell r="C2623" t="str">
            <v>φ15mm・屋内給水管</v>
          </cell>
          <cell r="D2623" t="str">
            <v>ｍ</v>
          </cell>
          <cell r="E2623">
            <v>3240</v>
          </cell>
          <cell r="F2623" t="str">
            <v>P-118</v>
          </cell>
          <cell r="G2623">
            <v>274221</v>
          </cell>
        </row>
        <row r="2624">
          <cell r="A2624">
            <v>274222</v>
          </cell>
          <cell r="B2624" t="str">
            <v>硬質塩ビライニング鋼管</v>
          </cell>
          <cell r="C2624" t="str">
            <v>φ20mm・屋内給水管</v>
          </cell>
          <cell r="D2624" t="str">
            <v>ｍ</v>
          </cell>
          <cell r="E2624">
            <v>3600</v>
          </cell>
          <cell r="F2624" t="str">
            <v>P-118</v>
          </cell>
          <cell r="G2624">
            <v>274222</v>
          </cell>
        </row>
        <row r="2625">
          <cell r="A2625">
            <v>274223</v>
          </cell>
          <cell r="B2625" t="str">
            <v>硬質塩ビライニング鋼管</v>
          </cell>
          <cell r="C2625" t="str">
            <v>φ25mm・屋内給水管</v>
          </cell>
          <cell r="D2625" t="str">
            <v>ｍ</v>
          </cell>
          <cell r="E2625">
            <v>4770</v>
          </cell>
          <cell r="F2625" t="str">
            <v>P-118</v>
          </cell>
          <cell r="G2625">
            <v>274223</v>
          </cell>
        </row>
        <row r="2626">
          <cell r="A2626">
            <v>274224</v>
          </cell>
          <cell r="B2626" t="str">
            <v>硬質塩ビライニング鋼管</v>
          </cell>
          <cell r="C2626" t="str">
            <v>φ32mm・屋内給水管</v>
          </cell>
          <cell r="D2626" t="str">
            <v>ｍ</v>
          </cell>
          <cell r="E2626">
            <v>6040</v>
          </cell>
          <cell r="F2626" t="str">
            <v>P-118</v>
          </cell>
          <cell r="G2626">
            <v>274224</v>
          </cell>
        </row>
        <row r="2627">
          <cell r="A2627">
            <v>274225</v>
          </cell>
          <cell r="B2627" t="str">
            <v>硬質塩ビライニング鋼管</v>
          </cell>
          <cell r="C2627" t="str">
            <v>φ40mm・屋内給水管</v>
          </cell>
          <cell r="D2627" t="str">
            <v>ｍ</v>
          </cell>
          <cell r="E2627">
            <v>6600</v>
          </cell>
          <cell r="F2627" t="str">
            <v>P-118</v>
          </cell>
          <cell r="G2627">
            <v>274225</v>
          </cell>
        </row>
        <row r="2628">
          <cell r="A2628">
            <v>274226</v>
          </cell>
          <cell r="B2628" t="str">
            <v>硬質塩ビライニング鋼管</v>
          </cell>
          <cell r="C2628" t="str">
            <v>φ50mm・屋内給水管</v>
          </cell>
          <cell r="D2628" t="str">
            <v>ｍ</v>
          </cell>
          <cell r="E2628">
            <v>8440</v>
          </cell>
          <cell r="F2628" t="str">
            <v>P-118</v>
          </cell>
          <cell r="G2628">
            <v>274226</v>
          </cell>
        </row>
        <row r="2629">
          <cell r="A2629">
            <v>274227</v>
          </cell>
          <cell r="B2629" t="str">
            <v>硬質塩ビライニング鋼管</v>
          </cell>
          <cell r="C2629" t="str">
            <v>φ65mm・屋内給水管</v>
          </cell>
          <cell r="D2629" t="str">
            <v>ｍ</v>
          </cell>
          <cell r="E2629">
            <v>11500</v>
          </cell>
          <cell r="F2629" t="str">
            <v>P-118</v>
          </cell>
          <cell r="G2629">
            <v>274227</v>
          </cell>
        </row>
        <row r="2630">
          <cell r="A2630">
            <v>274231</v>
          </cell>
          <cell r="B2630" t="str">
            <v>亜鉛メッキ鋼管</v>
          </cell>
          <cell r="C2630" t="str">
            <v>φ15mm・屋内給水管</v>
          </cell>
          <cell r="D2630" t="str">
            <v>ｍ</v>
          </cell>
          <cell r="E2630">
            <v>3060</v>
          </cell>
          <cell r="F2630" t="str">
            <v>P-118</v>
          </cell>
          <cell r="G2630">
            <v>274231</v>
          </cell>
        </row>
        <row r="2631">
          <cell r="A2631">
            <v>274232</v>
          </cell>
          <cell r="B2631" t="str">
            <v>亜鉛メッキ鋼管</v>
          </cell>
          <cell r="C2631" t="str">
            <v>φ20mm・屋内給水管</v>
          </cell>
          <cell r="D2631" t="str">
            <v>ｍ</v>
          </cell>
          <cell r="E2631">
            <v>3490</v>
          </cell>
          <cell r="F2631" t="str">
            <v>P-118</v>
          </cell>
          <cell r="G2631">
            <v>274232</v>
          </cell>
        </row>
        <row r="2632">
          <cell r="A2632">
            <v>274233</v>
          </cell>
          <cell r="B2632" t="str">
            <v>亜鉛メッキ鋼管</v>
          </cell>
          <cell r="C2632" t="str">
            <v>φ25mm・屋内給水管</v>
          </cell>
          <cell r="D2632" t="str">
            <v>ｍ</v>
          </cell>
          <cell r="E2632">
            <v>4630</v>
          </cell>
          <cell r="F2632" t="str">
            <v>P-118</v>
          </cell>
          <cell r="G2632">
            <v>274233</v>
          </cell>
        </row>
        <row r="2633">
          <cell r="A2633">
            <v>274234</v>
          </cell>
          <cell r="B2633" t="str">
            <v>亜鉛メッキ鋼管</v>
          </cell>
          <cell r="C2633" t="str">
            <v>φ32mm・屋内給水管</v>
          </cell>
          <cell r="D2633" t="str">
            <v>ｍ</v>
          </cell>
          <cell r="E2633">
            <v>5820</v>
          </cell>
          <cell r="F2633" t="str">
            <v>P-118</v>
          </cell>
          <cell r="G2633">
            <v>274234</v>
          </cell>
        </row>
        <row r="2634">
          <cell r="A2634">
            <v>274235</v>
          </cell>
          <cell r="B2634" t="str">
            <v>亜鉛メッキ鋼管</v>
          </cell>
          <cell r="C2634" t="str">
            <v>φ40mm・屋内給水管</v>
          </cell>
          <cell r="D2634" t="str">
            <v>ｍ</v>
          </cell>
          <cell r="E2634">
            <v>6340</v>
          </cell>
          <cell r="F2634" t="str">
            <v>P-118</v>
          </cell>
          <cell r="G2634">
            <v>274235</v>
          </cell>
        </row>
        <row r="2635">
          <cell r="A2635">
            <v>274236</v>
          </cell>
          <cell r="B2635" t="str">
            <v>亜鉛メッキ鋼管</v>
          </cell>
          <cell r="C2635" t="str">
            <v>φ50mm・屋内給水管</v>
          </cell>
          <cell r="D2635" t="str">
            <v>ｍ</v>
          </cell>
          <cell r="E2635">
            <v>8110</v>
          </cell>
          <cell r="F2635" t="str">
            <v>P-118</v>
          </cell>
          <cell r="G2635">
            <v>274236</v>
          </cell>
        </row>
        <row r="2636">
          <cell r="A2636">
            <v>274241</v>
          </cell>
          <cell r="B2636" t="str">
            <v>被覆銅管(L型)</v>
          </cell>
          <cell r="C2636" t="str">
            <v>φ1/2(15)屋内給湯管</v>
          </cell>
          <cell r="D2636" t="str">
            <v>ｍ</v>
          </cell>
          <cell r="E2636">
            <v>3550</v>
          </cell>
          <cell r="F2636" t="str">
            <v>P-118</v>
          </cell>
          <cell r="G2636">
            <v>274241</v>
          </cell>
        </row>
        <row r="2637">
          <cell r="A2637">
            <v>274245</v>
          </cell>
          <cell r="B2637" t="str">
            <v>被覆銅管(L型)</v>
          </cell>
          <cell r="C2637" t="str">
            <v>φ3/4(20)屋内給湯管</v>
          </cell>
          <cell r="D2637" t="str">
            <v>ｍ</v>
          </cell>
          <cell r="E2637">
            <v>5450</v>
          </cell>
          <cell r="F2637" t="str">
            <v>P-119</v>
          </cell>
          <cell r="G2637">
            <v>274245</v>
          </cell>
        </row>
        <row r="2638">
          <cell r="A2638">
            <v>274311</v>
          </cell>
          <cell r="B2638" t="str">
            <v>給水管等保温・屋内外地上</v>
          </cell>
          <cell r="C2638" t="str">
            <v>φ15mm･ロックウール保温筒･厚20mm綿布テープ</v>
          </cell>
          <cell r="D2638" t="str">
            <v>ｍ</v>
          </cell>
          <cell r="E2638">
            <v>1040</v>
          </cell>
          <cell r="F2638" t="str">
            <v>P-119</v>
          </cell>
          <cell r="G2638">
            <v>274311</v>
          </cell>
        </row>
        <row r="2639">
          <cell r="A2639">
            <v>274312</v>
          </cell>
          <cell r="B2639" t="str">
            <v>給水管等保温・屋内外地上</v>
          </cell>
          <cell r="C2639" t="str">
            <v>φ20mm･ロックウール保温筒･厚20mm綿布テープ</v>
          </cell>
          <cell r="D2639" t="str">
            <v>ｍ</v>
          </cell>
          <cell r="E2639">
            <v>1110</v>
          </cell>
          <cell r="F2639" t="str">
            <v>P-119</v>
          </cell>
          <cell r="G2639">
            <v>274312</v>
          </cell>
        </row>
        <row r="2640">
          <cell r="A2640">
            <v>274313</v>
          </cell>
          <cell r="B2640" t="str">
            <v>給水管等保温・屋内外地上</v>
          </cell>
          <cell r="C2640" t="str">
            <v>φ25mm･ロックウール保温筒･厚20mm綿布テープ</v>
          </cell>
          <cell r="D2640" t="str">
            <v>ｍ</v>
          </cell>
          <cell r="E2640">
            <v>1230</v>
          </cell>
          <cell r="F2640" t="str">
            <v>P-119</v>
          </cell>
          <cell r="G2640">
            <v>274313</v>
          </cell>
        </row>
        <row r="2641">
          <cell r="A2641">
            <v>274314</v>
          </cell>
          <cell r="B2641" t="str">
            <v>給水管等保温・屋内外地上</v>
          </cell>
          <cell r="C2641" t="str">
            <v>φ32mm･ロックウール保温筒･厚20mm綿布テープ</v>
          </cell>
          <cell r="D2641" t="str">
            <v>ｍ</v>
          </cell>
          <cell r="E2641">
            <v>1310</v>
          </cell>
          <cell r="F2641" t="str">
            <v>P-119</v>
          </cell>
          <cell r="G2641">
            <v>274314</v>
          </cell>
        </row>
        <row r="2642">
          <cell r="A2642">
            <v>274315</v>
          </cell>
          <cell r="B2642" t="str">
            <v>給水管等保温・屋内外地上</v>
          </cell>
          <cell r="C2642" t="str">
            <v>φ40mm･ロックウール保温筒･厚20mm綿布テープ</v>
          </cell>
          <cell r="D2642" t="str">
            <v>ｍ</v>
          </cell>
          <cell r="E2642">
            <v>1420</v>
          </cell>
          <cell r="F2642" t="str">
            <v>P-119</v>
          </cell>
          <cell r="G2642">
            <v>274315</v>
          </cell>
        </row>
        <row r="2643">
          <cell r="A2643">
            <v>274316</v>
          </cell>
          <cell r="B2643" t="str">
            <v>給水管等保温・屋内外地上</v>
          </cell>
          <cell r="C2643" t="str">
            <v>φ50mm･ロックウール保温筒･厚20mm綿布テープ</v>
          </cell>
          <cell r="D2643" t="str">
            <v>ｍ</v>
          </cell>
          <cell r="E2643">
            <v>1580</v>
          </cell>
          <cell r="F2643" t="str">
            <v>P-119</v>
          </cell>
          <cell r="G2643">
            <v>274316</v>
          </cell>
        </row>
        <row r="2644">
          <cell r="A2644">
            <v>274317</v>
          </cell>
          <cell r="B2644" t="str">
            <v>給水管等保温・屋内外地上</v>
          </cell>
          <cell r="C2644" t="str">
            <v>φ65mm･ロックウール保温筒･厚20mm綿布テープ</v>
          </cell>
          <cell r="D2644" t="str">
            <v>ｍ</v>
          </cell>
          <cell r="E2644">
            <v>1740</v>
          </cell>
          <cell r="F2644" t="str">
            <v>P-119</v>
          </cell>
          <cell r="G2644">
            <v>274317</v>
          </cell>
        </row>
        <row r="2645">
          <cell r="A2645">
            <v>274331</v>
          </cell>
          <cell r="B2645" t="str">
            <v>給水管等保温・屋内外地上</v>
          </cell>
          <cell r="C2645" t="str">
            <v>φ15mm･ポリスチレンフォーム保温筒厚20mm綿布</v>
          </cell>
          <cell r="D2645" t="str">
            <v>ｍ</v>
          </cell>
          <cell r="E2645">
            <v>940</v>
          </cell>
          <cell r="F2645" t="str">
            <v>P-119</v>
          </cell>
          <cell r="G2645">
            <v>274331</v>
          </cell>
        </row>
        <row r="2646">
          <cell r="A2646">
            <v>274332</v>
          </cell>
          <cell r="B2646" t="str">
            <v>給水管等保温・屋内外地上</v>
          </cell>
          <cell r="C2646" t="str">
            <v>φ20mm･ポリスチレンフォーム保温筒厚20mm綿布</v>
          </cell>
          <cell r="D2646" t="str">
            <v>ｍ</v>
          </cell>
          <cell r="E2646">
            <v>1020</v>
          </cell>
          <cell r="F2646" t="str">
            <v>P-119</v>
          </cell>
          <cell r="G2646">
            <v>274332</v>
          </cell>
        </row>
        <row r="2647">
          <cell r="A2647">
            <v>274333</v>
          </cell>
          <cell r="B2647" t="str">
            <v>給水管等保温・屋内外地上</v>
          </cell>
          <cell r="C2647" t="str">
            <v>φ25mm･ポリスチレンフォーム保温筒厚20mm綿布</v>
          </cell>
          <cell r="D2647" t="str">
            <v>ｍ</v>
          </cell>
          <cell r="E2647">
            <v>1120</v>
          </cell>
          <cell r="F2647" t="str">
            <v>P-119</v>
          </cell>
          <cell r="G2647">
            <v>274333</v>
          </cell>
        </row>
        <row r="2648">
          <cell r="A2648">
            <v>274334</v>
          </cell>
          <cell r="B2648" t="str">
            <v>給水管等保温・屋内外地上</v>
          </cell>
          <cell r="C2648" t="str">
            <v>φ32mm･ポリスチレンフォーム保温筒厚20mm綿布</v>
          </cell>
          <cell r="D2648" t="str">
            <v>ｍ</v>
          </cell>
          <cell r="E2648">
            <v>1230</v>
          </cell>
          <cell r="F2648" t="str">
            <v>P-119</v>
          </cell>
          <cell r="G2648">
            <v>274334</v>
          </cell>
        </row>
        <row r="2649">
          <cell r="A2649">
            <v>274335</v>
          </cell>
          <cell r="B2649" t="str">
            <v>給水管等保温・屋内外地上</v>
          </cell>
          <cell r="C2649" t="str">
            <v>φ40mm･ポリスチレンフォーム保温筒厚20mm綿布</v>
          </cell>
          <cell r="D2649" t="str">
            <v>ｍ</v>
          </cell>
          <cell r="E2649">
            <v>1360</v>
          </cell>
          <cell r="F2649" t="str">
            <v>P-119</v>
          </cell>
          <cell r="G2649">
            <v>274335</v>
          </cell>
        </row>
        <row r="2650">
          <cell r="A2650">
            <v>274336</v>
          </cell>
          <cell r="B2650" t="str">
            <v>給水管等保温・屋内外地上</v>
          </cell>
          <cell r="C2650" t="str">
            <v>φ50mm･ポリスチレンフォーム保温筒厚20mm綿布</v>
          </cell>
          <cell r="D2650" t="str">
            <v>ｍ</v>
          </cell>
          <cell r="E2650">
            <v>1490</v>
          </cell>
          <cell r="F2650" t="str">
            <v>P-119</v>
          </cell>
          <cell r="G2650">
            <v>274336</v>
          </cell>
        </row>
        <row r="2651">
          <cell r="A2651">
            <v>274337</v>
          </cell>
          <cell r="B2651" t="str">
            <v>給水管等保温・屋内外地上</v>
          </cell>
          <cell r="C2651" t="str">
            <v>φ65mm･ポリスチレンフォーム保温筒厚20mm綿布</v>
          </cell>
          <cell r="D2651" t="str">
            <v>ｍ</v>
          </cell>
          <cell r="E2651">
            <v>1660</v>
          </cell>
          <cell r="F2651" t="str">
            <v>P-119</v>
          </cell>
          <cell r="G2651">
            <v>274337</v>
          </cell>
        </row>
        <row r="2652">
          <cell r="A2652">
            <v>274341</v>
          </cell>
          <cell r="B2652" t="str">
            <v>保温外装(綿布)塗装</v>
          </cell>
          <cell r="C2652" t="str">
            <v>φ40mm未満･露出･調合ペイント</v>
          </cell>
          <cell r="D2652" t="str">
            <v>ｍ</v>
          </cell>
          <cell r="E2652">
            <v>430</v>
          </cell>
          <cell r="F2652" t="str">
            <v>P-119</v>
          </cell>
          <cell r="G2652">
            <v>274341</v>
          </cell>
        </row>
        <row r="2653">
          <cell r="A2653">
            <v>274342</v>
          </cell>
          <cell r="B2653" t="str">
            <v>保温外装(綿布)塗装</v>
          </cell>
          <cell r="C2653" t="str">
            <v>φ40mm以上･露出･調合ペイント</v>
          </cell>
          <cell r="D2653" t="str">
            <v>ｍ</v>
          </cell>
          <cell r="E2653">
            <v>640</v>
          </cell>
          <cell r="F2653" t="str">
            <v>P-119</v>
          </cell>
          <cell r="G2653">
            <v>274342</v>
          </cell>
        </row>
        <row r="2654">
          <cell r="A2654">
            <v>274343</v>
          </cell>
          <cell r="B2654" t="str">
            <v>給水管等塗装(裸管)</v>
          </cell>
          <cell r="C2654" t="str">
            <v>φ40mm未満･調合ペイント</v>
          </cell>
          <cell r="D2654" t="str">
            <v>ｍ</v>
          </cell>
          <cell r="E2654">
            <v>210</v>
          </cell>
          <cell r="F2654" t="str">
            <v>P-119</v>
          </cell>
          <cell r="G2654">
            <v>274343</v>
          </cell>
        </row>
        <row r="2655">
          <cell r="A2655">
            <v>274344</v>
          </cell>
          <cell r="B2655" t="str">
            <v>給水管等塗装(裸管)</v>
          </cell>
          <cell r="C2655" t="str">
            <v>φ40mm以上･調合ペイント</v>
          </cell>
          <cell r="D2655" t="str">
            <v>ｍ</v>
          </cell>
          <cell r="E2655">
            <v>320</v>
          </cell>
          <cell r="F2655" t="str">
            <v>P-119</v>
          </cell>
          <cell r="G2655">
            <v>274344</v>
          </cell>
        </row>
        <row r="2656">
          <cell r="A2656">
            <v>274401</v>
          </cell>
          <cell r="B2656" t="str">
            <v>給水管等保温(屋内)</v>
          </cell>
          <cell r="C2656" t="str">
            <v>ロックウール保温筒</v>
          </cell>
          <cell r="D2656" t="str">
            <v>栓</v>
          </cell>
          <cell r="E2656">
            <v>10100</v>
          </cell>
          <cell r="F2656" t="str">
            <v>P-119</v>
          </cell>
          <cell r="G2656">
            <v>274401</v>
          </cell>
        </row>
        <row r="2657">
          <cell r="A2657">
            <v>274411</v>
          </cell>
          <cell r="B2657" t="str">
            <v>給水管等保温(屋内)</v>
          </cell>
          <cell r="C2657" t="str">
            <v>ポリエチレンフォーム保温筒</v>
          </cell>
          <cell r="D2657" t="str">
            <v>栓</v>
          </cell>
          <cell r="E2657">
            <v>9350</v>
          </cell>
          <cell r="F2657" t="str">
            <v>P-119</v>
          </cell>
          <cell r="G2657">
            <v>274411</v>
          </cell>
        </row>
        <row r="2658">
          <cell r="A2658">
            <v>274501</v>
          </cell>
          <cell r="B2658" t="str">
            <v>ガス瞬間湯沸器</v>
          </cell>
          <cell r="C2658" t="str">
            <v>毎分容量5.1L</v>
          </cell>
          <cell r="D2658" t="str">
            <v>基</v>
          </cell>
          <cell r="E2658">
            <v>38300</v>
          </cell>
          <cell r="F2658" t="str">
            <v>P-119</v>
          </cell>
          <cell r="G2658">
            <v>274501</v>
          </cell>
        </row>
        <row r="2659">
          <cell r="A2659">
            <v>274511</v>
          </cell>
          <cell r="B2659" t="str">
            <v>ガス瞬間湯沸器</v>
          </cell>
          <cell r="C2659" t="str">
            <v>毎分容量8.0L</v>
          </cell>
          <cell r="D2659" t="str">
            <v>基</v>
          </cell>
          <cell r="E2659">
            <v>61200</v>
          </cell>
          <cell r="F2659" t="str">
            <v>P-119</v>
          </cell>
          <cell r="G2659">
            <v>274511</v>
          </cell>
        </row>
        <row r="2660">
          <cell r="A2660">
            <v>274521</v>
          </cell>
          <cell r="B2660" t="str">
            <v>ガス瞬間湯沸器</v>
          </cell>
          <cell r="C2660" t="str">
            <v>屋外壁掛型･本体操作</v>
          </cell>
          <cell r="D2660" t="str">
            <v>基</v>
          </cell>
          <cell r="E2660">
            <v>82800</v>
          </cell>
          <cell r="F2660" t="str">
            <v>P-119</v>
          </cell>
          <cell r="G2660">
            <v>274521</v>
          </cell>
        </row>
        <row r="2661">
          <cell r="A2661">
            <v>274531</v>
          </cell>
          <cell r="B2661" t="str">
            <v>ガス風呂給湯器</v>
          </cell>
          <cell r="C2661" t="str">
            <v>屋外壁掛型･全自動タイプ</v>
          </cell>
          <cell r="D2661" t="str">
            <v>基</v>
          </cell>
          <cell r="E2661">
            <v>318300</v>
          </cell>
          <cell r="F2661" t="str">
            <v>P-119</v>
          </cell>
          <cell r="G2661">
            <v>274531</v>
          </cell>
        </row>
        <row r="2662">
          <cell r="A2662">
            <v>574541</v>
          </cell>
          <cell r="B2662" t="str">
            <v>ガス風呂釜</v>
          </cell>
          <cell r="C2662" t="str">
            <v>屋外据置型･全自動タイプ･追い焚き付</v>
          </cell>
          <cell r="D2662" t="str">
            <v>基</v>
          </cell>
          <cell r="E2662">
            <v>326700</v>
          </cell>
          <cell r="F2662" t="str">
            <v>P-119</v>
          </cell>
          <cell r="G2662">
            <v>574541</v>
          </cell>
        </row>
        <row r="2663">
          <cell r="A2663">
            <v>274551</v>
          </cell>
          <cell r="B2663" t="str">
            <v>ガス風呂釜</v>
          </cell>
          <cell r="C2663" t="str">
            <v>屋内据置型･シャワー付･バランス型</v>
          </cell>
          <cell r="D2663" t="str">
            <v>基</v>
          </cell>
          <cell r="E2663">
            <v>126000</v>
          </cell>
          <cell r="F2663" t="str">
            <v>P-119</v>
          </cell>
          <cell r="G2663">
            <v>274551</v>
          </cell>
        </row>
        <row r="2664">
          <cell r="A2664">
            <v>274561</v>
          </cell>
          <cell r="B2664" t="str">
            <v>ガス風呂釜</v>
          </cell>
          <cell r="C2664" t="str">
            <v>屋内据置型･追い焚き専用</v>
          </cell>
          <cell r="D2664" t="str">
            <v>基</v>
          </cell>
          <cell r="E2664">
            <v>76800</v>
          </cell>
          <cell r="F2664" t="str">
            <v>P-119</v>
          </cell>
          <cell r="G2664">
            <v>274561</v>
          </cell>
        </row>
        <row r="2665">
          <cell r="A2665">
            <v>274571</v>
          </cell>
          <cell r="B2665" t="str">
            <v>石油風呂釜</v>
          </cell>
          <cell r="C2665" t="str">
            <v>屋内据置型･追い焚き専用・(バーナー式)</v>
          </cell>
          <cell r="D2665" t="str">
            <v>基</v>
          </cell>
          <cell r="E2665">
            <v>58600</v>
          </cell>
          <cell r="F2665" t="str">
            <v>P-119</v>
          </cell>
          <cell r="G2665">
            <v>274571</v>
          </cell>
        </row>
        <row r="2666">
          <cell r="A2666">
            <v>274581</v>
          </cell>
          <cell r="B2666" t="str">
            <v>石油風呂釜</v>
          </cell>
          <cell r="C2666" t="str">
            <v>屋外据置型･(圧力噴霧式)</v>
          </cell>
          <cell r="D2666" t="str">
            <v>基</v>
          </cell>
          <cell r="E2666">
            <v>67400</v>
          </cell>
          <cell r="F2666" t="str">
            <v>P-119</v>
          </cell>
          <cell r="G2666">
            <v>274581</v>
          </cell>
        </row>
        <row r="2667">
          <cell r="A2667">
            <v>274591</v>
          </cell>
          <cell r="B2667" t="str">
            <v>石油給湯機</v>
          </cell>
          <cell r="C2667" t="str">
            <v>屋外設置共・無煙突タイプ</v>
          </cell>
          <cell r="D2667" t="str">
            <v>基</v>
          </cell>
          <cell r="E2667">
            <v>172200</v>
          </cell>
          <cell r="F2667" t="str">
            <v>P-119</v>
          </cell>
          <cell r="G2667">
            <v>274591</v>
          </cell>
        </row>
        <row r="2668">
          <cell r="A2668">
            <v>274593</v>
          </cell>
          <cell r="B2668" t="str">
            <v>石油給湯機</v>
          </cell>
          <cell r="C2668" t="str">
            <v>屋内設置共・強制給排気タイプ</v>
          </cell>
          <cell r="D2668" t="str">
            <v>基</v>
          </cell>
          <cell r="E2668">
            <v>176400</v>
          </cell>
          <cell r="F2668" t="str">
            <v>P-119</v>
          </cell>
          <cell r="G2668">
            <v>274593</v>
          </cell>
        </row>
        <row r="2669">
          <cell r="A2669">
            <v>274597</v>
          </cell>
          <cell r="B2669" t="str">
            <v>石油温水ボイラー</v>
          </cell>
          <cell r="C2669" t="str">
            <v>給湯出力60,000Kcal/h・リモコン付</v>
          </cell>
          <cell r="D2669" t="str">
            <v>基</v>
          </cell>
          <cell r="E2669">
            <v>302400</v>
          </cell>
          <cell r="F2669" t="str">
            <v>P-119</v>
          </cell>
          <cell r="G2669">
            <v>274597</v>
          </cell>
        </row>
        <row r="2670">
          <cell r="A2670">
            <v>275001</v>
          </cell>
          <cell r="B2670" t="str">
            <v>屋内給水（湯）配管</v>
          </cell>
          <cell r="C2670" t="str">
            <v>硬質塩ﾋﾞ管・φ13mm</v>
          </cell>
          <cell r="D2670" t="str">
            <v>栓</v>
          </cell>
          <cell r="E2670">
            <v>9670</v>
          </cell>
          <cell r="F2670" t="str">
            <v>P-120</v>
          </cell>
          <cell r="G2670">
            <v>275001</v>
          </cell>
        </row>
        <row r="2671">
          <cell r="A2671">
            <v>275002</v>
          </cell>
          <cell r="B2671" t="str">
            <v>屋内給水（湯）配管</v>
          </cell>
          <cell r="C2671" t="str">
            <v>硬質塩ﾋﾞ管・φ16mm</v>
          </cell>
          <cell r="D2671" t="str">
            <v>栓</v>
          </cell>
          <cell r="E2671">
            <v>9890</v>
          </cell>
          <cell r="F2671" t="str">
            <v>P-120</v>
          </cell>
          <cell r="G2671">
            <v>275002</v>
          </cell>
        </row>
        <row r="2672">
          <cell r="A2672">
            <v>275003</v>
          </cell>
          <cell r="B2672" t="str">
            <v>屋内給水（湯）配管</v>
          </cell>
          <cell r="C2672" t="str">
            <v>硬質塩ﾋﾞ管・φ20mm</v>
          </cell>
          <cell r="D2672" t="str">
            <v>栓</v>
          </cell>
          <cell r="E2672">
            <v>11300</v>
          </cell>
          <cell r="F2672" t="str">
            <v>P-120</v>
          </cell>
          <cell r="G2672">
            <v>275003</v>
          </cell>
        </row>
        <row r="2673">
          <cell r="A2673">
            <v>275011</v>
          </cell>
          <cell r="B2673" t="str">
            <v>屋内給水（湯）配管</v>
          </cell>
          <cell r="C2673" t="str">
            <v>ﾎﾟﾘ鉛管・φ13mm</v>
          </cell>
          <cell r="D2673" t="str">
            <v>栓</v>
          </cell>
          <cell r="E2673">
            <v>28000</v>
          </cell>
          <cell r="F2673" t="str">
            <v>P-120</v>
          </cell>
          <cell r="G2673">
            <v>275011</v>
          </cell>
        </row>
        <row r="2674">
          <cell r="A2674">
            <v>275012</v>
          </cell>
          <cell r="B2674" t="str">
            <v>屋内給水（湯）配管</v>
          </cell>
          <cell r="C2674" t="str">
            <v>ﾎﾟﾘ鉛管・φ20mm</v>
          </cell>
          <cell r="D2674" t="str">
            <v>栓</v>
          </cell>
          <cell r="E2674">
            <v>43700</v>
          </cell>
          <cell r="F2674" t="str">
            <v>P-120</v>
          </cell>
          <cell r="G2674">
            <v>275012</v>
          </cell>
        </row>
        <row r="2675">
          <cell r="A2675">
            <v>275021</v>
          </cell>
          <cell r="B2675" t="str">
            <v>屋内給水（湯）配管</v>
          </cell>
          <cell r="C2675" t="str">
            <v>ﾗｲ鋼管・φ15mm</v>
          </cell>
          <cell r="D2675" t="str">
            <v>栓</v>
          </cell>
          <cell r="E2675">
            <v>14000</v>
          </cell>
          <cell r="F2675" t="str">
            <v>P-120</v>
          </cell>
          <cell r="G2675">
            <v>275021</v>
          </cell>
        </row>
        <row r="2676">
          <cell r="A2676">
            <v>275022</v>
          </cell>
          <cell r="B2676" t="str">
            <v>屋内給水（湯）配管</v>
          </cell>
          <cell r="C2676" t="str">
            <v>ﾗｲ鋼管・φ20mm</v>
          </cell>
          <cell r="D2676" t="str">
            <v>栓</v>
          </cell>
          <cell r="E2676">
            <v>14900</v>
          </cell>
          <cell r="F2676" t="str">
            <v>P-120</v>
          </cell>
          <cell r="G2676">
            <v>275022</v>
          </cell>
        </row>
        <row r="2677">
          <cell r="A2677">
            <v>275031</v>
          </cell>
          <cell r="B2677" t="str">
            <v>屋内給水（湯）配管</v>
          </cell>
          <cell r="C2677" t="str">
            <v>ﾒｯｷ鋼管・φ15mm</v>
          </cell>
          <cell r="D2677" t="str">
            <v>栓</v>
          </cell>
          <cell r="E2677">
            <v>13600</v>
          </cell>
          <cell r="F2677" t="str">
            <v>P-120</v>
          </cell>
          <cell r="G2677">
            <v>275031</v>
          </cell>
        </row>
        <row r="2678">
          <cell r="A2678">
            <v>275032</v>
          </cell>
          <cell r="B2678" t="str">
            <v>屋内給水（湯）配管</v>
          </cell>
          <cell r="C2678" t="str">
            <v>ﾒｯｷ鋼管・φ20mm</v>
          </cell>
          <cell r="D2678" t="str">
            <v>栓</v>
          </cell>
          <cell r="E2678">
            <v>14700</v>
          </cell>
          <cell r="F2678" t="str">
            <v>P-120</v>
          </cell>
          <cell r="G2678">
            <v>275032</v>
          </cell>
        </row>
        <row r="2679">
          <cell r="A2679">
            <v>275101</v>
          </cell>
          <cell r="B2679" t="str">
            <v>屋内給水（湯）配管</v>
          </cell>
          <cell r="C2679" t="str">
            <v>塩ﾋﾞ管・φ13mm・保温（ﾛｯｸ）共</v>
          </cell>
          <cell r="D2679" t="str">
            <v>栓</v>
          </cell>
          <cell r="E2679">
            <v>13400</v>
          </cell>
          <cell r="F2679" t="str">
            <v>P-120</v>
          </cell>
          <cell r="G2679">
            <v>275101</v>
          </cell>
        </row>
        <row r="2680">
          <cell r="A2680">
            <v>275102</v>
          </cell>
          <cell r="B2680" t="str">
            <v>屋内給水（湯）配管</v>
          </cell>
          <cell r="C2680" t="str">
            <v>塩ﾋﾞ管・φ16mm・保温（ﾛｯｸ）共</v>
          </cell>
          <cell r="D2680" t="str">
            <v>栓</v>
          </cell>
          <cell r="E2680">
            <v>13800</v>
          </cell>
          <cell r="F2680" t="str">
            <v>P-120</v>
          </cell>
          <cell r="G2680">
            <v>275102</v>
          </cell>
        </row>
        <row r="2681">
          <cell r="A2681">
            <v>275103</v>
          </cell>
          <cell r="B2681" t="str">
            <v>屋内給水（湯）配管</v>
          </cell>
          <cell r="C2681" t="str">
            <v>塩ﾋﾞ管・φ20mm・保温（ﾛｯｸ）共</v>
          </cell>
          <cell r="D2681" t="str">
            <v>栓</v>
          </cell>
          <cell r="E2681">
            <v>15200</v>
          </cell>
          <cell r="F2681" t="str">
            <v>P-120</v>
          </cell>
          <cell r="G2681">
            <v>275103</v>
          </cell>
        </row>
        <row r="2682">
          <cell r="A2682">
            <v>275111</v>
          </cell>
          <cell r="B2682" t="str">
            <v>屋内給水（湯）配管</v>
          </cell>
          <cell r="C2682" t="str">
            <v>ﾎﾟﾘ鉛管・φ13mm・保温（ﾛｯｸ）共</v>
          </cell>
          <cell r="D2682" t="str">
            <v>栓</v>
          </cell>
          <cell r="E2682">
            <v>31700</v>
          </cell>
          <cell r="F2682" t="str">
            <v>P-120</v>
          </cell>
          <cell r="G2682">
            <v>275111</v>
          </cell>
        </row>
        <row r="2683">
          <cell r="A2683">
            <v>275112</v>
          </cell>
          <cell r="B2683" t="str">
            <v>屋内給水（湯）配管</v>
          </cell>
          <cell r="C2683" t="str">
            <v>ﾎﾟﾘ鉛管・φ20mm・保温（ﾛｯｸ）共</v>
          </cell>
          <cell r="D2683" t="str">
            <v>栓</v>
          </cell>
          <cell r="E2683">
            <v>47600</v>
          </cell>
          <cell r="F2683" t="str">
            <v>P-120</v>
          </cell>
          <cell r="G2683">
            <v>275112</v>
          </cell>
        </row>
        <row r="2684">
          <cell r="A2684">
            <v>275121</v>
          </cell>
          <cell r="B2684" t="str">
            <v>屋内給水（湯）配管</v>
          </cell>
          <cell r="C2684" t="str">
            <v>ﾗｲ鋼管・φ15mm・保温（ﾛｯｸ）共</v>
          </cell>
          <cell r="D2684" t="str">
            <v>栓</v>
          </cell>
          <cell r="E2684">
            <v>17700</v>
          </cell>
          <cell r="F2684" t="str">
            <v>P-120</v>
          </cell>
          <cell r="G2684">
            <v>275121</v>
          </cell>
        </row>
        <row r="2685">
          <cell r="A2685">
            <v>275122</v>
          </cell>
          <cell r="B2685" t="str">
            <v>屋内給水（湯）配管</v>
          </cell>
          <cell r="C2685" t="str">
            <v>ﾗｲ鋼管・φ20mm・保温（ﾛｯｸ）共</v>
          </cell>
          <cell r="D2685" t="str">
            <v>栓</v>
          </cell>
          <cell r="E2685">
            <v>18800</v>
          </cell>
          <cell r="F2685" t="str">
            <v>P-120</v>
          </cell>
          <cell r="G2685">
            <v>275122</v>
          </cell>
        </row>
        <row r="2686">
          <cell r="A2686">
            <v>275131</v>
          </cell>
          <cell r="B2686" t="str">
            <v>屋内給水（湯）配管</v>
          </cell>
          <cell r="C2686" t="str">
            <v>ﾒｯｷ鋼管・φ15mm・保温（ﾛｯｸ）共</v>
          </cell>
          <cell r="D2686" t="str">
            <v>栓</v>
          </cell>
          <cell r="E2686">
            <v>17300</v>
          </cell>
          <cell r="F2686" t="str">
            <v>P-120</v>
          </cell>
          <cell r="G2686">
            <v>275131</v>
          </cell>
        </row>
        <row r="2687">
          <cell r="A2687">
            <v>275132</v>
          </cell>
          <cell r="B2687" t="str">
            <v>屋内給水（湯）配管</v>
          </cell>
          <cell r="C2687" t="str">
            <v>ﾒｯｷ鋼管・φ20mm・保温（ﾛｯｸ）共</v>
          </cell>
          <cell r="D2687" t="str">
            <v>栓</v>
          </cell>
          <cell r="E2687">
            <v>18600</v>
          </cell>
          <cell r="F2687" t="str">
            <v>P-120</v>
          </cell>
          <cell r="G2687">
            <v>275132</v>
          </cell>
        </row>
        <row r="2688">
          <cell r="A2688">
            <v>275201</v>
          </cell>
          <cell r="B2688" t="str">
            <v>屋内給水（湯）配管</v>
          </cell>
          <cell r="C2688" t="str">
            <v>塩ﾋﾞ管・φ13mm・保温（ﾎﾟﾘｽﾁﾚﾝ）共</v>
          </cell>
          <cell r="D2688" t="str">
            <v>栓</v>
          </cell>
          <cell r="E2688">
            <v>13000</v>
          </cell>
          <cell r="F2688" t="str">
            <v>P-120</v>
          </cell>
          <cell r="G2688">
            <v>275201</v>
          </cell>
        </row>
        <row r="2689">
          <cell r="A2689">
            <v>275202</v>
          </cell>
          <cell r="B2689" t="str">
            <v>屋内給水（湯）配管</v>
          </cell>
          <cell r="C2689" t="str">
            <v>塩ﾋﾞ管・φ16mm・保温（ﾎﾟﾘｽﾁﾚﾝ）共</v>
          </cell>
          <cell r="D2689" t="str">
            <v>栓</v>
          </cell>
          <cell r="E2689">
            <v>13500</v>
          </cell>
          <cell r="F2689" t="str">
            <v>P-120</v>
          </cell>
          <cell r="G2689">
            <v>275202</v>
          </cell>
        </row>
        <row r="2690">
          <cell r="A2690">
            <v>275203</v>
          </cell>
          <cell r="B2690" t="str">
            <v>屋内給水（湯）配管</v>
          </cell>
          <cell r="C2690" t="str">
            <v>塩ﾋﾞ管・φ20mm・保温（ﾎﾟﾘｽﾁﾚﾝ）共</v>
          </cell>
          <cell r="D2690" t="str">
            <v>栓</v>
          </cell>
          <cell r="E2690">
            <v>14900</v>
          </cell>
          <cell r="F2690" t="str">
            <v>P-120</v>
          </cell>
          <cell r="G2690">
            <v>275203</v>
          </cell>
        </row>
        <row r="2691">
          <cell r="A2691">
            <v>275211</v>
          </cell>
          <cell r="B2691" t="str">
            <v>屋内給水（湯）配管</v>
          </cell>
          <cell r="C2691" t="str">
            <v>ﾎﾟﾘ鉛管・φ13mm・保温（ﾎﾟﾘｽﾁﾚﾝ）共</v>
          </cell>
          <cell r="D2691" t="str">
            <v>栓</v>
          </cell>
          <cell r="E2691">
            <v>31300</v>
          </cell>
          <cell r="F2691" t="str">
            <v>P-120</v>
          </cell>
          <cell r="G2691">
            <v>275211</v>
          </cell>
        </row>
        <row r="2692">
          <cell r="A2692">
            <v>275212</v>
          </cell>
          <cell r="B2692" t="str">
            <v>屋内給水（湯）配管</v>
          </cell>
          <cell r="C2692" t="str">
            <v>ﾎﾟﾘ鉛管・φ20mm・保温（ﾎﾟﾘｽﾁﾚﾝ）共</v>
          </cell>
          <cell r="D2692" t="str">
            <v>栓</v>
          </cell>
          <cell r="E2692">
            <v>47300</v>
          </cell>
          <cell r="F2692" t="str">
            <v>P-120</v>
          </cell>
          <cell r="G2692">
            <v>275212</v>
          </cell>
        </row>
        <row r="2693">
          <cell r="A2693">
            <v>275221</v>
          </cell>
          <cell r="B2693" t="str">
            <v>屋内給水（湯）配管</v>
          </cell>
          <cell r="C2693" t="str">
            <v>ﾗｲ鋼管・φ15mm・保温（ﾎﾟﾘｽﾁﾚﾝ）共</v>
          </cell>
          <cell r="D2693" t="str">
            <v>栓</v>
          </cell>
          <cell r="E2693">
            <v>17300</v>
          </cell>
          <cell r="F2693" t="str">
            <v>P-120</v>
          </cell>
          <cell r="G2693">
            <v>275221</v>
          </cell>
        </row>
        <row r="2694">
          <cell r="A2694">
            <v>275222</v>
          </cell>
          <cell r="B2694" t="str">
            <v>屋内給水（湯）配管</v>
          </cell>
          <cell r="C2694" t="str">
            <v>ﾗｲ鋼管・φ20mm・保温（ﾎﾟﾘｽﾁﾚﾝ）共</v>
          </cell>
          <cell r="D2694" t="str">
            <v>栓</v>
          </cell>
          <cell r="E2694">
            <v>18500</v>
          </cell>
          <cell r="F2694" t="str">
            <v>P-120</v>
          </cell>
          <cell r="G2694">
            <v>275222</v>
          </cell>
        </row>
        <row r="2695">
          <cell r="A2695">
            <v>275231</v>
          </cell>
          <cell r="B2695" t="str">
            <v>屋内給水（湯）配管</v>
          </cell>
          <cell r="C2695" t="str">
            <v>ﾒｯｷ鋼管・φ15mm・保温（ﾎﾟﾘｽﾁﾚﾝ）共</v>
          </cell>
          <cell r="D2695" t="str">
            <v>栓</v>
          </cell>
          <cell r="E2695">
            <v>16900</v>
          </cell>
          <cell r="F2695" t="str">
            <v>P-120</v>
          </cell>
          <cell r="G2695">
            <v>275231</v>
          </cell>
        </row>
        <row r="2696">
          <cell r="A2696">
            <v>275232</v>
          </cell>
          <cell r="B2696" t="str">
            <v>屋内給水（湯）配管</v>
          </cell>
          <cell r="C2696" t="str">
            <v>ﾒｯｷ鋼管・φ20mm・保温（ﾎﾟﾘｽﾁﾚﾝ）共</v>
          </cell>
          <cell r="D2696" t="str">
            <v>栓</v>
          </cell>
          <cell r="E2696">
            <v>18300</v>
          </cell>
          <cell r="F2696" t="str">
            <v>P-120</v>
          </cell>
          <cell r="G2696">
            <v>275232</v>
          </cell>
        </row>
        <row r="2697">
          <cell r="A2697">
            <v>276001</v>
          </cell>
          <cell r="B2697" t="str">
            <v>屋外給水配管</v>
          </cell>
          <cell r="C2697" t="str">
            <v>硬質塩ビ管・φ13mm・継手・人力堀・深さ30cm</v>
          </cell>
          <cell r="D2697" t="str">
            <v>ｍ</v>
          </cell>
          <cell r="E2697">
            <v>1600</v>
          </cell>
          <cell r="F2697" t="str">
            <v>P-121</v>
          </cell>
          <cell r="G2697">
            <v>276001</v>
          </cell>
        </row>
        <row r="2698">
          <cell r="A2698">
            <v>276002</v>
          </cell>
          <cell r="B2698" t="str">
            <v>屋外給水配管</v>
          </cell>
          <cell r="C2698" t="str">
            <v>硬質塩ビ管・φ16mm・継手・人力堀・深さ30cm</v>
          </cell>
          <cell r="D2698" t="str">
            <v>ｍ</v>
          </cell>
          <cell r="E2698">
            <v>1640</v>
          </cell>
          <cell r="F2698" t="str">
            <v>P-121</v>
          </cell>
          <cell r="G2698">
            <v>276002</v>
          </cell>
        </row>
        <row r="2699">
          <cell r="A2699">
            <v>276003</v>
          </cell>
          <cell r="B2699" t="str">
            <v>屋外給水配管</v>
          </cell>
          <cell r="C2699" t="str">
            <v>硬質塩ビ管・φ20mm・継手・人力堀・深さ30cm</v>
          </cell>
          <cell r="D2699" t="str">
            <v>ｍ</v>
          </cell>
          <cell r="E2699">
            <v>1810</v>
          </cell>
          <cell r="F2699" t="str">
            <v>P-121</v>
          </cell>
          <cell r="G2699">
            <v>276003</v>
          </cell>
        </row>
        <row r="2700">
          <cell r="A2700">
            <v>276004</v>
          </cell>
          <cell r="B2700" t="str">
            <v>屋外給水配管</v>
          </cell>
          <cell r="C2700" t="str">
            <v>硬質塩ビ管・φ25mm・継手・人力堀・深さ30cm</v>
          </cell>
          <cell r="D2700" t="str">
            <v>ｍ</v>
          </cell>
          <cell r="E2700">
            <v>2030</v>
          </cell>
          <cell r="F2700" t="str">
            <v>P-121</v>
          </cell>
          <cell r="G2700">
            <v>276004</v>
          </cell>
        </row>
        <row r="2701">
          <cell r="A2701">
            <v>276005</v>
          </cell>
          <cell r="B2701" t="str">
            <v>屋外給水配管</v>
          </cell>
          <cell r="C2701" t="str">
            <v>硬質塩ビ管・φ30mm・継手・人力堀・深さ30cm</v>
          </cell>
          <cell r="D2701" t="str">
            <v>ｍ</v>
          </cell>
          <cell r="E2701">
            <v>2080</v>
          </cell>
          <cell r="F2701" t="str">
            <v>P-121</v>
          </cell>
          <cell r="G2701">
            <v>276005</v>
          </cell>
        </row>
        <row r="2702">
          <cell r="A2702">
            <v>276006</v>
          </cell>
          <cell r="B2702" t="str">
            <v>屋外給水配管</v>
          </cell>
          <cell r="C2702" t="str">
            <v>硬質塩ビ管・φ40mm・継手・人力堀・深さ30cm</v>
          </cell>
          <cell r="D2702" t="str">
            <v>ｍ</v>
          </cell>
          <cell r="E2702">
            <v>2590</v>
          </cell>
          <cell r="F2702" t="str">
            <v>P-121</v>
          </cell>
          <cell r="G2702">
            <v>276006</v>
          </cell>
        </row>
        <row r="2703">
          <cell r="A2703">
            <v>276007</v>
          </cell>
          <cell r="B2703" t="str">
            <v>屋外給水配管</v>
          </cell>
          <cell r="C2703" t="str">
            <v>硬質塩ビ管・φ50mm・継手・人力堀・深さ30cm</v>
          </cell>
          <cell r="D2703" t="str">
            <v>ｍ</v>
          </cell>
          <cell r="E2703">
            <v>2900</v>
          </cell>
          <cell r="F2703" t="str">
            <v>P-121</v>
          </cell>
          <cell r="G2703">
            <v>276007</v>
          </cell>
        </row>
        <row r="2704">
          <cell r="A2704">
            <v>276011</v>
          </cell>
          <cell r="B2704" t="str">
            <v>屋外給水配管</v>
          </cell>
          <cell r="C2704" t="str">
            <v>硬質塩ビ管・φ13mm・継手・人力堀・深さ60cm</v>
          </cell>
          <cell r="D2704" t="str">
            <v>ｍ</v>
          </cell>
          <cell r="E2704">
            <v>3440</v>
          </cell>
          <cell r="F2704" t="str">
            <v>P-121</v>
          </cell>
          <cell r="G2704">
            <v>276011</v>
          </cell>
        </row>
        <row r="2705">
          <cell r="A2705">
            <v>276012</v>
          </cell>
          <cell r="B2705" t="str">
            <v>屋外給水配管</v>
          </cell>
          <cell r="C2705" t="str">
            <v>硬質塩ビ管・φ16mm・継手・人力堀・深さ60cm</v>
          </cell>
          <cell r="D2705" t="str">
            <v>ｍ</v>
          </cell>
          <cell r="E2705">
            <v>3480</v>
          </cell>
          <cell r="F2705" t="str">
            <v>P-121</v>
          </cell>
          <cell r="G2705">
            <v>276012</v>
          </cell>
        </row>
        <row r="2706">
          <cell r="A2706">
            <v>276013</v>
          </cell>
          <cell r="B2706" t="str">
            <v>屋外給水配管</v>
          </cell>
          <cell r="C2706" t="str">
            <v>硬質塩ビ管・φ20mm・継手・人力堀・深さ60cm</v>
          </cell>
          <cell r="D2706" t="str">
            <v>ｍ</v>
          </cell>
          <cell r="E2706">
            <v>3660</v>
          </cell>
          <cell r="F2706" t="str">
            <v>P-121</v>
          </cell>
          <cell r="G2706">
            <v>276013</v>
          </cell>
        </row>
        <row r="2707">
          <cell r="A2707">
            <v>276014</v>
          </cell>
          <cell r="B2707" t="str">
            <v>屋外給水配管</v>
          </cell>
          <cell r="C2707" t="str">
            <v>硬質塩ビ管・φ25mm・継手・人力堀・深さ60cm</v>
          </cell>
          <cell r="D2707" t="str">
            <v>ｍ</v>
          </cell>
          <cell r="E2707">
            <v>3980</v>
          </cell>
          <cell r="F2707" t="str">
            <v>P-121</v>
          </cell>
          <cell r="G2707">
            <v>276014</v>
          </cell>
        </row>
        <row r="2708">
          <cell r="A2708">
            <v>276015</v>
          </cell>
          <cell r="B2708" t="str">
            <v>屋外給水配管</v>
          </cell>
          <cell r="C2708" t="str">
            <v>硬質塩ビ管・φ30mm・継手・人力堀・深さ60cm</v>
          </cell>
          <cell r="D2708" t="str">
            <v>ｍ</v>
          </cell>
          <cell r="E2708">
            <v>4030</v>
          </cell>
          <cell r="F2708" t="str">
            <v>P-121</v>
          </cell>
          <cell r="G2708">
            <v>276015</v>
          </cell>
        </row>
        <row r="2709">
          <cell r="A2709">
            <v>276016</v>
          </cell>
          <cell r="B2709" t="str">
            <v>屋外給水配管</v>
          </cell>
          <cell r="C2709" t="str">
            <v>硬質塩ビ管・φ40mm・継手・人力堀・深さ60cm</v>
          </cell>
          <cell r="D2709" t="str">
            <v>ｍ</v>
          </cell>
          <cell r="E2709">
            <v>4440</v>
          </cell>
          <cell r="F2709" t="str">
            <v>P-121</v>
          </cell>
          <cell r="G2709">
            <v>276016</v>
          </cell>
        </row>
        <row r="2710">
          <cell r="A2710">
            <v>276017</v>
          </cell>
          <cell r="B2710" t="str">
            <v>屋外給水配管</v>
          </cell>
          <cell r="C2710" t="str">
            <v>硬質塩ビ管・φ50mm・継手・人力堀・深さ60cm</v>
          </cell>
          <cell r="D2710" t="str">
            <v>ｍ</v>
          </cell>
          <cell r="E2710">
            <v>4850</v>
          </cell>
          <cell r="F2710" t="str">
            <v>P-121</v>
          </cell>
          <cell r="G2710">
            <v>276017</v>
          </cell>
        </row>
        <row r="2711">
          <cell r="A2711">
            <v>276021</v>
          </cell>
          <cell r="B2711" t="str">
            <v>屋外給水配管</v>
          </cell>
          <cell r="C2711" t="str">
            <v>硬質塩ビ管・φ13mm・継手・人力堀・深さ100cm</v>
          </cell>
          <cell r="D2711" t="str">
            <v>ｍ</v>
          </cell>
          <cell r="E2711">
            <v>10000</v>
          </cell>
          <cell r="F2711" t="str">
            <v>P-121</v>
          </cell>
          <cell r="G2711">
            <v>276021</v>
          </cell>
        </row>
        <row r="2712">
          <cell r="A2712">
            <v>276022</v>
          </cell>
          <cell r="B2712" t="str">
            <v>屋外給水配管</v>
          </cell>
          <cell r="C2712" t="str">
            <v>硬質塩ビ管・φ16mm・継手・人力堀・深さ100cm</v>
          </cell>
          <cell r="D2712" t="str">
            <v>ｍ</v>
          </cell>
          <cell r="E2712">
            <v>10000</v>
          </cell>
          <cell r="F2712" t="str">
            <v>P-121</v>
          </cell>
          <cell r="G2712">
            <v>276022</v>
          </cell>
        </row>
        <row r="2713">
          <cell r="A2713">
            <v>276023</v>
          </cell>
          <cell r="B2713" t="str">
            <v>屋外給水配管</v>
          </cell>
          <cell r="C2713" t="str">
            <v>硬質塩ビ管・φ20mm・継手・人力堀・深さ100cm</v>
          </cell>
          <cell r="D2713" t="str">
            <v>ｍ</v>
          </cell>
          <cell r="E2713">
            <v>10300</v>
          </cell>
          <cell r="F2713" t="str">
            <v>P-121</v>
          </cell>
          <cell r="G2713">
            <v>276023</v>
          </cell>
        </row>
        <row r="2714">
          <cell r="A2714">
            <v>276024</v>
          </cell>
          <cell r="B2714" t="str">
            <v>屋外給水配管</v>
          </cell>
          <cell r="C2714" t="str">
            <v>硬質塩ビ管・φ25mm・継手・人力堀・深さ100cm</v>
          </cell>
          <cell r="D2714" t="str">
            <v>ｍ</v>
          </cell>
          <cell r="E2714">
            <v>10500</v>
          </cell>
          <cell r="F2714" t="str">
            <v>P-121</v>
          </cell>
          <cell r="G2714">
            <v>276024</v>
          </cell>
        </row>
        <row r="2715">
          <cell r="A2715">
            <v>276025</v>
          </cell>
          <cell r="B2715" t="str">
            <v>屋外給水配管</v>
          </cell>
          <cell r="C2715" t="str">
            <v>硬質塩ビ管・φ30mm・継手・人力堀・深さ100cm</v>
          </cell>
          <cell r="D2715" t="str">
            <v>ｍ</v>
          </cell>
          <cell r="E2715">
            <v>10600</v>
          </cell>
          <cell r="F2715" t="str">
            <v>P-121</v>
          </cell>
          <cell r="G2715">
            <v>276025</v>
          </cell>
        </row>
        <row r="2716">
          <cell r="A2716">
            <v>276026</v>
          </cell>
          <cell r="B2716" t="str">
            <v>屋外給水配管</v>
          </cell>
          <cell r="C2716" t="str">
            <v>硬質塩ビ管・φ40mm・継手・人力堀・深さ100cm</v>
          </cell>
          <cell r="D2716" t="str">
            <v>ｍ</v>
          </cell>
          <cell r="E2716">
            <v>11200</v>
          </cell>
          <cell r="F2716" t="str">
            <v>P-121</v>
          </cell>
          <cell r="G2716">
            <v>276026</v>
          </cell>
        </row>
        <row r="2717">
          <cell r="A2717">
            <v>276027</v>
          </cell>
          <cell r="B2717" t="str">
            <v>屋外給水配管</v>
          </cell>
          <cell r="C2717" t="str">
            <v>硬質塩ビ管・φ50mm・継手・人力堀・深さ100cm</v>
          </cell>
          <cell r="D2717" t="str">
            <v>ｍ</v>
          </cell>
          <cell r="E2717">
            <v>11700</v>
          </cell>
          <cell r="F2717" t="str">
            <v>P-121</v>
          </cell>
          <cell r="G2717">
            <v>276027</v>
          </cell>
        </row>
        <row r="2718">
          <cell r="A2718">
            <v>276051</v>
          </cell>
          <cell r="B2718" t="str">
            <v>屋外給水配管</v>
          </cell>
          <cell r="C2718" t="str">
            <v>硬質塩ビ管・φ13mm・継手・機械堀・深さ30cm</v>
          </cell>
          <cell r="D2718" t="str">
            <v>ｍ</v>
          </cell>
          <cell r="E2718">
            <v>1050</v>
          </cell>
          <cell r="F2718" t="str">
            <v>P-121</v>
          </cell>
          <cell r="G2718">
            <v>276051</v>
          </cell>
        </row>
        <row r="2719">
          <cell r="A2719">
            <v>276052</v>
          </cell>
          <cell r="B2719" t="str">
            <v>屋外給水配管</v>
          </cell>
          <cell r="C2719" t="str">
            <v>硬質塩ビ管・φ16mm・継手・機械堀・深さ30cm</v>
          </cell>
          <cell r="D2719" t="str">
            <v>ｍ</v>
          </cell>
          <cell r="E2719">
            <v>1090</v>
          </cell>
          <cell r="F2719" t="str">
            <v>P-121</v>
          </cell>
          <cell r="G2719">
            <v>276052</v>
          </cell>
        </row>
        <row r="2720">
          <cell r="A2720">
            <v>276053</v>
          </cell>
          <cell r="B2720" t="str">
            <v>屋外給水配管</v>
          </cell>
          <cell r="C2720" t="str">
            <v>硬質塩ビ管・φ20mm・継手・機械堀・深さ30cm</v>
          </cell>
          <cell r="D2720" t="str">
            <v>ｍ</v>
          </cell>
          <cell r="E2720">
            <v>1260</v>
          </cell>
          <cell r="F2720" t="str">
            <v>P-121</v>
          </cell>
          <cell r="G2720">
            <v>276053</v>
          </cell>
        </row>
        <row r="2721">
          <cell r="A2721">
            <v>276054</v>
          </cell>
          <cell r="B2721" t="str">
            <v>屋外給水配管</v>
          </cell>
          <cell r="C2721" t="str">
            <v>硬質塩ビ管・φ25mm・継手・機械堀・深さ30cm</v>
          </cell>
          <cell r="D2721" t="str">
            <v>ｍ</v>
          </cell>
          <cell r="E2721">
            <v>1480</v>
          </cell>
          <cell r="F2721" t="str">
            <v>P-121</v>
          </cell>
          <cell r="G2721">
            <v>276054</v>
          </cell>
        </row>
        <row r="2722">
          <cell r="A2722">
            <v>276055</v>
          </cell>
          <cell r="B2722" t="str">
            <v>屋外給水配管</v>
          </cell>
          <cell r="C2722" t="str">
            <v>硬質塩ビ管・φ30mm・継手・機械堀・深さ30cm</v>
          </cell>
          <cell r="D2722" t="str">
            <v>ｍ</v>
          </cell>
          <cell r="E2722">
            <v>1530</v>
          </cell>
          <cell r="F2722" t="str">
            <v>P-121</v>
          </cell>
          <cell r="G2722">
            <v>276055</v>
          </cell>
        </row>
        <row r="2723">
          <cell r="A2723">
            <v>276056</v>
          </cell>
          <cell r="B2723" t="str">
            <v>屋外給水配管</v>
          </cell>
          <cell r="C2723" t="str">
            <v>硬質塩ビ管・φ40mm・継手・機械堀・深さ30cm</v>
          </cell>
          <cell r="D2723" t="str">
            <v>ｍ</v>
          </cell>
          <cell r="E2723">
            <v>1980</v>
          </cell>
          <cell r="F2723" t="str">
            <v>P-121</v>
          </cell>
          <cell r="G2723">
            <v>276056</v>
          </cell>
        </row>
        <row r="2724">
          <cell r="A2724">
            <v>276057</v>
          </cell>
          <cell r="B2724" t="str">
            <v>屋外給水配管</v>
          </cell>
          <cell r="C2724" t="str">
            <v>硬質塩ビ管・φ50mm・継手・機械堀・深さ30cm</v>
          </cell>
          <cell r="D2724" t="str">
            <v>ｍ</v>
          </cell>
          <cell r="E2724">
            <v>2290</v>
          </cell>
          <cell r="F2724" t="str">
            <v>P-121</v>
          </cell>
          <cell r="G2724">
            <v>276057</v>
          </cell>
        </row>
        <row r="2725">
          <cell r="A2725">
            <v>276061</v>
          </cell>
          <cell r="B2725" t="str">
            <v>屋外給水配管</v>
          </cell>
          <cell r="C2725" t="str">
            <v>硬質塩ビ管・φ13mm・継手・機械堀・深さ60cm</v>
          </cell>
          <cell r="D2725" t="str">
            <v>ｍ</v>
          </cell>
          <cell r="E2725">
            <v>1790</v>
          </cell>
          <cell r="F2725" t="str">
            <v>P-121</v>
          </cell>
          <cell r="G2725">
            <v>276061</v>
          </cell>
        </row>
        <row r="2726">
          <cell r="A2726">
            <v>276062</v>
          </cell>
          <cell r="B2726" t="str">
            <v>屋外給水配管</v>
          </cell>
          <cell r="C2726" t="str">
            <v>硬質塩ビ管・φ16mm・継手・機械堀・深さ60cm</v>
          </cell>
          <cell r="D2726" t="str">
            <v>ｍ</v>
          </cell>
          <cell r="E2726">
            <v>1830</v>
          </cell>
          <cell r="F2726" t="str">
            <v>P-121</v>
          </cell>
          <cell r="G2726">
            <v>276062</v>
          </cell>
        </row>
        <row r="2727">
          <cell r="A2727">
            <v>276063</v>
          </cell>
          <cell r="B2727" t="str">
            <v>屋外給水配管</v>
          </cell>
          <cell r="C2727" t="str">
            <v>硬質塩ビ管・φ20mm・継手・機械堀・深さ60cm</v>
          </cell>
          <cell r="D2727" t="str">
            <v>ｍ</v>
          </cell>
          <cell r="E2727">
            <v>2010</v>
          </cell>
          <cell r="F2727" t="str">
            <v>P-121</v>
          </cell>
          <cell r="G2727">
            <v>276063</v>
          </cell>
        </row>
        <row r="2728">
          <cell r="A2728">
            <v>276064</v>
          </cell>
          <cell r="B2728" t="str">
            <v>屋外給水配管</v>
          </cell>
          <cell r="C2728" t="str">
            <v>硬質塩ビ管・φ25mm・継手・機械堀・深さ60cm</v>
          </cell>
          <cell r="D2728" t="str">
            <v>ｍ</v>
          </cell>
          <cell r="E2728">
            <v>2270</v>
          </cell>
          <cell r="F2728" t="str">
            <v>P-121</v>
          </cell>
          <cell r="G2728">
            <v>276064</v>
          </cell>
        </row>
        <row r="2729">
          <cell r="A2729">
            <v>276065</v>
          </cell>
          <cell r="B2729" t="str">
            <v>屋外給水配管</v>
          </cell>
          <cell r="C2729" t="str">
            <v>硬質塩ビ管・φ30mm・継手・機械堀・深さ60cm</v>
          </cell>
          <cell r="D2729" t="str">
            <v>ｍ</v>
          </cell>
          <cell r="E2729">
            <v>2310</v>
          </cell>
          <cell r="F2729" t="str">
            <v>P-121</v>
          </cell>
          <cell r="G2729">
            <v>276065</v>
          </cell>
        </row>
        <row r="2730">
          <cell r="A2730">
            <v>276066</v>
          </cell>
          <cell r="B2730" t="str">
            <v>屋外給水配管</v>
          </cell>
          <cell r="C2730" t="str">
            <v>硬質塩ビ管・φ40mm・継手・機械堀・深さ60cm</v>
          </cell>
          <cell r="D2730" t="str">
            <v>ｍ</v>
          </cell>
          <cell r="E2730">
            <v>2730</v>
          </cell>
          <cell r="F2730" t="str">
            <v>P-121</v>
          </cell>
          <cell r="G2730">
            <v>276066</v>
          </cell>
        </row>
        <row r="2731">
          <cell r="A2731">
            <v>276067</v>
          </cell>
          <cell r="B2731" t="str">
            <v>屋外給水配管</v>
          </cell>
          <cell r="C2731" t="str">
            <v>硬質塩ビ管・φ50mm・継手・機械堀・深さ60cm</v>
          </cell>
          <cell r="D2731" t="str">
            <v>ｍ</v>
          </cell>
          <cell r="E2731">
            <v>3080</v>
          </cell>
          <cell r="F2731" t="str">
            <v>P-121</v>
          </cell>
          <cell r="G2731">
            <v>276067</v>
          </cell>
        </row>
        <row r="2732">
          <cell r="A2732">
            <v>276071</v>
          </cell>
          <cell r="B2732" t="str">
            <v>屋外給水配管</v>
          </cell>
          <cell r="C2732" t="str">
            <v>硬質塩ビ管・φ13mm・継手・機械堀・深さ100cm</v>
          </cell>
          <cell r="D2732" t="str">
            <v>ｍ</v>
          </cell>
          <cell r="E2732">
            <v>4440</v>
          </cell>
          <cell r="F2732" t="str">
            <v>P-121</v>
          </cell>
          <cell r="G2732">
            <v>276071</v>
          </cell>
        </row>
        <row r="2733">
          <cell r="A2733">
            <v>276072</v>
          </cell>
          <cell r="B2733" t="str">
            <v>屋外給水配管</v>
          </cell>
          <cell r="C2733" t="str">
            <v>硬質塩ビ管・φ16mm・継手・機械堀・深さ100cm</v>
          </cell>
          <cell r="D2733" t="str">
            <v>ｍ</v>
          </cell>
          <cell r="E2733">
            <v>4480</v>
          </cell>
          <cell r="F2733" t="str">
            <v>P-121</v>
          </cell>
          <cell r="G2733">
            <v>276072</v>
          </cell>
        </row>
        <row r="2734">
          <cell r="A2734">
            <v>276073</v>
          </cell>
          <cell r="B2734" t="str">
            <v>屋外給水配管</v>
          </cell>
          <cell r="C2734" t="str">
            <v>硬質塩ビ管・φ20mm・継手・機械堀・深さ100cm</v>
          </cell>
          <cell r="D2734" t="str">
            <v>ｍ</v>
          </cell>
          <cell r="E2734">
            <v>4700</v>
          </cell>
          <cell r="F2734" t="str">
            <v>P-121</v>
          </cell>
          <cell r="G2734">
            <v>276073</v>
          </cell>
        </row>
        <row r="2735">
          <cell r="A2735">
            <v>276074</v>
          </cell>
          <cell r="B2735" t="str">
            <v>屋外給水配管</v>
          </cell>
          <cell r="C2735" t="str">
            <v>硬質塩ビ管・φ25mm・継手・機械堀・深さ100cm</v>
          </cell>
          <cell r="D2735" t="str">
            <v>ｍ</v>
          </cell>
          <cell r="E2735">
            <v>4920</v>
          </cell>
          <cell r="F2735" t="str">
            <v>P-121</v>
          </cell>
          <cell r="G2735">
            <v>276074</v>
          </cell>
        </row>
        <row r="2736">
          <cell r="A2736">
            <v>276075</v>
          </cell>
          <cell r="B2736" t="str">
            <v>屋外給水配管</v>
          </cell>
          <cell r="C2736" t="str">
            <v>硬質塩ビ管・φ30mm・継手・機械堀・深さ100cm</v>
          </cell>
          <cell r="D2736" t="str">
            <v>ｍ</v>
          </cell>
          <cell r="E2736">
            <v>5010</v>
          </cell>
          <cell r="F2736" t="str">
            <v>P-121</v>
          </cell>
          <cell r="G2736">
            <v>276075</v>
          </cell>
        </row>
        <row r="2737">
          <cell r="A2737">
            <v>276076</v>
          </cell>
          <cell r="B2737" t="str">
            <v>屋外給水配管</v>
          </cell>
          <cell r="C2737" t="str">
            <v>硬質塩ビ管・φ40mm・継手・機械堀・深さ100cm</v>
          </cell>
          <cell r="D2737" t="str">
            <v>ｍ</v>
          </cell>
          <cell r="E2737">
            <v>5460</v>
          </cell>
          <cell r="F2737" t="str">
            <v>P-121</v>
          </cell>
          <cell r="G2737">
            <v>276076</v>
          </cell>
        </row>
        <row r="2738">
          <cell r="A2738">
            <v>276077</v>
          </cell>
          <cell r="B2738" t="str">
            <v>屋外給水配管</v>
          </cell>
          <cell r="C2738" t="str">
            <v>硬質塩ビ管・φ50mm・継手・機械堀・深さ100cm</v>
          </cell>
          <cell r="D2738" t="str">
            <v>ｍ</v>
          </cell>
          <cell r="E2738">
            <v>5850</v>
          </cell>
          <cell r="F2738" t="str">
            <v>P-121</v>
          </cell>
          <cell r="G2738">
            <v>276077</v>
          </cell>
        </row>
        <row r="2739">
          <cell r="A2739">
            <v>276101</v>
          </cell>
          <cell r="B2739" t="str">
            <v>屋外給水配管</v>
          </cell>
          <cell r="C2739" t="str">
            <v>ポリエチ鉛管・φ13mm・人力堀・深さ30cm</v>
          </cell>
          <cell r="D2739" t="str">
            <v>ｍ</v>
          </cell>
          <cell r="E2739">
            <v>6430</v>
          </cell>
          <cell r="F2739" t="str">
            <v>P-121</v>
          </cell>
          <cell r="G2739">
            <v>276101</v>
          </cell>
        </row>
        <row r="2740">
          <cell r="A2740">
            <v>276102</v>
          </cell>
          <cell r="B2740" t="str">
            <v>屋外給水配管</v>
          </cell>
          <cell r="C2740" t="str">
            <v>ポリエチ鉛管・φ20mm・人力堀・深さ30cm</v>
          </cell>
          <cell r="D2740" t="str">
            <v>ｍ</v>
          </cell>
          <cell r="E2740">
            <v>9260</v>
          </cell>
          <cell r="F2740" t="str">
            <v>P-121</v>
          </cell>
          <cell r="G2740">
            <v>276102</v>
          </cell>
        </row>
        <row r="2741">
          <cell r="A2741">
            <v>276103</v>
          </cell>
          <cell r="B2741" t="str">
            <v>屋外給水配管</v>
          </cell>
          <cell r="C2741" t="str">
            <v>ポリエチ鉛管・φ25mm・人力堀・深さ30cm</v>
          </cell>
          <cell r="D2741" t="str">
            <v>ｍ</v>
          </cell>
          <cell r="E2741">
            <v>11500</v>
          </cell>
          <cell r="F2741" t="str">
            <v>P-121</v>
          </cell>
          <cell r="G2741">
            <v>276103</v>
          </cell>
        </row>
        <row r="2742">
          <cell r="A2742">
            <v>276111</v>
          </cell>
          <cell r="B2742" t="str">
            <v>屋外給水配管</v>
          </cell>
          <cell r="C2742" t="str">
            <v>ポリエチ鉛管・φ13mm・人力堀・深さ60cm</v>
          </cell>
          <cell r="D2742" t="str">
            <v>ｍ</v>
          </cell>
          <cell r="E2742">
            <v>8280</v>
          </cell>
          <cell r="F2742" t="str">
            <v>P-121</v>
          </cell>
          <cell r="G2742">
            <v>276111</v>
          </cell>
        </row>
        <row r="2743">
          <cell r="A2743">
            <v>276112</v>
          </cell>
          <cell r="B2743" t="str">
            <v>屋外給水配管</v>
          </cell>
          <cell r="C2743" t="str">
            <v>ポリエチ鉛管・φ20mm・人力堀・深さ60cm</v>
          </cell>
          <cell r="D2743" t="str">
            <v>ｍ</v>
          </cell>
          <cell r="E2743">
            <v>11100</v>
          </cell>
          <cell r="F2743" t="str">
            <v>P-121</v>
          </cell>
          <cell r="G2743">
            <v>276112</v>
          </cell>
        </row>
        <row r="2744">
          <cell r="A2744">
            <v>276113</v>
          </cell>
          <cell r="B2744" t="str">
            <v>屋外給水配管</v>
          </cell>
          <cell r="C2744" t="str">
            <v>ポリエチ鉛管・φ25mm・人力堀・深さ60cm</v>
          </cell>
          <cell r="D2744" t="str">
            <v>ｍ</v>
          </cell>
          <cell r="E2744">
            <v>13500</v>
          </cell>
          <cell r="F2744" t="str">
            <v>P-121</v>
          </cell>
          <cell r="G2744">
            <v>276113</v>
          </cell>
        </row>
        <row r="2745">
          <cell r="A2745">
            <v>276121</v>
          </cell>
          <cell r="B2745" t="str">
            <v>屋外給水配管</v>
          </cell>
          <cell r="C2745" t="str">
            <v>ポリエチ鉛管・φ13mm・人力堀・深さ100cm</v>
          </cell>
          <cell r="D2745" t="str">
            <v>ｍ</v>
          </cell>
          <cell r="E2745">
            <v>14800</v>
          </cell>
          <cell r="F2745" t="str">
            <v>P-122</v>
          </cell>
          <cell r="G2745">
            <v>276121</v>
          </cell>
        </row>
        <row r="2746">
          <cell r="A2746">
            <v>276122</v>
          </cell>
          <cell r="B2746" t="str">
            <v>屋外給水配管</v>
          </cell>
          <cell r="C2746" t="str">
            <v>ポリエチ鉛管・φ20mm・人力堀・深さ100cm</v>
          </cell>
          <cell r="D2746" t="str">
            <v>ｍ</v>
          </cell>
          <cell r="E2746">
            <v>17700</v>
          </cell>
          <cell r="F2746" t="str">
            <v>P-122</v>
          </cell>
          <cell r="G2746">
            <v>276122</v>
          </cell>
        </row>
        <row r="2747">
          <cell r="A2747">
            <v>276123</v>
          </cell>
          <cell r="B2747" t="str">
            <v>屋外給水配管</v>
          </cell>
          <cell r="C2747" t="str">
            <v>ポリエチ鉛管・φ25mm・人力堀・深さ100cm</v>
          </cell>
          <cell r="D2747" t="str">
            <v>ｍ</v>
          </cell>
          <cell r="E2747">
            <v>20000</v>
          </cell>
          <cell r="F2747" t="str">
            <v>P-122</v>
          </cell>
          <cell r="G2747">
            <v>276123</v>
          </cell>
        </row>
        <row r="2748">
          <cell r="A2748">
            <v>276151</v>
          </cell>
          <cell r="B2748" t="str">
            <v>屋外給水配管</v>
          </cell>
          <cell r="C2748" t="str">
            <v>ポリエチ鉛管・φ13mm・機械堀・深さ30cm</v>
          </cell>
          <cell r="D2748" t="str">
            <v>ｍ</v>
          </cell>
          <cell r="E2748">
            <v>5880</v>
          </cell>
          <cell r="F2748" t="str">
            <v>P-122</v>
          </cell>
          <cell r="G2748">
            <v>276151</v>
          </cell>
        </row>
        <row r="2749">
          <cell r="A2749">
            <v>276152</v>
          </cell>
          <cell r="B2749" t="str">
            <v>屋外給水配管</v>
          </cell>
          <cell r="C2749" t="str">
            <v>ポリエチ鉛管・φ20mm・機械堀・深さ30cm</v>
          </cell>
          <cell r="D2749" t="str">
            <v>ｍ</v>
          </cell>
          <cell r="E2749">
            <v>8710</v>
          </cell>
          <cell r="F2749" t="str">
            <v>P-122</v>
          </cell>
          <cell r="G2749">
            <v>276152</v>
          </cell>
        </row>
        <row r="2750">
          <cell r="A2750">
            <v>276153</v>
          </cell>
          <cell r="B2750" t="str">
            <v>屋外給水配管</v>
          </cell>
          <cell r="C2750" t="str">
            <v>ポリエチ鉛管・φ25mm・機械堀・深さ30cm</v>
          </cell>
          <cell r="D2750" t="str">
            <v>ｍ</v>
          </cell>
          <cell r="E2750">
            <v>11000</v>
          </cell>
          <cell r="F2750" t="str">
            <v>P-122</v>
          </cell>
          <cell r="G2750">
            <v>276153</v>
          </cell>
        </row>
        <row r="2751">
          <cell r="A2751">
            <v>276161</v>
          </cell>
          <cell r="B2751" t="str">
            <v>屋外給水配管</v>
          </cell>
          <cell r="C2751" t="str">
            <v>ポリエチ鉛管・φ13mm・機械堀・深さ60cm</v>
          </cell>
          <cell r="D2751" t="str">
            <v>ｍ</v>
          </cell>
          <cell r="E2751">
            <v>6630</v>
          </cell>
          <cell r="F2751" t="str">
            <v>P-122</v>
          </cell>
          <cell r="G2751">
            <v>276161</v>
          </cell>
        </row>
        <row r="2752">
          <cell r="A2752">
            <v>276162</v>
          </cell>
          <cell r="B2752" t="str">
            <v>屋外給水配管</v>
          </cell>
          <cell r="C2752" t="str">
            <v>ポリエチ鉛管・φ20mm・機械堀・深さ60cm</v>
          </cell>
          <cell r="D2752" t="str">
            <v>ｍ</v>
          </cell>
          <cell r="E2752">
            <v>9450</v>
          </cell>
          <cell r="F2752" t="str">
            <v>P-122</v>
          </cell>
          <cell r="G2752">
            <v>276162</v>
          </cell>
        </row>
        <row r="2753">
          <cell r="A2753">
            <v>276163</v>
          </cell>
          <cell r="B2753" t="str">
            <v>屋外給水配管</v>
          </cell>
          <cell r="C2753" t="str">
            <v>ポリエチ鉛管・φ25mm・機械堀・深さ60cm</v>
          </cell>
          <cell r="D2753" t="str">
            <v>ｍ</v>
          </cell>
          <cell r="E2753">
            <v>11800</v>
          </cell>
          <cell r="F2753" t="str">
            <v>P-122</v>
          </cell>
          <cell r="G2753">
            <v>276163</v>
          </cell>
        </row>
        <row r="2754">
          <cell r="A2754">
            <v>276171</v>
          </cell>
          <cell r="B2754" t="str">
            <v>屋外給水配管</v>
          </cell>
          <cell r="C2754" t="str">
            <v>ポリエチ鉛管・φ13mm・機械堀・深さ100cm</v>
          </cell>
          <cell r="D2754" t="str">
            <v>ｍ</v>
          </cell>
          <cell r="E2754">
            <v>9280</v>
          </cell>
          <cell r="F2754" t="str">
            <v>P-122</v>
          </cell>
          <cell r="G2754">
            <v>276171</v>
          </cell>
        </row>
        <row r="2755">
          <cell r="A2755">
            <v>276172</v>
          </cell>
          <cell r="B2755" t="str">
            <v>屋外給水配管</v>
          </cell>
          <cell r="C2755" t="str">
            <v>ポリエチ鉛管・φ20mm・機械堀・深さ100cm</v>
          </cell>
          <cell r="D2755" t="str">
            <v>ｍ</v>
          </cell>
          <cell r="E2755">
            <v>12100</v>
          </cell>
          <cell r="F2755" t="str">
            <v>P-122</v>
          </cell>
          <cell r="G2755">
            <v>276172</v>
          </cell>
        </row>
        <row r="2756">
          <cell r="A2756">
            <v>276173</v>
          </cell>
          <cell r="B2756" t="str">
            <v>屋外給水配管</v>
          </cell>
          <cell r="C2756" t="str">
            <v>ポリエチ鉛管・φ25mm・機械堀・深さ100cm</v>
          </cell>
          <cell r="D2756" t="str">
            <v>ｍ</v>
          </cell>
          <cell r="E2756">
            <v>14400</v>
          </cell>
          <cell r="F2756" t="str">
            <v>P-122</v>
          </cell>
          <cell r="G2756">
            <v>276173</v>
          </cell>
        </row>
        <row r="2757">
          <cell r="A2757">
            <v>2761781</v>
          </cell>
          <cell r="B2757" t="str">
            <v>屋外給水配管</v>
          </cell>
          <cell r="C2757" t="str">
            <v>ポリエチレン管・φ13mm・人力堀・深さ30cm</v>
          </cell>
          <cell r="D2757" t="str">
            <v>ｍ</v>
          </cell>
          <cell r="E2757">
            <v>3290</v>
          </cell>
          <cell r="F2757" t="str">
            <v>P-122</v>
          </cell>
          <cell r="G2757">
            <v>2761781</v>
          </cell>
        </row>
        <row r="2758">
          <cell r="A2758">
            <v>276182</v>
          </cell>
          <cell r="B2758" t="str">
            <v>屋外給水配管</v>
          </cell>
          <cell r="C2758" t="str">
            <v>ポリエチレン管・φ20mm・人力堀・深さ30cm</v>
          </cell>
          <cell r="D2758" t="str">
            <v>ｍ</v>
          </cell>
          <cell r="E2758">
            <v>3660</v>
          </cell>
          <cell r="F2758" t="str">
            <v>P-122</v>
          </cell>
          <cell r="G2758">
            <v>276182</v>
          </cell>
        </row>
        <row r="2759">
          <cell r="A2759">
            <v>276183</v>
          </cell>
          <cell r="B2759" t="str">
            <v>屋外給水配管</v>
          </cell>
          <cell r="C2759" t="str">
            <v>ポリエチレン管・φ25mm・人力堀・深さ30cm</v>
          </cell>
          <cell r="D2759" t="str">
            <v>ｍ</v>
          </cell>
          <cell r="E2759">
            <v>4250</v>
          </cell>
          <cell r="F2759" t="str">
            <v>P-122</v>
          </cell>
          <cell r="G2759">
            <v>276183</v>
          </cell>
        </row>
        <row r="2760">
          <cell r="A2760">
            <v>276184</v>
          </cell>
          <cell r="B2760" t="str">
            <v>屋外給水配管</v>
          </cell>
          <cell r="C2760" t="str">
            <v>ポリエチレン管・φ13mm・人力堀・深さ60cm</v>
          </cell>
          <cell r="D2760" t="str">
            <v>ｍ</v>
          </cell>
          <cell r="E2760">
            <v>5140</v>
          </cell>
          <cell r="F2760" t="str">
            <v>P-122</v>
          </cell>
          <cell r="G2760">
            <v>276184</v>
          </cell>
        </row>
        <row r="2761">
          <cell r="A2761">
            <v>276185</v>
          </cell>
          <cell r="B2761" t="str">
            <v>屋外給水配管</v>
          </cell>
          <cell r="C2761" t="str">
            <v>ポリエチレン管・φ20mm・人力堀・深さ60cm</v>
          </cell>
          <cell r="D2761" t="str">
            <v>ｍ</v>
          </cell>
          <cell r="E2761">
            <v>5510</v>
          </cell>
          <cell r="F2761" t="str">
            <v>P-122</v>
          </cell>
          <cell r="G2761">
            <v>276185</v>
          </cell>
        </row>
        <row r="2762">
          <cell r="A2762">
            <v>276186</v>
          </cell>
          <cell r="B2762" t="str">
            <v>屋外給水配管</v>
          </cell>
          <cell r="C2762" t="str">
            <v>ポリエチレン管・φ25mm・人力堀・深さ60cm</v>
          </cell>
          <cell r="D2762" t="str">
            <v>ｍ</v>
          </cell>
          <cell r="E2762">
            <v>6190</v>
          </cell>
          <cell r="F2762" t="str">
            <v>P-122</v>
          </cell>
          <cell r="G2762">
            <v>276186</v>
          </cell>
        </row>
        <row r="2763">
          <cell r="A2763">
            <v>276187</v>
          </cell>
          <cell r="B2763" t="str">
            <v>屋外給水配管</v>
          </cell>
          <cell r="C2763" t="str">
            <v>ポリエチレン管・φ13mm・人力堀・深さ100cm</v>
          </cell>
          <cell r="D2763" t="str">
            <v>ｍ</v>
          </cell>
          <cell r="E2763">
            <v>11700</v>
          </cell>
          <cell r="F2763" t="str">
            <v>P-122</v>
          </cell>
          <cell r="G2763">
            <v>276187</v>
          </cell>
        </row>
        <row r="2764">
          <cell r="A2764">
            <v>276188</v>
          </cell>
          <cell r="B2764" t="str">
            <v>屋外給水配管</v>
          </cell>
          <cell r="C2764" t="str">
            <v>ポリエチレン管・φ20mm・人力堀・深さ100cm</v>
          </cell>
          <cell r="D2764" t="str">
            <v>ｍ</v>
          </cell>
          <cell r="E2764">
            <v>12100</v>
          </cell>
          <cell r="F2764" t="str">
            <v>P-122</v>
          </cell>
          <cell r="G2764">
            <v>276188</v>
          </cell>
        </row>
        <row r="2765">
          <cell r="A2765">
            <v>276189</v>
          </cell>
          <cell r="B2765" t="str">
            <v>屋外給水配管</v>
          </cell>
          <cell r="C2765" t="str">
            <v>ポリエチレン管・φ25mm・人力堀・深さ100cm</v>
          </cell>
          <cell r="D2765" t="str">
            <v>ｍ</v>
          </cell>
          <cell r="E2765">
            <v>12700</v>
          </cell>
          <cell r="F2765" t="str">
            <v>P-122</v>
          </cell>
          <cell r="G2765">
            <v>276189</v>
          </cell>
        </row>
        <row r="2766">
          <cell r="A2766">
            <v>276191</v>
          </cell>
          <cell r="B2766" t="str">
            <v>屋外給水配管</v>
          </cell>
          <cell r="C2766" t="str">
            <v>ポリエチレン管・φ13mm・機械堀・深さ30cm</v>
          </cell>
          <cell r="D2766" t="str">
            <v>ｍ</v>
          </cell>
          <cell r="E2766">
            <v>2740</v>
          </cell>
          <cell r="F2766" t="str">
            <v>P-122</v>
          </cell>
          <cell r="G2766">
            <v>276191</v>
          </cell>
        </row>
        <row r="2767">
          <cell r="A2767">
            <v>276192</v>
          </cell>
          <cell r="B2767" t="str">
            <v>屋外給水配管</v>
          </cell>
          <cell r="C2767" t="str">
            <v>ポリエチレン管・φ20mm・機械堀・深さ30cm</v>
          </cell>
          <cell r="D2767" t="str">
            <v>ｍ</v>
          </cell>
          <cell r="E2767">
            <v>3110</v>
          </cell>
          <cell r="F2767" t="str">
            <v>P-122</v>
          </cell>
          <cell r="G2767">
            <v>276192</v>
          </cell>
        </row>
        <row r="2768">
          <cell r="A2768">
            <v>276193</v>
          </cell>
          <cell r="B2768" t="str">
            <v>屋外給水配管</v>
          </cell>
          <cell r="C2768" t="str">
            <v>ポリエチレン管・φ25mm・機械堀・深さ30cm</v>
          </cell>
          <cell r="D2768" t="str">
            <v>ｍ</v>
          </cell>
          <cell r="E2768">
            <v>3700</v>
          </cell>
          <cell r="F2768" t="str">
            <v>P-122</v>
          </cell>
          <cell r="G2768">
            <v>276193</v>
          </cell>
        </row>
        <row r="2769">
          <cell r="A2769">
            <v>276194</v>
          </cell>
          <cell r="B2769" t="str">
            <v>屋外給水配管</v>
          </cell>
          <cell r="C2769" t="str">
            <v>ポリエチレン管・φ13mm・機械堀・深さ60cm</v>
          </cell>
          <cell r="D2769" t="str">
            <v>ｍ</v>
          </cell>
          <cell r="E2769">
            <v>3490</v>
          </cell>
          <cell r="F2769" t="str">
            <v>P-122</v>
          </cell>
          <cell r="G2769">
            <v>276194</v>
          </cell>
        </row>
        <row r="2770">
          <cell r="A2770">
            <v>276195</v>
          </cell>
          <cell r="B2770" t="str">
            <v>屋外給水配管</v>
          </cell>
          <cell r="C2770" t="str">
            <v>ポリエチレン管・φ20mm・機械堀・深さ60cm</v>
          </cell>
          <cell r="D2770" t="str">
            <v>ｍ</v>
          </cell>
          <cell r="E2770">
            <v>3860</v>
          </cell>
          <cell r="F2770" t="str">
            <v>P-122</v>
          </cell>
          <cell r="G2770">
            <v>276195</v>
          </cell>
        </row>
        <row r="2771">
          <cell r="A2771">
            <v>276196</v>
          </cell>
          <cell r="B2771" t="str">
            <v>屋外給水配管</v>
          </cell>
          <cell r="C2771" t="str">
            <v>ポリエチレン管・φ25mm・機械堀・深さ60cm</v>
          </cell>
          <cell r="D2771" t="str">
            <v>ｍ</v>
          </cell>
          <cell r="E2771">
            <v>4480</v>
          </cell>
          <cell r="F2771" t="str">
            <v>P-122</v>
          </cell>
          <cell r="G2771">
            <v>276196</v>
          </cell>
        </row>
        <row r="2772">
          <cell r="A2772">
            <v>276197</v>
          </cell>
          <cell r="B2772" t="str">
            <v>屋外給水配管</v>
          </cell>
          <cell r="C2772" t="str">
            <v>ポリエチレン管・φ13mm・機械堀・深さ100cm</v>
          </cell>
          <cell r="D2772" t="str">
            <v>ｍ</v>
          </cell>
          <cell r="E2772">
            <v>6140</v>
          </cell>
          <cell r="F2772" t="str">
            <v>P-122</v>
          </cell>
          <cell r="G2772">
            <v>276197</v>
          </cell>
        </row>
        <row r="2773">
          <cell r="A2773">
            <v>276198</v>
          </cell>
          <cell r="B2773" t="str">
            <v>屋外給水配管</v>
          </cell>
          <cell r="C2773" t="str">
            <v>ポリエチレン管・φ20mm・機械堀・深さ100cm</v>
          </cell>
          <cell r="D2773" t="str">
            <v>ｍ</v>
          </cell>
          <cell r="E2773">
            <v>6550</v>
          </cell>
          <cell r="F2773" t="str">
            <v>P-122</v>
          </cell>
          <cell r="G2773">
            <v>276198</v>
          </cell>
        </row>
        <row r="2774">
          <cell r="A2774">
            <v>276199</v>
          </cell>
          <cell r="B2774" t="str">
            <v>屋外給水配管</v>
          </cell>
          <cell r="C2774" t="str">
            <v>ポリエチレン管・φ25mm・機械堀・深さ100cm</v>
          </cell>
          <cell r="D2774" t="str">
            <v>ｍ</v>
          </cell>
          <cell r="E2774">
            <v>7130</v>
          </cell>
          <cell r="F2774" t="str">
            <v>P-122</v>
          </cell>
          <cell r="G2774">
            <v>276199</v>
          </cell>
        </row>
        <row r="2775">
          <cell r="A2775">
            <v>276201</v>
          </cell>
          <cell r="B2775" t="str">
            <v>屋外給水配管</v>
          </cell>
          <cell r="C2775" t="str">
            <v>塩ビ鋼管･φ15mm･継手･人力堀･深さ30cm</v>
          </cell>
          <cell r="D2775" t="str">
            <v>ｍ</v>
          </cell>
          <cell r="E2775">
            <v>2370</v>
          </cell>
          <cell r="F2775" t="str">
            <v>P-122</v>
          </cell>
          <cell r="G2775">
            <v>276201</v>
          </cell>
        </row>
        <row r="2776">
          <cell r="A2776">
            <v>276202</v>
          </cell>
          <cell r="B2776" t="str">
            <v>屋外給水配管</v>
          </cell>
          <cell r="C2776" t="str">
            <v>塩ビ鋼管･φ20mm･継手･人力堀･深さ30cm</v>
          </cell>
          <cell r="D2776" t="str">
            <v>ｍ</v>
          </cell>
          <cell r="E2776">
            <v>2560</v>
          </cell>
          <cell r="F2776" t="str">
            <v>P-122</v>
          </cell>
          <cell r="G2776">
            <v>276202</v>
          </cell>
        </row>
        <row r="2777">
          <cell r="A2777">
            <v>276203</v>
          </cell>
          <cell r="B2777" t="str">
            <v>屋外給水配管</v>
          </cell>
          <cell r="C2777" t="str">
            <v>塩ビ鋼管･φ25mm･継手･人力堀･深さ30cm</v>
          </cell>
          <cell r="D2777" t="str">
            <v>ｍ</v>
          </cell>
          <cell r="E2777">
            <v>3030</v>
          </cell>
          <cell r="F2777" t="str">
            <v>P-122</v>
          </cell>
          <cell r="G2777">
            <v>276203</v>
          </cell>
        </row>
        <row r="2778">
          <cell r="A2778">
            <v>276204</v>
          </cell>
          <cell r="B2778" t="str">
            <v>屋外給水配管</v>
          </cell>
          <cell r="C2778" t="str">
            <v>塩ビ鋼管･φ32mm･継手･人力堀･深さ30cm</v>
          </cell>
          <cell r="D2778" t="str">
            <v>ｍ</v>
          </cell>
          <cell r="E2778">
            <v>3550</v>
          </cell>
          <cell r="F2778" t="str">
            <v>P-122</v>
          </cell>
          <cell r="G2778">
            <v>276204</v>
          </cell>
        </row>
        <row r="2779">
          <cell r="A2779">
            <v>276205</v>
          </cell>
          <cell r="B2779" t="str">
            <v>屋外給水配管</v>
          </cell>
          <cell r="C2779" t="str">
            <v>塩ビ鋼管･φ40mm･継手･人力堀･深さ30cm</v>
          </cell>
          <cell r="D2779" t="str">
            <v>ｍ</v>
          </cell>
          <cell r="E2779">
            <v>3930</v>
          </cell>
          <cell r="F2779" t="str">
            <v>P-122</v>
          </cell>
          <cell r="G2779">
            <v>276205</v>
          </cell>
        </row>
        <row r="2780">
          <cell r="A2780">
            <v>276206</v>
          </cell>
          <cell r="B2780" t="str">
            <v>屋外給水配管</v>
          </cell>
          <cell r="C2780" t="str">
            <v>塩ビ鋼管･φ50mm･継手･人力堀･深さ30cm</v>
          </cell>
          <cell r="D2780" t="str">
            <v>ｍ</v>
          </cell>
          <cell r="E2780">
            <v>4730</v>
          </cell>
          <cell r="F2780" t="str">
            <v>P-122</v>
          </cell>
          <cell r="G2780">
            <v>276206</v>
          </cell>
        </row>
        <row r="2781">
          <cell r="A2781">
            <v>276207</v>
          </cell>
          <cell r="B2781" t="str">
            <v>屋外給水配管</v>
          </cell>
          <cell r="C2781" t="str">
            <v>塩ビ鋼管･φ65mm･継手･人力堀･深さ30cm</v>
          </cell>
          <cell r="D2781" t="str">
            <v>ｍ</v>
          </cell>
          <cell r="E2781">
            <v>6030</v>
          </cell>
          <cell r="F2781" t="str">
            <v>P-122</v>
          </cell>
          <cell r="G2781">
            <v>276207</v>
          </cell>
        </row>
        <row r="2782">
          <cell r="A2782">
            <v>276211</v>
          </cell>
          <cell r="B2782" t="str">
            <v>屋外給水配管</v>
          </cell>
          <cell r="C2782" t="str">
            <v>塩ビ鋼管･φ15mm･継手･人力堀･深さ60cm</v>
          </cell>
          <cell r="D2782" t="str">
            <v>ｍ</v>
          </cell>
          <cell r="E2782">
            <v>4210</v>
          </cell>
          <cell r="F2782" t="str">
            <v>P-122</v>
          </cell>
          <cell r="G2782">
            <v>276211</v>
          </cell>
        </row>
        <row r="2783">
          <cell r="A2783">
            <v>276212</v>
          </cell>
          <cell r="B2783" t="str">
            <v>屋外給水配管</v>
          </cell>
          <cell r="C2783" t="str">
            <v>塩ビ鋼管･φ20mm･継手･人力堀･深さ60cm</v>
          </cell>
          <cell r="D2783" t="str">
            <v>ｍ</v>
          </cell>
          <cell r="E2783">
            <v>4400</v>
          </cell>
          <cell r="F2783" t="str">
            <v>P-122</v>
          </cell>
          <cell r="G2783">
            <v>276212</v>
          </cell>
        </row>
        <row r="2784">
          <cell r="A2784">
            <v>276213</v>
          </cell>
          <cell r="B2784" t="str">
            <v>屋外給水配管</v>
          </cell>
          <cell r="C2784" t="str">
            <v>塩ビ鋼管･φ25mm･継手･人力堀･深さ60cm</v>
          </cell>
          <cell r="D2784" t="str">
            <v>ｍ</v>
          </cell>
          <cell r="E2784">
            <v>4980</v>
          </cell>
          <cell r="F2784" t="str">
            <v>P-122</v>
          </cell>
          <cell r="G2784">
            <v>276213</v>
          </cell>
        </row>
        <row r="2785">
          <cell r="A2785">
            <v>276214</v>
          </cell>
          <cell r="B2785" t="str">
            <v>屋外給水配管</v>
          </cell>
          <cell r="C2785" t="str">
            <v>塩ビ鋼管･φ32mm･継手･人力堀･深さ60cm</v>
          </cell>
          <cell r="D2785" t="str">
            <v>ｍ</v>
          </cell>
          <cell r="E2785">
            <v>5500</v>
          </cell>
          <cell r="F2785" t="str">
            <v>P-122</v>
          </cell>
          <cell r="G2785">
            <v>276214</v>
          </cell>
        </row>
        <row r="2786">
          <cell r="A2786">
            <v>276215</v>
          </cell>
          <cell r="B2786" t="str">
            <v>屋外給水配管</v>
          </cell>
          <cell r="C2786" t="str">
            <v>塩ビ鋼管･φ40mm･継手･人力堀･深さ60cm</v>
          </cell>
          <cell r="D2786" t="str">
            <v>ｍ</v>
          </cell>
          <cell r="E2786">
            <v>5780</v>
          </cell>
          <cell r="F2786" t="str">
            <v>P-122</v>
          </cell>
          <cell r="G2786">
            <v>276215</v>
          </cell>
        </row>
        <row r="2787">
          <cell r="A2787">
            <v>276216</v>
          </cell>
          <cell r="B2787" t="str">
            <v>屋外給水配管</v>
          </cell>
          <cell r="C2787" t="str">
            <v>塩ビ鋼管･φ50mm･継手･人力堀･深さ60cm</v>
          </cell>
          <cell r="D2787" t="str">
            <v>ｍ</v>
          </cell>
          <cell r="E2787">
            <v>6680</v>
          </cell>
          <cell r="F2787" t="str">
            <v>P-122</v>
          </cell>
          <cell r="G2787">
            <v>276216</v>
          </cell>
        </row>
        <row r="2788">
          <cell r="A2788">
            <v>276217</v>
          </cell>
          <cell r="B2788" t="str">
            <v>屋外給水配管</v>
          </cell>
          <cell r="C2788" t="str">
            <v>塩ビ鋼管･φ65mm･継手･人力堀･深さ60cm</v>
          </cell>
          <cell r="D2788" t="str">
            <v>ｍ</v>
          </cell>
          <cell r="E2788">
            <v>7970</v>
          </cell>
          <cell r="F2788" t="str">
            <v>P-122</v>
          </cell>
          <cell r="G2788">
            <v>276217</v>
          </cell>
        </row>
        <row r="2789">
          <cell r="A2789">
            <v>276221</v>
          </cell>
          <cell r="B2789" t="str">
            <v>屋外給水配管</v>
          </cell>
          <cell r="C2789" t="str">
            <v>塩ビ鋼管･φ15mm･継手･人力堀･深さ100cm</v>
          </cell>
          <cell r="D2789" t="str">
            <v>ｍ</v>
          </cell>
          <cell r="E2789">
            <v>10700</v>
          </cell>
          <cell r="F2789" t="str">
            <v>P-122</v>
          </cell>
          <cell r="G2789">
            <v>276221</v>
          </cell>
        </row>
        <row r="2790">
          <cell r="A2790">
            <v>276222</v>
          </cell>
          <cell r="B2790" t="str">
            <v>屋外給水配管</v>
          </cell>
          <cell r="C2790" t="str">
            <v>塩ビ鋼管･φ20mm･継手･人力堀･深さ100cm</v>
          </cell>
          <cell r="D2790" t="str">
            <v>ｍ</v>
          </cell>
          <cell r="E2790">
            <v>11000</v>
          </cell>
          <cell r="F2790" t="str">
            <v>P-122</v>
          </cell>
          <cell r="G2790">
            <v>276222</v>
          </cell>
        </row>
        <row r="2791">
          <cell r="A2791">
            <v>276223</v>
          </cell>
          <cell r="B2791" t="str">
            <v>屋外給水配管</v>
          </cell>
          <cell r="C2791" t="str">
            <v>塩ビ鋼管･φ25mm･継手･人力堀･深さ100cm</v>
          </cell>
          <cell r="D2791" t="str">
            <v>ｍ</v>
          </cell>
          <cell r="E2791">
            <v>11500</v>
          </cell>
          <cell r="F2791" t="str">
            <v>P-122</v>
          </cell>
          <cell r="G2791">
            <v>276223</v>
          </cell>
        </row>
        <row r="2792">
          <cell r="A2792">
            <v>276224</v>
          </cell>
          <cell r="B2792" t="str">
            <v>屋外給水配管</v>
          </cell>
          <cell r="C2792" t="str">
            <v>塩ビ鋼管･φ32mm･継手･人力堀･深さ100cm</v>
          </cell>
          <cell r="D2792" t="str">
            <v>ｍ</v>
          </cell>
          <cell r="E2792">
            <v>12100</v>
          </cell>
          <cell r="F2792" t="str">
            <v>P-122</v>
          </cell>
          <cell r="G2792">
            <v>276224</v>
          </cell>
        </row>
        <row r="2793">
          <cell r="A2793">
            <v>276225</v>
          </cell>
          <cell r="B2793" t="str">
            <v>屋外給水配管</v>
          </cell>
          <cell r="C2793" t="str">
            <v>塩ビ鋼管･φ40mm･継手･人力堀･深さ100cm</v>
          </cell>
          <cell r="D2793" t="str">
            <v>ｍ</v>
          </cell>
          <cell r="E2793">
            <v>12500</v>
          </cell>
          <cell r="F2793" t="str">
            <v>P-123</v>
          </cell>
          <cell r="G2793">
            <v>276225</v>
          </cell>
        </row>
        <row r="2794">
          <cell r="A2794">
            <v>276226</v>
          </cell>
          <cell r="B2794" t="str">
            <v>屋外給水配管</v>
          </cell>
          <cell r="C2794" t="str">
            <v>塩ビ鋼管･φ50mm･継手･人力堀･深さ100cm</v>
          </cell>
          <cell r="D2794" t="str">
            <v>ｍ</v>
          </cell>
          <cell r="E2794">
            <v>13500</v>
          </cell>
          <cell r="F2794" t="str">
            <v>P-123</v>
          </cell>
          <cell r="G2794">
            <v>276226</v>
          </cell>
        </row>
        <row r="2795">
          <cell r="A2795">
            <v>276227</v>
          </cell>
          <cell r="B2795" t="str">
            <v>屋外給水配管</v>
          </cell>
          <cell r="C2795" t="str">
            <v>塩ビ鋼管･φ65mm･継手･人力堀･深さ100cm</v>
          </cell>
          <cell r="D2795" t="str">
            <v>ｍ</v>
          </cell>
          <cell r="E2795">
            <v>14900</v>
          </cell>
          <cell r="F2795" t="str">
            <v>P-123</v>
          </cell>
          <cell r="G2795">
            <v>276227</v>
          </cell>
        </row>
        <row r="2796">
          <cell r="A2796">
            <v>276251</v>
          </cell>
          <cell r="B2796" t="str">
            <v>屋外給水配管</v>
          </cell>
          <cell r="C2796" t="str">
            <v>塩ビ鋼管･φ15mm･継手･機械堀･深さ30cm</v>
          </cell>
          <cell r="D2796" t="str">
            <v>ｍ</v>
          </cell>
          <cell r="E2796">
            <v>1820</v>
          </cell>
          <cell r="F2796" t="str">
            <v>P-123</v>
          </cell>
          <cell r="G2796">
            <v>276251</v>
          </cell>
        </row>
        <row r="2797">
          <cell r="A2797">
            <v>276252</v>
          </cell>
          <cell r="B2797" t="str">
            <v>屋外給水配管</v>
          </cell>
          <cell r="C2797" t="str">
            <v>塩ビ鋼管･φ20mm･継手･機械堀･深さ30cm</v>
          </cell>
          <cell r="D2797" t="str">
            <v>ｍ</v>
          </cell>
          <cell r="E2797">
            <v>2010</v>
          </cell>
          <cell r="F2797" t="str">
            <v>P-123</v>
          </cell>
          <cell r="G2797">
            <v>276252</v>
          </cell>
        </row>
        <row r="2798">
          <cell r="A2798">
            <v>276253</v>
          </cell>
          <cell r="B2798" t="str">
            <v>屋外給水配管</v>
          </cell>
          <cell r="C2798" t="str">
            <v>塩ビ鋼管･φ25mm･継手･機械堀･深さ30cm</v>
          </cell>
          <cell r="D2798" t="str">
            <v>ｍ</v>
          </cell>
          <cell r="E2798">
            <v>2480</v>
          </cell>
          <cell r="F2798" t="str">
            <v>P-123</v>
          </cell>
          <cell r="G2798">
            <v>276253</v>
          </cell>
        </row>
        <row r="2799">
          <cell r="A2799">
            <v>276254</v>
          </cell>
          <cell r="B2799" t="str">
            <v>屋外給水配管</v>
          </cell>
          <cell r="C2799" t="str">
            <v>塩ビ鋼管･φ32mm･継手･機械堀･深さ30cm</v>
          </cell>
          <cell r="D2799" t="str">
            <v>ｍ</v>
          </cell>
          <cell r="E2799">
            <v>3000</v>
          </cell>
          <cell r="F2799" t="str">
            <v>P-123</v>
          </cell>
          <cell r="G2799">
            <v>276254</v>
          </cell>
        </row>
        <row r="2800">
          <cell r="A2800">
            <v>276255</v>
          </cell>
          <cell r="B2800" t="str">
            <v>屋外給水配管</v>
          </cell>
          <cell r="C2800" t="str">
            <v>塩ビ鋼管･φ40mm･継手･機械堀･深さ30cm</v>
          </cell>
          <cell r="D2800" t="str">
            <v>ｍ</v>
          </cell>
          <cell r="E2800">
            <v>3320</v>
          </cell>
          <cell r="F2800" t="str">
            <v>P-123</v>
          </cell>
          <cell r="G2800">
            <v>276255</v>
          </cell>
        </row>
        <row r="2801">
          <cell r="A2801">
            <v>276256</v>
          </cell>
          <cell r="B2801" t="str">
            <v>屋外給水配管</v>
          </cell>
          <cell r="C2801" t="str">
            <v>塩ビ鋼管･φ50mm･継手･機械堀･深さ30cm</v>
          </cell>
          <cell r="D2801" t="str">
            <v>ｍ</v>
          </cell>
          <cell r="E2801">
            <v>4120</v>
          </cell>
          <cell r="F2801" t="str">
            <v>P-123</v>
          </cell>
          <cell r="G2801">
            <v>276256</v>
          </cell>
        </row>
        <row r="2802">
          <cell r="A2802">
            <v>276257</v>
          </cell>
          <cell r="B2802" t="str">
            <v>屋外給水配管</v>
          </cell>
          <cell r="C2802" t="str">
            <v>塩ビ鋼管･φ65mm･継手･機械堀･深さ30cm</v>
          </cell>
          <cell r="D2802" t="str">
            <v>ｍ</v>
          </cell>
          <cell r="E2802">
            <v>5420</v>
          </cell>
          <cell r="F2802" t="str">
            <v>P-123</v>
          </cell>
          <cell r="G2802">
            <v>276257</v>
          </cell>
        </row>
        <row r="2803">
          <cell r="A2803">
            <v>276261</v>
          </cell>
          <cell r="B2803" t="str">
            <v>屋外給水配管</v>
          </cell>
          <cell r="C2803" t="str">
            <v>塩ビ鋼管･φ15mm･継手･機械堀･深さ60cm</v>
          </cell>
          <cell r="D2803" t="str">
            <v>ｍ</v>
          </cell>
          <cell r="E2803">
            <v>2560</v>
          </cell>
          <cell r="F2803" t="str">
            <v>P-123</v>
          </cell>
          <cell r="G2803">
            <v>276261</v>
          </cell>
        </row>
        <row r="2804">
          <cell r="A2804">
            <v>276262</v>
          </cell>
          <cell r="B2804" t="str">
            <v>屋外給水配管</v>
          </cell>
          <cell r="C2804" t="str">
            <v>塩ビ鋼管･φ20mm･継手･機械堀･深さ60cm</v>
          </cell>
          <cell r="D2804" t="str">
            <v>ｍ</v>
          </cell>
          <cell r="E2804">
            <v>2750</v>
          </cell>
          <cell r="F2804" t="str">
            <v>P-123</v>
          </cell>
          <cell r="G2804">
            <v>276262</v>
          </cell>
        </row>
        <row r="2805">
          <cell r="A2805">
            <v>276263</v>
          </cell>
          <cell r="B2805" t="str">
            <v>屋外給水配管</v>
          </cell>
          <cell r="C2805" t="str">
            <v>塩ビ鋼管･φ25mm･継手･機械堀･深さ60cm</v>
          </cell>
          <cell r="D2805" t="str">
            <v>ｍ</v>
          </cell>
          <cell r="E2805">
            <v>3270</v>
          </cell>
          <cell r="F2805" t="str">
            <v>P-123</v>
          </cell>
          <cell r="G2805">
            <v>276263</v>
          </cell>
        </row>
        <row r="2806">
          <cell r="A2806">
            <v>276264</v>
          </cell>
          <cell r="B2806" t="str">
            <v>屋外給水配管</v>
          </cell>
          <cell r="C2806" t="str">
            <v>塩ビ鋼管･φ32mm･継手･機械堀･深さ60cm</v>
          </cell>
          <cell r="D2806" t="str">
            <v>ｍ</v>
          </cell>
          <cell r="E2806">
            <v>3790</v>
          </cell>
          <cell r="F2806" t="str">
            <v>P-123</v>
          </cell>
          <cell r="G2806">
            <v>276264</v>
          </cell>
        </row>
        <row r="2807">
          <cell r="A2807">
            <v>276265</v>
          </cell>
          <cell r="B2807" t="str">
            <v>屋外給水配管</v>
          </cell>
          <cell r="C2807" t="str">
            <v>塩ビ鋼管･φ40mm･継手･機械堀･深さ60cm</v>
          </cell>
          <cell r="D2807" t="str">
            <v>ｍ</v>
          </cell>
          <cell r="E2807">
            <v>4070</v>
          </cell>
          <cell r="F2807" t="str">
            <v>P-123</v>
          </cell>
          <cell r="G2807">
            <v>276265</v>
          </cell>
        </row>
        <row r="2808">
          <cell r="A2808">
            <v>276266</v>
          </cell>
          <cell r="B2808" t="str">
            <v>屋外給水配管</v>
          </cell>
          <cell r="C2808" t="str">
            <v>塩ビ鋼管･φ50mm･継手･機械堀･深さ60cm</v>
          </cell>
          <cell r="D2808" t="str">
            <v>ｍ</v>
          </cell>
          <cell r="E2808">
            <v>4910</v>
          </cell>
          <cell r="F2808" t="str">
            <v>P-123</v>
          </cell>
          <cell r="G2808">
            <v>276266</v>
          </cell>
        </row>
        <row r="2809">
          <cell r="A2809">
            <v>276267</v>
          </cell>
          <cell r="B2809" t="str">
            <v>屋外給水配管</v>
          </cell>
          <cell r="C2809" t="str">
            <v>塩ビ鋼管･φ65mm･継手･機械堀･深さ60cm</v>
          </cell>
          <cell r="D2809" t="str">
            <v>ｍ</v>
          </cell>
          <cell r="E2809">
            <v>6200</v>
          </cell>
          <cell r="F2809" t="str">
            <v>P-123</v>
          </cell>
          <cell r="G2809">
            <v>276267</v>
          </cell>
        </row>
        <row r="2810">
          <cell r="A2810">
            <v>276271</v>
          </cell>
          <cell r="B2810" t="str">
            <v>屋外給水配管</v>
          </cell>
          <cell r="C2810" t="str">
            <v>塩ビ鋼管･φ15mm･継手･機械堀･深さ100cm</v>
          </cell>
          <cell r="D2810" t="str">
            <v>ｍ</v>
          </cell>
          <cell r="E2810">
            <v>5210</v>
          </cell>
          <cell r="F2810" t="str">
            <v>P-123</v>
          </cell>
          <cell r="G2810">
            <v>276271</v>
          </cell>
        </row>
        <row r="2811">
          <cell r="A2811">
            <v>276272</v>
          </cell>
          <cell r="B2811" t="str">
            <v>屋外給水配管</v>
          </cell>
          <cell r="C2811" t="str">
            <v>塩ビ鋼管･φ20mm･継手･機械堀･深さ100cm</v>
          </cell>
          <cell r="D2811" t="str">
            <v>ｍ</v>
          </cell>
          <cell r="E2811">
            <v>5440</v>
          </cell>
          <cell r="F2811" t="str">
            <v>P-123</v>
          </cell>
          <cell r="G2811">
            <v>276272</v>
          </cell>
        </row>
        <row r="2812">
          <cell r="A2812">
            <v>276273</v>
          </cell>
          <cell r="B2812" t="str">
            <v>屋外給水配管</v>
          </cell>
          <cell r="C2812" t="str">
            <v>塩ビ鋼管･φ25mm･継手･機械堀･深さ100cm</v>
          </cell>
          <cell r="D2812" t="str">
            <v>ｍ</v>
          </cell>
          <cell r="E2812">
            <v>5920</v>
          </cell>
          <cell r="F2812" t="str">
            <v>P-123</v>
          </cell>
          <cell r="G2812">
            <v>276273</v>
          </cell>
        </row>
        <row r="2813">
          <cell r="A2813">
            <v>276274</v>
          </cell>
          <cell r="B2813" t="str">
            <v>屋外給水配管</v>
          </cell>
          <cell r="C2813" t="str">
            <v>塩ビ鋼管･φ32mm･継手･機械堀･深さ100cm</v>
          </cell>
          <cell r="D2813" t="str">
            <v>ｍ</v>
          </cell>
          <cell r="E2813">
            <v>6480</v>
          </cell>
          <cell r="F2813" t="str">
            <v>P-123</v>
          </cell>
          <cell r="G2813">
            <v>276274</v>
          </cell>
        </row>
        <row r="2814">
          <cell r="A2814">
            <v>276275</v>
          </cell>
          <cell r="B2814" t="str">
            <v>屋外給水配管</v>
          </cell>
          <cell r="C2814" t="str">
            <v>塩ビ鋼管･φ40mm･継手･機械堀･深さ100cm</v>
          </cell>
          <cell r="D2814" t="str">
            <v>ｍ</v>
          </cell>
          <cell r="E2814">
            <v>6800</v>
          </cell>
          <cell r="F2814" t="str">
            <v>P-123</v>
          </cell>
          <cell r="G2814">
            <v>276275</v>
          </cell>
        </row>
        <row r="2815">
          <cell r="A2815">
            <v>276276</v>
          </cell>
          <cell r="B2815" t="str">
            <v>屋外給水配管</v>
          </cell>
          <cell r="C2815" t="str">
            <v>塩ビ鋼管･φ50mm･継手･機械堀･深さ100cm</v>
          </cell>
          <cell r="D2815" t="str">
            <v>ｍ</v>
          </cell>
          <cell r="E2815">
            <v>7680</v>
          </cell>
          <cell r="F2815" t="str">
            <v>P-123</v>
          </cell>
          <cell r="G2815">
            <v>276276</v>
          </cell>
        </row>
        <row r="2816">
          <cell r="A2816">
            <v>276277</v>
          </cell>
          <cell r="B2816" t="str">
            <v>屋外給水配管</v>
          </cell>
          <cell r="C2816" t="str">
            <v>塩ビ鋼管･φ65mm･継手･機械堀･深さ100cm</v>
          </cell>
          <cell r="D2816" t="str">
            <v>ｍ</v>
          </cell>
          <cell r="E2816">
            <v>9020</v>
          </cell>
          <cell r="F2816" t="str">
            <v>P-123</v>
          </cell>
          <cell r="G2816">
            <v>276277</v>
          </cell>
        </row>
        <row r="2817">
          <cell r="A2817">
            <v>276301</v>
          </cell>
          <cell r="B2817" t="str">
            <v>屋外給水配管</v>
          </cell>
          <cell r="C2817" t="str">
            <v>メッキ鋼管･φ15mm･継手･人力堀･深さ30cm</v>
          </cell>
          <cell r="D2817" t="str">
            <v>ｍ</v>
          </cell>
          <cell r="E2817">
            <v>2290</v>
          </cell>
          <cell r="F2817" t="str">
            <v>P-123</v>
          </cell>
          <cell r="G2817">
            <v>276301</v>
          </cell>
        </row>
        <row r="2818">
          <cell r="A2818">
            <v>276302</v>
          </cell>
          <cell r="B2818" t="str">
            <v>屋外給水配管</v>
          </cell>
          <cell r="C2818" t="str">
            <v>メッキ鋼管･φ20mm･継手･人力堀･深さ30cm</v>
          </cell>
          <cell r="D2818" t="str">
            <v>ｍ</v>
          </cell>
          <cell r="E2818">
            <v>2510</v>
          </cell>
          <cell r="F2818" t="str">
            <v>P-123</v>
          </cell>
          <cell r="G2818">
            <v>276302</v>
          </cell>
        </row>
        <row r="2819">
          <cell r="A2819">
            <v>276303</v>
          </cell>
          <cell r="B2819" t="str">
            <v>屋外給水配管</v>
          </cell>
          <cell r="C2819" t="str">
            <v>メッキ鋼管･φ25mm･継手･人力堀･深さ30cm</v>
          </cell>
          <cell r="D2819" t="str">
            <v>ｍ</v>
          </cell>
          <cell r="E2819">
            <v>2970</v>
          </cell>
          <cell r="F2819" t="str">
            <v>P-123</v>
          </cell>
          <cell r="G2819">
            <v>276303</v>
          </cell>
        </row>
        <row r="2820">
          <cell r="A2820">
            <v>276304</v>
          </cell>
          <cell r="B2820" t="str">
            <v>屋外給水配管</v>
          </cell>
          <cell r="C2820" t="str">
            <v>メッキ鋼管･φ32mm･継手･人力堀･深さ30cm</v>
          </cell>
          <cell r="D2820" t="str">
            <v>ｍ</v>
          </cell>
          <cell r="E2820">
            <v>3460</v>
          </cell>
          <cell r="F2820" t="str">
            <v>P-123</v>
          </cell>
          <cell r="G2820">
            <v>276304</v>
          </cell>
        </row>
        <row r="2821">
          <cell r="A2821">
            <v>276305</v>
          </cell>
          <cell r="B2821" t="str">
            <v>屋外給水配管</v>
          </cell>
          <cell r="C2821" t="str">
            <v>メッキ鋼管･φ40mm･継手･人力堀･深さ30cm</v>
          </cell>
          <cell r="D2821" t="str">
            <v>ｍ</v>
          </cell>
          <cell r="E2821">
            <v>3820</v>
          </cell>
          <cell r="F2821" t="str">
            <v>P-123</v>
          </cell>
          <cell r="G2821">
            <v>276305</v>
          </cell>
        </row>
        <row r="2822">
          <cell r="A2822">
            <v>276306</v>
          </cell>
          <cell r="B2822" t="str">
            <v>屋外給水配管</v>
          </cell>
          <cell r="C2822" t="str">
            <v>メッキ鋼管･φ50mm･継手･人力堀･深さ30cn</v>
          </cell>
          <cell r="D2822" t="str">
            <v>ｍ</v>
          </cell>
          <cell r="E2822">
            <v>4590</v>
          </cell>
          <cell r="F2822" t="str">
            <v>P-123</v>
          </cell>
          <cell r="G2822">
            <v>276306</v>
          </cell>
        </row>
        <row r="2823">
          <cell r="A2823">
            <v>276311</v>
          </cell>
          <cell r="B2823" t="str">
            <v>屋外給水配管</v>
          </cell>
          <cell r="C2823" t="str">
            <v>メッキ鋼管･φ15mm･継手･人力堀･深さ60cm</v>
          </cell>
          <cell r="D2823" t="str">
            <v>ｍ</v>
          </cell>
          <cell r="E2823">
            <v>4130</v>
          </cell>
          <cell r="F2823" t="str">
            <v>P-123</v>
          </cell>
          <cell r="G2823">
            <v>276311</v>
          </cell>
        </row>
        <row r="2824">
          <cell r="A2824">
            <v>276312</v>
          </cell>
          <cell r="B2824" t="str">
            <v>屋外給水配管</v>
          </cell>
          <cell r="C2824" t="str">
            <v>メッキ鋼管･φ20mm･継手･人力堀･深さ60cm</v>
          </cell>
          <cell r="D2824" t="str">
            <v>ｍ</v>
          </cell>
          <cell r="E2824">
            <v>4360</v>
          </cell>
          <cell r="F2824" t="str">
            <v>P-123</v>
          </cell>
          <cell r="G2824">
            <v>276312</v>
          </cell>
        </row>
        <row r="2825">
          <cell r="A2825">
            <v>276313</v>
          </cell>
          <cell r="B2825" t="str">
            <v>屋外給水配管</v>
          </cell>
          <cell r="C2825" t="str">
            <v>メッキ鋼管･φ25mm･継手･人力堀･深さ60cm</v>
          </cell>
          <cell r="D2825" t="str">
            <v>ｍ</v>
          </cell>
          <cell r="E2825">
            <v>4920</v>
          </cell>
          <cell r="F2825" t="str">
            <v>P-123</v>
          </cell>
          <cell r="G2825">
            <v>276313</v>
          </cell>
        </row>
        <row r="2826">
          <cell r="A2826">
            <v>276314</v>
          </cell>
          <cell r="B2826" t="str">
            <v>屋外給水配管</v>
          </cell>
          <cell r="C2826" t="str">
            <v>メッキ鋼管･φ32mm･継手･人力堀･深さ60cm</v>
          </cell>
          <cell r="D2826" t="str">
            <v>ｍ</v>
          </cell>
          <cell r="E2826">
            <v>5400</v>
          </cell>
          <cell r="F2826" t="str">
            <v>P-123</v>
          </cell>
          <cell r="G2826">
            <v>276314</v>
          </cell>
        </row>
        <row r="2827">
          <cell r="A2827">
            <v>276315</v>
          </cell>
          <cell r="B2827" t="str">
            <v>屋外給水配管</v>
          </cell>
          <cell r="C2827" t="str">
            <v>メッキ鋼管･φ40mm･継手･人力堀･深さ60cm</v>
          </cell>
          <cell r="D2827" t="str">
            <v>ｍ</v>
          </cell>
          <cell r="E2827">
            <v>5660</v>
          </cell>
          <cell r="F2827" t="str">
            <v>P-123</v>
          </cell>
          <cell r="G2827">
            <v>276315</v>
          </cell>
        </row>
        <row r="2828">
          <cell r="A2828">
            <v>276316</v>
          </cell>
          <cell r="B2828" t="str">
            <v>屋外給水配管</v>
          </cell>
          <cell r="C2828" t="str">
            <v>メッキ鋼管･φ50mm･継手･人力堀･深さ60cm</v>
          </cell>
          <cell r="D2828" t="str">
            <v>ｍ</v>
          </cell>
          <cell r="E2828">
            <v>6540</v>
          </cell>
          <cell r="F2828" t="str">
            <v>P-123</v>
          </cell>
          <cell r="G2828">
            <v>276316</v>
          </cell>
        </row>
        <row r="2829">
          <cell r="A2829">
            <v>276321</v>
          </cell>
          <cell r="B2829" t="str">
            <v>屋外給水配管</v>
          </cell>
          <cell r="C2829" t="str">
            <v>メッキ鋼管･φ15mm･継手･人力堀･深さ100cm</v>
          </cell>
          <cell r="D2829" t="str">
            <v>ｍ</v>
          </cell>
          <cell r="E2829">
            <v>10600</v>
          </cell>
          <cell r="F2829" t="str">
            <v>P-123</v>
          </cell>
          <cell r="G2829">
            <v>276321</v>
          </cell>
        </row>
        <row r="2830">
          <cell r="A2830">
            <v>276322</v>
          </cell>
          <cell r="B2830" t="str">
            <v>屋外給水配管</v>
          </cell>
          <cell r="C2830" t="str">
            <v>メッキ鋼管･φ20mm･継手･人力堀･深さ100cm</v>
          </cell>
          <cell r="D2830" t="str">
            <v>ｍ</v>
          </cell>
          <cell r="E2830">
            <v>11000</v>
          </cell>
          <cell r="F2830" t="str">
            <v>P-123</v>
          </cell>
          <cell r="G2830">
            <v>276322</v>
          </cell>
        </row>
        <row r="2831">
          <cell r="A2831">
            <v>276323</v>
          </cell>
          <cell r="B2831" t="str">
            <v>屋外給水配管</v>
          </cell>
          <cell r="C2831" t="str">
            <v>メッキ鋼管･φ25mm･継手･人力堀･深さ100cm</v>
          </cell>
          <cell r="D2831" t="str">
            <v>ｍ</v>
          </cell>
          <cell r="E2831">
            <v>11400</v>
          </cell>
          <cell r="F2831" t="str">
            <v>P-123</v>
          </cell>
          <cell r="G2831">
            <v>276323</v>
          </cell>
        </row>
        <row r="2832">
          <cell r="A2832">
            <v>276324</v>
          </cell>
          <cell r="B2832" t="str">
            <v>屋外給水配管</v>
          </cell>
          <cell r="C2832" t="str">
            <v>メッキ鋼管･φ32mm･継手･人力堀･深さ100cm</v>
          </cell>
          <cell r="D2832" t="str">
            <v>ｍ</v>
          </cell>
          <cell r="E2832">
            <v>12000</v>
          </cell>
          <cell r="F2832" t="str">
            <v>P-123</v>
          </cell>
          <cell r="G2832">
            <v>276324</v>
          </cell>
        </row>
        <row r="2833">
          <cell r="A2833">
            <v>276325</v>
          </cell>
          <cell r="B2833" t="str">
            <v>屋外給水配管</v>
          </cell>
          <cell r="C2833" t="str">
            <v>メッキ鋼管･φ40mm･継手･人力堀･深さ100cm</v>
          </cell>
          <cell r="D2833" t="str">
            <v>ｍ</v>
          </cell>
          <cell r="E2833">
            <v>12400</v>
          </cell>
          <cell r="F2833" t="str">
            <v>P-123</v>
          </cell>
          <cell r="G2833">
            <v>276325</v>
          </cell>
        </row>
        <row r="2834">
          <cell r="A2834">
            <v>276326</v>
          </cell>
          <cell r="B2834" t="str">
            <v>屋外給水配管</v>
          </cell>
          <cell r="C2834" t="str">
            <v>メッキ鋼管･φ50mm･継手･人力堀･深さ100cm</v>
          </cell>
          <cell r="D2834" t="str">
            <v>ｍ</v>
          </cell>
          <cell r="E2834">
            <v>13400</v>
          </cell>
          <cell r="F2834" t="str">
            <v>P-123</v>
          </cell>
          <cell r="G2834">
            <v>276326</v>
          </cell>
        </row>
        <row r="2835">
          <cell r="A2835">
            <v>276351</v>
          </cell>
          <cell r="B2835" t="str">
            <v>屋外給水配管</v>
          </cell>
          <cell r="C2835" t="str">
            <v>メッキ鋼管･φ15mm･継手･機械堀･深さ30cm</v>
          </cell>
          <cell r="D2835" t="str">
            <v>ｍ</v>
          </cell>
          <cell r="E2835">
            <v>1740</v>
          </cell>
          <cell r="F2835" t="str">
            <v>P-123</v>
          </cell>
          <cell r="G2835">
            <v>276351</v>
          </cell>
        </row>
        <row r="2836">
          <cell r="A2836">
            <v>276352</v>
          </cell>
          <cell r="B2836" t="str">
            <v>屋外給水配管</v>
          </cell>
          <cell r="C2836" t="str">
            <v>メッキ鋼管･φ20mm･継手･機械堀･深さ30cm</v>
          </cell>
          <cell r="D2836" t="str">
            <v>ｍ</v>
          </cell>
          <cell r="E2836">
            <v>1960</v>
          </cell>
          <cell r="F2836" t="str">
            <v>P-123</v>
          </cell>
          <cell r="G2836">
            <v>276352</v>
          </cell>
        </row>
        <row r="2837">
          <cell r="A2837">
            <v>276353</v>
          </cell>
          <cell r="B2837" t="str">
            <v>屋外給水配管</v>
          </cell>
          <cell r="C2837" t="str">
            <v>メッキ鋼管･φ25mm･継手･機械堀･深さ30cm</v>
          </cell>
          <cell r="D2837" t="str">
            <v>ｍ</v>
          </cell>
          <cell r="E2837">
            <v>2420</v>
          </cell>
          <cell r="F2837" t="str">
            <v>P-123</v>
          </cell>
          <cell r="G2837">
            <v>276353</v>
          </cell>
        </row>
        <row r="2838">
          <cell r="A2838">
            <v>276354</v>
          </cell>
          <cell r="B2838" t="str">
            <v>屋外給水配管</v>
          </cell>
          <cell r="C2838" t="str">
            <v>メッキ鋼管･φ32mm･継手･機械堀･深さ30cm</v>
          </cell>
          <cell r="D2838" t="str">
            <v>ｍ</v>
          </cell>
          <cell r="E2838">
            <v>2910</v>
          </cell>
          <cell r="F2838" t="str">
            <v>P-123</v>
          </cell>
          <cell r="G2838">
            <v>276354</v>
          </cell>
        </row>
        <row r="2839">
          <cell r="A2839">
            <v>276355</v>
          </cell>
          <cell r="B2839" t="str">
            <v>屋外給水配管</v>
          </cell>
          <cell r="C2839" t="str">
            <v>メッキ鋼管･φ40mm･継手･機械堀･深さ30cm</v>
          </cell>
          <cell r="D2839" t="str">
            <v>ｍ</v>
          </cell>
          <cell r="E2839">
            <v>3210</v>
          </cell>
          <cell r="F2839" t="str">
            <v>P-123</v>
          </cell>
          <cell r="G2839">
            <v>276355</v>
          </cell>
        </row>
        <row r="2840">
          <cell r="A2840">
            <v>276356</v>
          </cell>
          <cell r="B2840" t="str">
            <v>屋外給水配管</v>
          </cell>
          <cell r="C2840" t="str">
            <v>メッキ鋼管･φ50mm･継手･機械堀･深さ30cm</v>
          </cell>
          <cell r="D2840" t="str">
            <v>ｍ</v>
          </cell>
          <cell r="E2840">
            <v>3980</v>
          </cell>
          <cell r="F2840" t="str">
            <v>P-123</v>
          </cell>
          <cell r="G2840">
            <v>276356</v>
          </cell>
        </row>
        <row r="2841">
          <cell r="A2841">
            <v>276361</v>
          </cell>
          <cell r="B2841" t="str">
            <v>屋外給水配管</v>
          </cell>
          <cell r="C2841" t="str">
            <v>メッキ鋼管･φ15mm･継手･機械堀･深さ60cm</v>
          </cell>
          <cell r="D2841" t="str">
            <v>ｍ</v>
          </cell>
          <cell r="E2841">
            <v>2480</v>
          </cell>
          <cell r="F2841" t="str">
            <v>P-124</v>
          </cell>
          <cell r="G2841">
            <v>276361</v>
          </cell>
        </row>
        <row r="2842">
          <cell r="A2842">
            <v>276362</v>
          </cell>
          <cell r="B2842" t="str">
            <v>屋外給水配管</v>
          </cell>
          <cell r="C2842" t="str">
            <v>メッキ鋼管･φ20mm･継手･機械堀･深さ60cm</v>
          </cell>
          <cell r="D2842" t="str">
            <v>ｍ</v>
          </cell>
          <cell r="E2842">
            <v>2710</v>
          </cell>
          <cell r="F2842" t="str">
            <v>P-124</v>
          </cell>
          <cell r="G2842">
            <v>276362</v>
          </cell>
        </row>
        <row r="2843">
          <cell r="A2843">
            <v>276363</v>
          </cell>
          <cell r="B2843" t="str">
            <v>屋外給水配管</v>
          </cell>
          <cell r="C2843" t="str">
            <v>メッキ鋼管･φ25mm･継手･機械堀･深さ60cm</v>
          </cell>
          <cell r="D2843" t="str">
            <v>ｍ</v>
          </cell>
          <cell r="E2843">
            <v>3210</v>
          </cell>
          <cell r="F2843" t="str">
            <v>P-124</v>
          </cell>
          <cell r="G2843">
            <v>276363</v>
          </cell>
        </row>
        <row r="2844">
          <cell r="A2844">
            <v>276364</v>
          </cell>
          <cell r="B2844" t="str">
            <v>屋外給水配管</v>
          </cell>
          <cell r="C2844" t="str">
            <v>メッキ鋼管･φ32mm･継手･機械堀･深さ60cm</v>
          </cell>
          <cell r="D2844" t="str">
            <v>ｍ</v>
          </cell>
          <cell r="E2844">
            <v>3690</v>
          </cell>
          <cell r="F2844" t="str">
            <v>P-124</v>
          </cell>
          <cell r="G2844">
            <v>276364</v>
          </cell>
        </row>
        <row r="2845">
          <cell r="A2845">
            <v>276365</v>
          </cell>
          <cell r="B2845" t="str">
            <v>屋外給水配管</v>
          </cell>
          <cell r="C2845" t="str">
            <v>メッキ鋼管･φ40mm･継手･機械堀･深さ60cm</v>
          </cell>
          <cell r="D2845" t="str">
            <v>ｍ</v>
          </cell>
          <cell r="E2845">
            <v>3950</v>
          </cell>
          <cell r="F2845" t="str">
            <v>P-124</v>
          </cell>
          <cell r="G2845">
            <v>276365</v>
          </cell>
        </row>
        <row r="2846">
          <cell r="A2846">
            <v>276366</v>
          </cell>
          <cell r="B2846" t="str">
            <v>屋外給水配管</v>
          </cell>
          <cell r="C2846" t="str">
            <v>メッキ鋼管･φ50mm･継手･機械堀･深さ60cm</v>
          </cell>
          <cell r="D2846" t="str">
            <v>ｍ</v>
          </cell>
          <cell r="E2846">
            <v>4770</v>
          </cell>
          <cell r="F2846" t="str">
            <v>P-124</v>
          </cell>
          <cell r="G2846">
            <v>276366</v>
          </cell>
        </row>
        <row r="2847">
          <cell r="A2847">
            <v>276371</v>
          </cell>
          <cell r="B2847" t="str">
            <v>屋外給水配管</v>
          </cell>
          <cell r="C2847" t="str">
            <v>メッキ鋼管･φ15mm･継手･機械堀･深さ100cm</v>
          </cell>
          <cell r="D2847" t="str">
            <v>ｍ</v>
          </cell>
          <cell r="E2847">
            <v>5130</v>
          </cell>
          <cell r="F2847" t="str">
            <v>P-124</v>
          </cell>
          <cell r="G2847">
            <v>276371</v>
          </cell>
        </row>
        <row r="2848">
          <cell r="A2848">
            <v>276372</v>
          </cell>
          <cell r="B2848" t="str">
            <v>屋外給水配管</v>
          </cell>
          <cell r="C2848" t="str">
            <v>メッキ鋼管･φ20mm･継手･機械堀･深さ100cm</v>
          </cell>
          <cell r="D2848" t="str">
            <v>ｍ</v>
          </cell>
          <cell r="E2848">
            <v>5400</v>
          </cell>
          <cell r="F2848" t="str">
            <v>P-124</v>
          </cell>
          <cell r="G2848">
            <v>276372</v>
          </cell>
        </row>
        <row r="2849">
          <cell r="A2849">
            <v>276373</v>
          </cell>
          <cell r="B2849" t="str">
            <v>屋外給水配管</v>
          </cell>
          <cell r="C2849" t="str">
            <v>メッキ鋼管･φ25mm･継手･機械堀･深さ100cm</v>
          </cell>
          <cell r="D2849" t="str">
            <v>ｍ</v>
          </cell>
          <cell r="E2849">
            <v>5860</v>
          </cell>
          <cell r="F2849" t="str">
            <v>P-124</v>
          </cell>
          <cell r="G2849">
            <v>276373</v>
          </cell>
        </row>
        <row r="2850">
          <cell r="A2850">
            <v>276374</v>
          </cell>
          <cell r="B2850" t="str">
            <v>屋外給水配管</v>
          </cell>
          <cell r="C2850" t="str">
            <v>メッキ鋼管･φ32mm･継手･機械堀･深さ100cm</v>
          </cell>
          <cell r="D2850" t="str">
            <v>ｍ</v>
          </cell>
          <cell r="E2850">
            <v>6390</v>
          </cell>
          <cell r="F2850" t="str">
            <v>P-124</v>
          </cell>
          <cell r="G2850">
            <v>276374</v>
          </cell>
        </row>
        <row r="2851">
          <cell r="A2851">
            <v>276375</v>
          </cell>
          <cell r="B2851" t="str">
            <v>屋外給水配管</v>
          </cell>
          <cell r="C2851" t="str">
            <v>メッキ鋼管･φ40mm･継手･機械堀･深さ100cm</v>
          </cell>
          <cell r="D2851" t="str">
            <v>ｍ</v>
          </cell>
          <cell r="E2851">
            <v>6690</v>
          </cell>
          <cell r="F2851" t="str">
            <v>P-124</v>
          </cell>
          <cell r="G2851">
            <v>276375</v>
          </cell>
        </row>
        <row r="2852">
          <cell r="A2852">
            <v>276376</v>
          </cell>
          <cell r="B2852" t="str">
            <v>屋外給水配管</v>
          </cell>
          <cell r="C2852" t="str">
            <v>メッキ鋼管･φ50mm･継手･機械堀･深さ100cm</v>
          </cell>
          <cell r="D2852" t="str">
            <v>ｍ</v>
          </cell>
          <cell r="E2852">
            <v>7540</v>
          </cell>
          <cell r="F2852" t="str">
            <v>P-124</v>
          </cell>
          <cell r="G2852">
            <v>276376</v>
          </cell>
        </row>
        <row r="2853">
          <cell r="A2853">
            <v>276401</v>
          </cell>
          <cell r="B2853" t="str">
            <v>井戸用ポンプ</v>
          </cell>
          <cell r="C2853" t="str">
            <v>口径40mm・出力2.2kw</v>
          </cell>
          <cell r="D2853" t="str">
            <v>台</v>
          </cell>
          <cell r="E2853">
            <v>287800</v>
          </cell>
          <cell r="F2853" t="str">
            <v>P-124</v>
          </cell>
          <cell r="G2853">
            <v>276401</v>
          </cell>
        </row>
        <row r="2854">
          <cell r="A2854">
            <v>276411</v>
          </cell>
          <cell r="B2854" t="str">
            <v>井戸用ポンプ</v>
          </cell>
          <cell r="C2854" t="str">
            <v>口径50mm・出力3.7kw</v>
          </cell>
          <cell r="D2854" t="str">
            <v>台</v>
          </cell>
          <cell r="E2854">
            <v>369500</v>
          </cell>
          <cell r="F2854" t="str">
            <v>P-124</v>
          </cell>
          <cell r="G2854">
            <v>276411</v>
          </cell>
        </row>
        <row r="2855">
          <cell r="A2855">
            <v>276421</v>
          </cell>
          <cell r="B2855" t="str">
            <v>屋外水栓柱</v>
          </cell>
          <cell r="C2855" t="str">
            <v>塩ビ製・H84cm・横水栓付</v>
          </cell>
          <cell r="D2855" t="str">
            <v>ヶ所</v>
          </cell>
          <cell r="E2855">
            <v>6960</v>
          </cell>
          <cell r="F2855" t="str">
            <v>P-124</v>
          </cell>
          <cell r="G2855">
            <v>276421</v>
          </cell>
        </row>
        <row r="2856">
          <cell r="A2856">
            <v>276425</v>
          </cell>
          <cell r="B2856" t="str">
            <v>屋外水栓柱</v>
          </cell>
          <cell r="C2856" t="str">
            <v>塩ビ製・H114cm・横水栓付</v>
          </cell>
          <cell r="D2856" t="str">
            <v>ヶ所</v>
          </cell>
          <cell r="E2856">
            <v>7280</v>
          </cell>
          <cell r="F2856" t="str">
            <v>P-124</v>
          </cell>
          <cell r="G2856">
            <v>276425</v>
          </cell>
        </row>
        <row r="2857">
          <cell r="A2857">
            <v>276431</v>
          </cell>
          <cell r="B2857" t="str">
            <v>屋外流し台</v>
          </cell>
          <cell r="C2857" t="str">
            <v>46×43×15cm</v>
          </cell>
          <cell r="D2857" t="str">
            <v>ヶ所</v>
          </cell>
          <cell r="E2857">
            <v>8120</v>
          </cell>
          <cell r="F2857" t="str">
            <v>P-124</v>
          </cell>
          <cell r="G2857">
            <v>276431</v>
          </cell>
        </row>
        <row r="2858">
          <cell r="A2858">
            <v>276435</v>
          </cell>
          <cell r="B2858" t="str">
            <v>屋外流し台</v>
          </cell>
          <cell r="C2858" t="str">
            <v>55×50×17cm</v>
          </cell>
          <cell r="D2858" t="str">
            <v>ヶ所</v>
          </cell>
          <cell r="E2858">
            <v>8840</v>
          </cell>
          <cell r="F2858" t="str">
            <v>P-124</v>
          </cell>
          <cell r="G2858">
            <v>276435</v>
          </cell>
        </row>
        <row r="2859">
          <cell r="A2859">
            <v>276441</v>
          </cell>
          <cell r="B2859" t="str">
            <v>屋外流し台</v>
          </cell>
          <cell r="C2859" t="str">
            <v>75×50×17cm</v>
          </cell>
          <cell r="D2859" t="str">
            <v>ヶ所</v>
          </cell>
          <cell r="E2859">
            <v>9800</v>
          </cell>
          <cell r="F2859" t="str">
            <v>P-124</v>
          </cell>
          <cell r="G2859">
            <v>276441</v>
          </cell>
        </row>
        <row r="2860">
          <cell r="A2860">
            <v>276501</v>
          </cell>
          <cell r="B2860" t="str">
            <v>電気温水器</v>
          </cell>
          <cell r="C2860" t="str">
            <v>5時間通電形・貯湯容量200L・屋内型</v>
          </cell>
          <cell r="D2860" t="str">
            <v>基</v>
          </cell>
          <cell r="E2860">
            <v>227000</v>
          </cell>
          <cell r="F2860" t="str">
            <v>P-124</v>
          </cell>
          <cell r="G2860">
            <v>276501</v>
          </cell>
        </row>
        <row r="2861">
          <cell r="A2861">
            <v>276511</v>
          </cell>
          <cell r="B2861" t="str">
            <v>電気温水器</v>
          </cell>
          <cell r="C2861" t="str">
            <v>8時間通電形・貯湯容量370L・防雨型</v>
          </cell>
          <cell r="D2861" t="str">
            <v>基</v>
          </cell>
          <cell r="E2861">
            <v>165700</v>
          </cell>
          <cell r="F2861" t="str">
            <v>P-124</v>
          </cell>
          <cell r="G2861">
            <v>276511</v>
          </cell>
        </row>
        <row r="2862">
          <cell r="A2862">
            <v>276521</v>
          </cell>
          <cell r="B2862" t="str">
            <v>電気温水器</v>
          </cell>
          <cell r="C2862" t="str">
            <v>8時間通電形・貯湯容量460L・防雨型</v>
          </cell>
          <cell r="D2862" t="str">
            <v>基</v>
          </cell>
          <cell r="E2862">
            <v>327800</v>
          </cell>
          <cell r="F2862" t="str">
            <v>P-124</v>
          </cell>
          <cell r="G2862">
            <v>276521</v>
          </cell>
        </row>
        <row r="2863">
          <cell r="A2863">
            <v>276531</v>
          </cell>
          <cell r="B2863" t="str">
            <v>太陽熱温水器</v>
          </cell>
          <cell r="C2863" t="str">
            <v>標準タイプ・200L・架台・配管共</v>
          </cell>
          <cell r="D2863" t="str">
            <v>基</v>
          </cell>
          <cell r="E2863">
            <v>209200</v>
          </cell>
          <cell r="F2863" t="str">
            <v>P-124</v>
          </cell>
          <cell r="G2863">
            <v>276531</v>
          </cell>
        </row>
        <row r="2864">
          <cell r="A2864">
            <v>276541</v>
          </cell>
          <cell r="B2864" t="str">
            <v>太陽熱温水器</v>
          </cell>
          <cell r="C2864" t="str">
            <v>大容量タイプ・250L・架台・配管共</v>
          </cell>
          <cell r="D2864" t="str">
            <v>基</v>
          </cell>
          <cell r="E2864">
            <v>254600</v>
          </cell>
          <cell r="F2864" t="str">
            <v>P-124</v>
          </cell>
          <cell r="G2864">
            <v>276541</v>
          </cell>
        </row>
        <row r="2865">
          <cell r="A2865">
            <v>276551</v>
          </cell>
          <cell r="B2865" t="str">
            <v>太陽熱温水器</v>
          </cell>
          <cell r="C2865" t="str">
            <v>高温タイプ・200L・架台・配管共</v>
          </cell>
          <cell r="D2865" t="str">
            <v>基</v>
          </cell>
          <cell r="E2865">
            <v>254600</v>
          </cell>
          <cell r="F2865" t="str">
            <v>P-124</v>
          </cell>
          <cell r="G2865">
            <v>276551</v>
          </cell>
        </row>
        <row r="2866">
          <cell r="A2866">
            <v>276601</v>
          </cell>
          <cell r="B2866" t="str">
            <v>受水槽･(屋上設置)</v>
          </cell>
          <cell r="C2866" t="str">
            <v>FRP受水槽・1.0m3用・架台付・給水管を除く</v>
          </cell>
          <cell r="D2866" t="str">
            <v>基</v>
          </cell>
          <cell r="E2866">
            <v>489800</v>
          </cell>
          <cell r="F2866" t="str">
            <v>P-124</v>
          </cell>
          <cell r="G2866">
            <v>276601</v>
          </cell>
        </row>
        <row r="2867">
          <cell r="A2867">
            <v>276611</v>
          </cell>
          <cell r="B2867" t="str">
            <v>受水槽･(屋上設置)</v>
          </cell>
          <cell r="C2867" t="str">
            <v>FRP受水槽・3.0m3用・架台付・給水管を除く</v>
          </cell>
          <cell r="D2867" t="str">
            <v>基</v>
          </cell>
          <cell r="E2867">
            <v>1366400</v>
          </cell>
          <cell r="F2867" t="str">
            <v>P-124</v>
          </cell>
          <cell r="G2867">
            <v>276611</v>
          </cell>
        </row>
        <row r="2868">
          <cell r="A2868">
            <v>276621</v>
          </cell>
          <cell r="B2868" t="str">
            <v>受水槽･(屋上設置)</v>
          </cell>
          <cell r="C2868" t="str">
            <v>FRP受水槽・4.5m3用・架台付・給水管を除く</v>
          </cell>
          <cell r="D2868" t="str">
            <v>基</v>
          </cell>
          <cell r="E2868">
            <v>1636000</v>
          </cell>
          <cell r="F2868" t="str">
            <v>P-124</v>
          </cell>
          <cell r="G2868">
            <v>276621</v>
          </cell>
        </row>
        <row r="2869">
          <cell r="A2869">
            <v>276651</v>
          </cell>
          <cell r="B2869" t="str">
            <v>受水槽･(地上設置)</v>
          </cell>
          <cell r="C2869" t="str">
            <v>FRP受水槽・1.0m3用・架台付・給水管を除く</v>
          </cell>
          <cell r="D2869" t="str">
            <v>基</v>
          </cell>
          <cell r="E2869">
            <v>433000</v>
          </cell>
          <cell r="F2869" t="str">
            <v>P-124</v>
          </cell>
          <cell r="G2869">
            <v>276651</v>
          </cell>
        </row>
        <row r="2870">
          <cell r="A2870">
            <v>276661</v>
          </cell>
          <cell r="B2870" t="str">
            <v>受水槽･(地上設置)</v>
          </cell>
          <cell r="C2870" t="str">
            <v>FRP受水槽・3.0m3用・架台付・給水管を除く</v>
          </cell>
          <cell r="D2870" t="str">
            <v>基</v>
          </cell>
          <cell r="E2870">
            <v>1139900</v>
          </cell>
          <cell r="F2870" t="str">
            <v>P-124</v>
          </cell>
          <cell r="G2870">
            <v>276661</v>
          </cell>
        </row>
        <row r="2871">
          <cell r="A2871">
            <v>276671</v>
          </cell>
          <cell r="B2871" t="str">
            <v>受水槽･(地上設置)</v>
          </cell>
          <cell r="C2871" t="str">
            <v>FRP受水槽・4.5m3用・架台付・給水管を除く</v>
          </cell>
          <cell r="D2871" t="str">
            <v>基</v>
          </cell>
          <cell r="E2871">
            <v>1359800</v>
          </cell>
          <cell r="F2871" t="str">
            <v>P-124</v>
          </cell>
          <cell r="G2871">
            <v>276671</v>
          </cell>
        </row>
        <row r="2872">
          <cell r="A2872">
            <v>276701</v>
          </cell>
          <cell r="B2872" t="str">
            <v>受水槽･(地下設置)</v>
          </cell>
          <cell r="C2872" t="str">
            <v>コンクリート現場打・1.0m3用・給水管を除く</v>
          </cell>
          <cell r="D2872" t="str">
            <v>基</v>
          </cell>
          <cell r="E2872">
            <v>216000</v>
          </cell>
          <cell r="F2872" t="str">
            <v>P-124</v>
          </cell>
          <cell r="G2872">
            <v>276701</v>
          </cell>
        </row>
        <row r="2873">
          <cell r="A2873">
            <v>276711</v>
          </cell>
          <cell r="B2873" t="str">
            <v>受水槽･(地下設置)</v>
          </cell>
          <cell r="C2873" t="str">
            <v>コンクリート現場打・3.0m3用・給水管を除く</v>
          </cell>
          <cell r="D2873" t="str">
            <v>基</v>
          </cell>
          <cell r="E2873">
            <v>404500</v>
          </cell>
          <cell r="F2873" t="str">
            <v>P-124</v>
          </cell>
          <cell r="G2873">
            <v>276711</v>
          </cell>
        </row>
        <row r="2874">
          <cell r="A2874">
            <v>276721</v>
          </cell>
          <cell r="B2874" t="str">
            <v>受水槽･(地下設置)</v>
          </cell>
          <cell r="C2874" t="str">
            <v>コンクリート現場打・5.0m3用・給水管を除く</v>
          </cell>
          <cell r="D2874" t="str">
            <v>基</v>
          </cell>
          <cell r="E2874">
            <v>546200</v>
          </cell>
          <cell r="F2874" t="str">
            <v>P-124</v>
          </cell>
          <cell r="G2874">
            <v>276721</v>
          </cell>
        </row>
        <row r="2875">
          <cell r="A2875">
            <v>276731</v>
          </cell>
          <cell r="B2875" t="str">
            <v>受水槽･(地下設置)</v>
          </cell>
          <cell r="C2875" t="str">
            <v>コンクリート現場打・8.0m3用・給水管を除く</v>
          </cell>
          <cell r="D2875" t="str">
            <v>基</v>
          </cell>
          <cell r="E2875">
            <v>713000</v>
          </cell>
          <cell r="F2875" t="str">
            <v>P-124</v>
          </cell>
          <cell r="G2875">
            <v>276731</v>
          </cell>
        </row>
        <row r="2876">
          <cell r="A2876">
            <v>276751</v>
          </cell>
          <cell r="B2876" t="str">
            <v>受水槽･(地上設置)</v>
          </cell>
          <cell r="C2876" t="str">
            <v>コンクリート現場打・1.0m3用・給水管を除く</v>
          </cell>
          <cell r="D2876" t="str">
            <v>基</v>
          </cell>
          <cell r="E2876">
            <v>189000</v>
          </cell>
          <cell r="F2876" t="str">
            <v>P-124</v>
          </cell>
          <cell r="G2876">
            <v>276751</v>
          </cell>
        </row>
        <row r="2877">
          <cell r="A2877">
            <v>276761</v>
          </cell>
          <cell r="B2877" t="str">
            <v>受水槽･(地上設置)</v>
          </cell>
          <cell r="C2877" t="str">
            <v>コンクリート現場打・3.0m3用・給水管を除く</v>
          </cell>
          <cell r="D2877" t="str">
            <v>基</v>
          </cell>
          <cell r="E2877">
            <v>328800</v>
          </cell>
          <cell r="F2877" t="str">
            <v>P-124</v>
          </cell>
          <cell r="G2877">
            <v>276761</v>
          </cell>
        </row>
        <row r="2878">
          <cell r="A2878">
            <v>276771</v>
          </cell>
          <cell r="B2878" t="str">
            <v>受水槽･(地上設置)</v>
          </cell>
          <cell r="C2878" t="str">
            <v>コンクリート現場打・5.0m3用・給水管を除く</v>
          </cell>
          <cell r="D2878" t="str">
            <v>基</v>
          </cell>
          <cell r="E2878">
            <v>438400</v>
          </cell>
          <cell r="F2878" t="str">
            <v>P-124</v>
          </cell>
          <cell r="G2878">
            <v>276771</v>
          </cell>
        </row>
        <row r="2879">
          <cell r="A2879">
            <v>276781</v>
          </cell>
          <cell r="B2879" t="str">
            <v>受水槽･(地上設置)</v>
          </cell>
          <cell r="C2879" t="str">
            <v>コンクリート現場打・8.0m3用・給水管を除く</v>
          </cell>
          <cell r="D2879" t="str">
            <v>基</v>
          </cell>
          <cell r="E2879">
            <v>576500</v>
          </cell>
          <cell r="F2879" t="str">
            <v>P-124</v>
          </cell>
          <cell r="G2879">
            <v>276781</v>
          </cell>
        </row>
        <row r="2880">
          <cell r="A2880">
            <v>276801</v>
          </cell>
          <cell r="B2880" t="str">
            <v>硬質塩ビ管</v>
          </cell>
          <cell r="C2880" t="str">
            <v>φ13mm・屋外架空給水管</v>
          </cell>
          <cell r="D2880" t="str">
            <v>ｍ</v>
          </cell>
          <cell r="E2880">
            <v>1470</v>
          </cell>
          <cell r="F2880" t="str">
            <v>P-124</v>
          </cell>
          <cell r="G2880">
            <v>276801</v>
          </cell>
        </row>
        <row r="2881">
          <cell r="A2881">
            <v>276802</v>
          </cell>
          <cell r="B2881" t="str">
            <v>硬質塩ビ管</v>
          </cell>
          <cell r="C2881" t="str">
            <v>φ16mm・屋外架空給水管</v>
          </cell>
          <cell r="D2881" t="str">
            <v>ｍ</v>
          </cell>
          <cell r="E2881">
            <v>1560</v>
          </cell>
          <cell r="F2881" t="str">
            <v>P-124</v>
          </cell>
          <cell r="G2881">
            <v>276802</v>
          </cell>
        </row>
        <row r="2882">
          <cell r="A2882">
            <v>276803</v>
          </cell>
          <cell r="B2882" t="str">
            <v>硬質塩ビ管</v>
          </cell>
          <cell r="C2882" t="str">
            <v>φ20mm・屋外架空給水管</v>
          </cell>
          <cell r="D2882" t="str">
            <v>ｍ</v>
          </cell>
          <cell r="E2882">
            <v>2130</v>
          </cell>
          <cell r="F2882" t="str">
            <v>P-124</v>
          </cell>
          <cell r="G2882">
            <v>276803</v>
          </cell>
        </row>
        <row r="2883">
          <cell r="A2883">
            <v>276804</v>
          </cell>
          <cell r="B2883" t="str">
            <v>硬質塩ビ管</v>
          </cell>
          <cell r="C2883" t="str">
            <v>φ25mm・屋外架空給水管</v>
          </cell>
          <cell r="D2883" t="str">
            <v>ｍ</v>
          </cell>
          <cell r="E2883">
            <v>2550</v>
          </cell>
          <cell r="F2883" t="str">
            <v>P-124</v>
          </cell>
          <cell r="G2883">
            <v>276804</v>
          </cell>
        </row>
        <row r="2884">
          <cell r="A2884">
            <v>276805</v>
          </cell>
          <cell r="B2884" t="str">
            <v>硬質塩ビ管</v>
          </cell>
          <cell r="C2884" t="str">
            <v>φ30mm・屋外架空給水管</v>
          </cell>
          <cell r="D2884" t="str">
            <v>ｍ</v>
          </cell>
          <cell r="E2884">
            <v>2660</v>
          </cell>
          <cell r="F2884" t="str">
            <v>P-124</v>
          </cell>
          <cell r="G2884">
            <v>276805</v>
          </cell>
        </row>
        <row r="2885">
          <cell r="A2885">
            <v>276806</v>
          </cell>
          <cell r="B2885" t="str">
            <v>硬質塩ビ管</v>
          </cell>
          <cell r="C2885" t="str">
            <v>φ40mm・屋外架空給水管</v>
          </cell>
          <cell r="D2885" t="str">
            <v>ｍ</v>
          </cell>
          <cell r="E2885">
            <v>3680</v>
          </cell>
          <cell r="F2885" t="str">
            <v>P-124</v>
          </cell>
          <cell r="G2885">
            <v>276806</v>
          </cell>
        </row>
        <row r="2886">
          <cell r="A2886">
            <v>276807</v>
          </cell>
          <cell r="B2886" t="str">
            <v>硬質塩ビ管</v>
          </cell>
          <cell r="C2886" t="str">
            <v>φ50mm・屋外架空給水管</v>
          </cell>
          <cell r="D2886" t="str">
            <v>ｍ</v>
          </cell>
          <cell r="E2886">
            <v>4560</v>
          </cell>
          <cell r="F2886" t="str">
            <v>P-124</v>
          </cell>
          <cell r="G2886">
            <v>276807</v>
          </cell>
        </row>
        <row r="2887">
          <cell r="A2887">
            <v>276811</v>
          </cell>
          <cell r="B2887" t="str">
            <v>ポリエチライニング鉛管</v>
          </cell>
          <cell r="C2887" t="str">
            <v>φ13mm・屋外架空給水管</v>
          </cell>
          <cell r="D2887" t="str">
            <v>ｍ</v>
          </cell>
          <cell r="E2887">
            <v>8810</v>
          </cell>
          <cell r="F2887" t="str">
            <v>P-124</v>
          </cell>
          <cell r="G2887">
            <v>276811</v>
          </cell>
        </row>
        <row r="2888">
          <cell r="A2888">
            <v>276812</v>
          </cell>
          <cell r="B2888" t="str">
            <v>ポリエチライニング鉛管</v>
          </cell>
          <cell r="C2888" t="str">
            <v>φ20mm・屋外架空給水管</v>
          </cell>
          <cell r="D2888" t="str">
            <v>ｍ</v>
          </cell>
          <cell r="E2888">
            <v>15100</v>
          </cell>
          <cell r="F2888" t="str">
            <v>P-124</v>
          </cell>
          <cell r="G2888">
            <v>276812</v>
          </cell>
        </row>
        <row r="2889">
          <cell r="A2889">
            <v>276813</v>
          </cell>
          <cell r="B2889" t="str">
            <v>ポリエチライニング鉛管</v>
          </cell>
          <cell r="C2889" t="str">
            <v>φ25mm・屋外架空給水管</v>
          </cell>
          <cell r="D2889" t="str">
            <v>ｍ</v>
          </cell>
          <cell r="E2889">
            <v>19600</v>
          </cell>
          <cell r="F2889" t="str">
            <v>P-125</v>
          </cell>
          <cell r="G2889">
            <v>276813</v>
          </cell>
        </row>
        <row r="2890">
          <cell r="A2890">
            <v>276821</v>
          </cell>
          <cell r="B2890" t="str">
            <v>硬質塩ビライニング鋼管</v>
          </cell>
          <cell r="C2890" t="str">
            <v>φ15mm・屋外架空給水管</v>
          </cell>
          <cell r="D2890" t="str">
            <v>ｍ</v>
          </cell>
          <cell r="E2890">
            <v>3240</v>
          </cell>
          <cell r="F2890" t="str">
            <v>P-125</v>
          </cell>
          <cell r="G2890">
            <v>276821</v>
          </cell>
        </row>
        <row r="2891">
          <cell r="A2891">
            <v>276822</v>
          </cell>
          <cell r="B2891" t="str">
            <v>硬質塩ビライニング鋼管</v>
          </cell>
          <cell r="C2891" t="str">
            <v>φ20mm・屋外架空給水管</v>
          </cell>
          <cell r="D2891" t="str">
            <v>ｍ</v>
          </cell>
          <cell r="E2891">
            <v>3600</v>
          </cell>
          <cell r="F2891" t="str">
            <v>P-125</v>
          </cell>
          <cell r="G2891">
            <v>276822</v>
          </cell>
        </row>
        <row r="2892">
          <cell r="A2892">
            <v>276823</v>
          </cell>
          <cell r="B2892" t="str">
            <v>硬質塩ビライニング鋼管</v>
          </cell>
          <cell r="C2892" t="str">
            <v>φ25mm・屋外架空給水管</v>
          </cell>
          <cell r="D2892" t="str">
            <v>ｍ</v>
          </cell>
          <cell r="E2892">
            <v>4770</v>
          </cell>
          <cell r="F2892" t="str">
            <v>P-125</v>
          </cell>
          <cell r="G2892">
            <v>276823</v>
          </cell>
        </row>
        <row r="2893">
          <cell r="A2893">
            <v>276824</v>
          </cell>
          <cell r="B2893" t="str">
            <v>硬質塩ビライニング鋼管</v>
          </cell>
          <cell r="C2893" t="str">
            <v>φ32mm・屋外架空給水管</v>
          </cell>
          <cell r="D2893" t="str">
            <v>ｍ</v>
          </cell>
          <cell r="E2893">
            <v>6040</v>
          </cell>
          <cell r="F2893" t="str">
            <v>P-125</v>
          </cell>
          <cell r="G2893">
            <v>276824</v>
          </cell>
        </row>
        <row r="2894">
          <cell r="A2894">
            <v>276825</v>
          </cell>
          <cell r="B2894" t="str">
            <v>硬質塩ビライニング鋼管</v>
          </cell>
          <cell r="C2894" t="str">
            <v>φ40mm・屋外架空給水管</v>
          </cell>
          <cell r="D2894" t="str">
            <v>ｍ</v>
          </cell>
          <cell r="E2894">
            <v>6600</v>
          </cell>
          <cell r="F2894" t="str">
            <v>P-125</v>
          </cell>
          <cell r="G2894">
            <v>276825</v>
          </cell>
        </row>
        <row r="2895">
          <cell r="A2895">
            <v>276826</v>
          </cell>
          <cell r="B2895" t="str">
            <v>硬質塩ビライニング鋼管</v>
          </cell>
          <cell r="C2895" t="str">
            <v>φ50mm・屋外架空給水管</v>
          </cell>
          <cell r="D2895" t="str">
            <v>ｍ</v>
          </cell>
          <cell r="E2895">
            <v>8440</v>
          </cell>
          <cell r="F2895" t="str">
            <v>P-125</v>
          </cell>
          <cell r="G2895">
            <v>276826</v>
          </cell>
        </row>
        <row r="2896">
          <cell r="A2896">
            <v>276827</v>
          </cell>
          <cell r="B2896" t="str">
            <v>硬質塩ビライニング鋼管</v>
          </cell>
          <cell r="C2896" t="str">
            <v>φ65mm・屋外架空給水管</v>
          </cell>
          <cell r="D2896" t="str">
            <v>ｍ</v>
          </cell>
          <cell r="E2896">
            <v>11500</v>
          </cell>
          <cell r="F2896" t="str">
            <v>P-125</v>
          </cell>
          <cell r="G2896">
            <v>276827</v>
          </cell>
        </row>
        <row r="2897">
          <cell r="A2897">
            <v>276831</v>
          </cell>
          <cell r="B2897" t="str">
            <v>亜鉛メッキ鋼管</v>
          </cell>
          <cell r="C2897" t="str">
            <v>φ15mm・屋外架空給水管</v>
          </cell>
          <cell r="D2897" t="str">
            <v>ｍ</v>
          </cell>
          <cell r="E2897">
            <v>3060</v>
          </cell>
          <cell r="F2897" t="str">
            <v>P-125</v>
          </cell>
          <cell r="G2897">
            <v>276831</v>
          </cell>
        </row>
        <row r="2898">
          <cell r="A2898">
            <v>276832</v>
          </cell>
          <cell r="B2898" t="str">
            <v>亜鉛メッキ鋼管</v>
          </cell>
          <cell r="C2898" t="str">
            <v>φ20mm・屋外架空給水管</v>
          </cell>
          <cell r="D2898" t="str">
            <v>ｍ</v>
          </cell>
          <cell r="E2898">
            <v>3490</v>
          </cell>
          <cell r="F2898" t="str">
            <v>P-125</v>
          </cell>
          <cell r="G2898">
            <v>276832</v>
          </cell>
        </row>
        <row r="2899">
          <cell r="A2899">
            <v>276833</v>
          </cell>
          <cell r="B2899" t="str">
            <v>亜鉛メッキ鋼管</v>
          </cell>
          <cell r="C2899" t="str">
            <v>φ25mm・屋外架空給水管</v>
          </cell>
          <cell r="D2899" t="str">
            <v>ｍ</v>
          </cell>
          <cell r="E2899">
            <v>4630</v>
          </cell>
          <cell r="F2899" t="str">
            <v>P-125</v>
          </cell>
          <cell r="G2899">
            <v>276833</v>
          </cell>
        </row>
        <row r="2900">
          <cell r="A2900">
            <v>276834</v>
          </cell>
          <cell r="B2900" t="str">
            <v>亜鉛メッキ鋼管</v>
          </cell>
          <cell r="C2900" t="str">
            <v>φ32mm・屋外架空給水管</v>
          </cell>
          <cell r="D2900" t="str">
            <v>ｍ</v>
          </cell>
          <cell r="E2900">
            <v>5820</v>
          </cell>
          <cell r="F2900" t="str">
            <v>P-125</v>
          </cell>
          <cell r="G2900">
            <v>276834</v>
          </cell>
        </row>
        <row r="2901">
          <cell r="A2901">
            <v>276835</v>
          </cell>
          <cell r="B2901" t="str">
            <v>亜鉛メッキ鋼管</v>
          </cell>
          <cell r="C2901" t="str">
            <v>φ40mm・屋外架空給水管</v>
          </cell>
          <cell r="D2901" t="str">
            <v>ｍ</v>
          </cell>
          <cell r="E2901">
            <v>6340</v>
          </cell>
          <cell r="F2901" t="str">
            <v>P-125</v>
          </cell>
          <cell r="G2901">
            <v>276835</v>
          </cell>
        </row>
        <row r="2902">
          <cell r="A2902">
            <v>276836</v>
          </cell>
          <cell r="B2902" t="str">
            <v>亜鉛メッキ鋼管</v>
          </cell>
          <cell r="C2902" t="str">
            <v>φ50mm・屋外架空給水管</v>
          </cell>
          <cell r="D2902" t="str">
            <v>ｍ</v>
          </cell>
          <cell r="E2902">
            <v>8110</v>
          </cell>
          <cell r="F2902" t="str">
            <v>P-125</v>
          </cell>
          <cell r="G2902">
            <v>276836</v>
          </cell>
        </row>
        <row r="2903">
          <cell r="A2903">
            <v>276841</v>
          </cell>
          <cell r="B2903" t="str">
            <v>被覆銅管(L型)</v>
          </cell>
          <cell r="C2903" t="str">
            <v>φ1/2(15)・屋外架空給湯管</v>
          </cell>
          <cell r="D2903" t="str">
            <v>ｍ</v>
          </cell>
          <cell r="E2903">
            <v>3550</v>
          </cell>
          <cell r="F2903" t="str">
            <v>P-125</v>
          </cell>
          <cell r="G2903">
            <v>276841</v>
          </cell>
        </row>
        <row r="2904">
          <cell r="A2904">
            <v>276842</v>
          </cell>
          <cell r="B2904" t="str">
            <v>被覆銅管(L型)</v>
          </cell>
          <cell r="C2904" t="str">
            <v>φ3/4(20)・屋外架空給湯管</v>
          </cell>
          <cell r="D2904" t="str">
            <v>ｍ</v>
          </cell>
          <cell r="E2904">
            <v>5450</v>
          </cell>
          <cell r="F2904" t="str">
            <v>P-125</v>
          </cell>
          <cell r="G2904">
            <v>276842</v>
          </cell>
        </row>
        <row r="2905">
          <cell r="A2905">
            <v>277051</v>
          </cell>
          <cell r="B2905" t="str">
            <v>ガス栓取付</v>
          </cell>
          <cell r="C2905" t="str">
            <v>プロパンガス用・1口カラン</v>
          </cell>
          <cell r="D2905" t="str">
            <v>ヶ所</v>
          </cell>
          <cell r="E2905">
            <v>3020</v>
          </cell>
          <cell r="F2905" t="str">
            <v>P-126</v>
          </cell>
          <cell r="G2905">
            <v>277051</v>
          </cell>
        </row>
        <row r="2906">
          <cell r="A2906">
            <v>277055</v>
          </cell>
          <cell r="B2906" t="str">
            <v>ガス栓取付</v>
          </cell>
          <cell r="C2906" t="str">
            <v>プロパンガス用・2口カラン</v>
          </cell>
          <cell r="D2906" t="str">
            <v>ヶ所</v>
          </cell>
          <cell r="E2906">
            <v>4860</v>
          </cell>
          <cell r="F2906" t="str">
            <v>P-126</v>
          </cell>
          <cell r="G2906">
            <v>277055</v>
          </cell>
        </row>
        <row r="2907">
          <cell r="A2907">
            <v>277101</v>
          </cell>
          <cell r="B2907" t="str">
            <v>ガス管</v>
          </cell>
          <cell r="C2907" t="str">
            <v>プロパンガス用・15A</v>
          </cell>
          <cell r="D2907" t="str">
            <v>ｍ</v>
          </cell>
          <cell r="E2907">
            <v>2040</v>
          </cell>
          <cell r="F2907" t="str">
            <v>P-126</v>
          </cell>
          <cell r="G2907">
            <v>277101</v>
          </cell>
        </row>
        <row r="2908">
          <cell r="A2908">
            <v>277111</v>
          </cell>
          <cell r="B2908" t="str">
            <v>ガス管</v>
          </cell>
          <cell r="C2908" t="str">
            <v>プロパンガス用・20A</v>
          </cell>
          <cell r="D2908" t="str">
            <v>ｍ</v>
          </cell>
          <cell r="E2908">
            <v>2080</v>
          </cell>
          <cell r="F2908" t="str">
            <v>P-126</v>
          </cell>
          <cell r="G2908">
            <v>277111</v>
          </cell>
        </row>
        <row r="2909">
          <cell r="A2909">
            <v>277121</v>
          </cell>
          <cell r="B2909" t="str">
            <v>ガス管</v>
          </cell>
          <cell r="C2909" t="str">
            <v>プロパンガス用・25A</v>
          </cell>
          <cell r="D2909" t="str">
            <v>ｍ</v>
          </cell>
          <cell r="E2909">
            <v>2180</v>
          </cell>
          <cell r="F2909" t="str">
            <v>P-126</v>
          </cell>
          <cell r="G2909">
            <v>277121</v>
          </cell>
        </row>
        <row r="2910">
          <cell r="A2910">
            <v>278005</v>
          </cell>
          <cell r="B2910" t="str">
            <v>流し台</v>
          </cell>
          <cell r="C2910" t="str">
            <v>W105×D55×H80cm</v>
          </cell>
          <cell r="D2910" t="str">
            <v>ヶ所</v>
          </cell>
          <cell r="E2910">
            <v>43000</v>
          </cell>
          <cell r="F2910" t="str">
            <v>P-127</v>
          </cell>
          <cell r="G2910">
            <v>278005</v>
          </cell>
        </row>
        <row r="2911">
          <cell r="A2911">
            <v>278015</v>
          </cell>
          <cell r="B2911" t="str">
            <v>流し台</v>
          </cell>
          <cell r="C2911" t="str">
            <v>W120×D55×H80cm</v>
          </cell>
          <cell r="D2911" t="str">
            <v>ヶ所</v>
          </cell>
          <cell r="E2911">
            <v>46000</v>
          </cell>
          <cell r="F2911" t="str">
            <v>P-127</v>
          </cell>
          <cell r="G2911">
            <v>278015</v>
          </cell>
        </row>
        <row r="2912">
          <cell r="A2912">
            <v>278025</v>
          </cell>
          <cell r="B2912" t="str">
            <v>流し台</v>
          </cell>
          <cell r="C2912" t="str">
            <v>W150×D55×H80cm</v>
          </cell>
          <cell r="D2912" t="str">
            <v>ヶ所</v>
          </cell>
          <cell r="E2912">
            <v>62500</v>
          </cell>
          <cell r="F2912" t="str">
            <v>P-127</v>
          </cell>
          <cell r="G2912">
            <v>278025</v>
          </cell>
        </row>
        <row r="2913">
          <cell r="A2913">
            <v>278035</v>
          </cell>
          <cell r="B2913" t="str">
            <v>流し台</v>
          </cell>
          <cell r="C2913" t="str">
            <v>W180×D55×H80cm</v>
          </cell>
          <cell r="D2913" t="str">
            <v>ヶ所</v>
          </cell>
          <cell r="E2913">
            <v>71900</v>
          </cell>
          <cell r="F2913" t="str">
            <v>P-127</v>
          </cell>
          <cell r="G2913">
            <v>278035</v>
          </cell>
        </row>
        <row r="2914">
          <cell r="A2914">
            <v>278105</v>
          </cell>
          <cell r="B2914" t="str">
            <v>調理台</v>
          </cell>
          <cell r="C2914" t="str">
            <v>W60×D55×H80cm</v>
          </cell>
          <cell r="D2914" t="str">
            <v>ヶ所</v>
          </cell>
          <cell r="E2914">
            <v>24900</v>
          </cell>
          <cell r="F2914" t="str">
            <v>P-127</v>
          </cell>
          <cell r="G2914">
            <v>278105</v>
          </cell>
        </row>
        <row r="2915">
          <cell r="A2915">
            <v>278115</v>
          </cell>
          <cell r="B2915" t="str">
            <v>調理台</v>
          </cell>
          <cell r="C2915" t="str">
            <v>W75×D56×H80cm</v>
          </cell>
          <cell r="D2915" t="str">
            <v>ヶ所</v>
          </cell>
          <cell r="E2915">
            <v>37300</v>
          </cell>
          <cell r="F2915" t="str">
            <v>P-127</v>
          </cell>
          <cell r="G2915">
            <v>278115</v>
          </cell>
        </row>
        <row r="2916">
          <cell r="A2916">
            <v>278125</v>
          </cell>
          <cell r="B2916" t="str">
            <v>調理台</v>
          </cell>
          <cell r="C2916" t="str">
            <v>W90×D60×H85cm</v>
          </cell>
          <cell r="D2916" t="str">
            <v>ヶ所</v>
          </cell>
          <cell r="E2916">
            <v>59600</v>
          </cell>
          <cell r="F2916" t="str">
            <v>P-127</v>
          </cell>
          <cell r="G2916">
            <v>278125</v>
          </cell>
        </row>
        <row r="2917">
          <cell r="A2917">
            <v>278155</v>
          </cell>
          <cell r="B2917" t="str">
            <v>調理台(隅用)</v>
          </cell>
          <cell r="C2917" t="str">
            <v>W75×D56×H80cm</v>
          </cell>
          <cell r="D2917" t="str">
            <v>ヶ所</v>
          </cell>
          <cell r="E2917">
            <v>43300</v>
          </cell>
          <cell r="F2917" t="str">
            <v>P-127</v>
          </cell>
          <cell r="G2917">
            <v>278155</v>
          </cell>
        </row>
        <row r="2918">
          <cell r="A2918">
            <v>278201</v>
          </cell>
          <cell r="B2918" t="str">
            <v>コンロ台</v>
          </cell>
          <cell r="C2918" t="str">
            <v>W70×D54.3×H62.3cm</v>
          </cell>
          <cell r="D2918" t="str">
            <v>ヶ所</v>
          </cell>
          <cell r="E2918">
            <v>28100</v>
          </cell>
          <cell r="F2918" t="str">
            <v>P-127</v>
          </cell>
          <cell r="G2918">
            <v>278201</v>
          </cell>
        </row>
        <row r="2919">
          <cell r="A2919">
            <v>278211</v>
          </cell>
          <cell r="B2919" t="str">
            <v>ガスキャビネット・2口用</v>
          </cell>
          <cell r="C2919" t="str">
            <v>W60×D56×H80cm</v>
          </cell>
          <cell r="D2919" t="str">
            <v>ヶ所</v>
          </cell>
          <cell r="E2919">
            <v>69600</v>
          </cell>
          <cell r="F2919" t="str">
            <v>P-127</v>
          </cell>
          <cell r="G2919">
            <v>278211</v>
          </cell>
        </row>
        <row r="2920">
          <cell r="A2920">
            <v>278221</v>
          </cell>
          <cell r="B2920" t="str">
            <v>ガスキャビネット・3口用</v>
          </cell>
          <cell r="C2920" t="str">
            <v>W60×D56×H80cm</v>
          </cell>
          <cell r="D2920" t="str">
            <v>ヶ所</v>
          </cell>
          <cell r="E2920">
            <v>140200</v>
          </cell>
          <cell r="F2920" t="str">
            <v>P-127</v>
          </cell>
          <cell r="G2920">
            <v>278221</v>
          </cell>
        </row>
        <row r="2921">
          <cell r="A2921">
            <v>278305</v>
          </cell>
          <cell r="B2921" t="str">
            <v>つり戸棚</v>
          </cell>
          <cell r="C2921" t="str">
            <v>W105×D36.7×H50cm</v>
          </cell>
          <cell r="D2921" t="str">
            <v>ヶ所</v>
          </cell>
          <cell r="E2921">
            <v>27000</v>
          </cell>
          <cell r="F2921" t="str">
            <v>P-127</v>
          </cell>
          <cell r="G2921">
            <v>278305</v>
          </cell>
        </row>
        <row r="2922">
          <cell r="A2922">
            <v>278315</v>
          </cell>
          <cell r="B2922" t="str">
            <v>つり戸棚</v>
          </cell>
          <cell r="C2922" t="str">
            <v>W120×D36.7×H50cm</v>
          </cell>
          <cell r="D2922" t="str">
            <v>ヶ所</v>
          </cell>
          <cell r="E2922">
            <v>27900</v>
          </cell>
          <cell r="F2922" t="str">
            <v>P-127</v>
          </cell>
          <cell r="G2922">
            <v>278315</v>
          </cell>
        </row>
        <row r="2923">
          <cell r="A2923">
            <v>278325</v>
          </cell>
          <cell r="B2923" t="str">
            <v>つり戸棚</v>
          </cell>
          <cell r="C2923" t="str">
            <v>W150×D36.7×H50cm</v>
          </cell>
          <cell r="D2923" t="str">
            <v>ヶ所</v>
          </cell>
          <cell r="E2923">
            <v>31600</v>
          </cell>
          <cell r="F2923" t="str">
            <v>P-127</v>
          </cell>
          <cell r="G2923">
            <v>278325</v>
          </cell>
        </row>
        <row r="2924">
          <cell r="A2924">
            <v>278335</v>
          </cell>
          <cell r="B2924" t="str">
            <v>つり戸棚</v>
          </cell>
          <cell r="C2924" t="str">
            <v>W180×D36.7×H50cm</v>
          </cell>
          <cell r="D2924" t="str">
            <v>ヶ所</v>
          </cell>
          <cell r="E2924">
            <v>39900</v>
          </cell>
          <cell r="F2924" t="str">
            <v>P-127</v>
          </cell>
          <cell r="G2924">
            <v>278335</v>
          </cell>
        </row>
        <row r="2925">
          <cell r="A2925">
            <v>278355</v>
          </cell>
          <cell r="B2925" t="str">
            <v>つり戸棚(隅用)</v>
          </cell>
          <cell r="C2925" t="str">
            <v>W75×D38.5×H50cm</v>
          </cell>
          <cell r="D2925" t="str">
            <v>ヶ所</v>
          </cell>
          <cell r="E2925">
            <v>29400</v>
          </cell>
          <cell r="F2925" t="str">
            <v>P-127</v>
          </cell>
          <cell r="G2925">
            <v>278355</v>
          </cell>
        </row>
        <row r="2926">
          <cell r="A2926">
            <v>278375</v>
          </cell>
          <cell r="B2926" t="str">
            <v>つり戸棚・レンジフード用</v>
          </cell>
          <cell r="C2926" t="str">
            <v>W45×D38.5×H50cm</v>
          </cell>
          <cell r="D2926" t="str">
            <v>ヶ所</v>
          </cell>
          <cell r="E2926">
            <v>27400</v>
          </cell>
          <cell r="F2926" t="str">
            <v>P-127</v>
          </cell>
          <cell r="G2926">
            <v>278375</v>
          </cell>
        </row>
        <row r="2927">
          <cell r="A2927">
            <v>278401</v>
          </cell>
          <cell r="B2927" t="str">
            <v>換気扇フード</v>
          </cell>
          <cell r="C2927" t="str">
            <v>台所用</v>
          </cell>
          <cell r="D2927" t="str">
            <v>ヶ所</v>
          </cell>
          <cell r="E2927">
            <v>27300</v>
          </cell>
          <cell r="F2927" t="str">
            <v>P-127</v>
          </cell>
          <cell r="G2927">
            <v>278401</v>
          </cell>
        </row>
        <row r="2928">
          <cell r="A2928">
            <v>278411</v>
          </cell>
          <cell r="B2928" t="str">
            <v>レンジフードファン</v>
          </cell>
          <cell r="C2928" t="str">
            <v>強・弱2段切換</v>
          </cell>
          <cell r="D2928" t="str">
            <v>ヶ所</v>
          </cell>
          <cell r="E2928">
            <v>48000</v>
          </cell>
          <cell r="F2928" t="str">
            <v>P-127</v>
          </cell>
          <cell r="G2928">
            <v>278411</v>
          </cell>
        </row>
        <row r="2929">
          <cell r="A2929">
            <v>278415</v>
          </cell>
          <cell r="B2929" t="str">
            <v>レンジフードファン</v>
          </cell>
          <cell r="C2929" t="str">
            <v>強・中・弱3段切換</v>
          </cell>
          <cell r="D2929" t="str">
            <v>ヶ所</v>
          </cell>
          <cell r="E2929">
            <v>66700</v>
          </cell>
          <cell r="F2929" t="str">
            <v>P-127</v>
          </cell>
          <cell r="G2929">
            <v>278415</v>
          </cell>
        </row>
        <row r="2930">
          <cell r="A2930">
            <v>280001</v>
          </cell>
          <cell r="B2930" t="str">
            <v>屋内排水配管</v>
          </cell>
          <cell r="C2930" t="str">
            <v>硬質塩ビ管・継手・支持金物共</v>
          </cell>
          <cell r="D2930" t="str">
            <v>栓</v>
          </cell>
          <cell r="E2930">
            <v>32200</v>
          </cell>
          <cell r="F2930" t="str">
            <v>P-128</v>
          </cell>
          <cell r="G2930">
            <v>280001</v>
          </cell>
        </row>
        <row r="2931">
          <cell r="A2931">
            <v>280101</v>
          </cell>
          <cell r="B2931" t="str">
            <v>屋内排水配管</v>
          </cell>
          <cell r="C2931" t="str">
            <v>硬質塩ビ管・φ40mm</v>
          </cell>
          <cell r="D2931" t="str">
            <v>ｍ</v>
          </cell>
          <cell r="E2931">
            <v>2350</v>
          </cell>
          <cell r="F2931" t="str">
            <v>P-128</v>
          </cell>
          <cell r="G2931">
            <v>280101</v>
          </cell>
        </row>
        <row r="2932">
          <cell r="A2932">
            <v>280111</v>
          </cell>
          <cell r="B2932" t="str">
            <v>屋内排水配管</v>
          </cell>
          <cell r="C2932" t="str">
            <v>硬質塩ビ管・φ50mm</v>
          </cell>
          <cell r="D2932" t="str">
            <v>ｍ</v>
          </cell>
          <cell r="E2932">
            <v>2870</v>
          </cell>
          <cell r="F2932" t="str">
            <v>P-128</v>
          </cell>
          <cell r="G2932">
            <v>280111</v>
          </cell>
        </row>
        <row r="2933">
          <cell r="A2933">
            <v>280121</v>
          </cell>
          <cell r="B2933" t="str">
            <v>屋内排水配管</v>
          </cell>
          <cell r="C2933" t="str">
            <v>硬質塩ビ管・φ65mm</v>
          </cell>
          <cell r="D2933" t="str">
            <v>ｍ</v>
          </cell>
          <cell r="E2933">
            <v>3780</v>
          </cell>
          <cell r="F2933" t="str">
            <v>P-128</v>
          </cell>
          <cell r="G2933">
            <v>280121</v>
          </cell>
        </row>
        <row r="2934">
          <cell r="A2934">
            <v>280131</v>
          </cell>
          <cell r="B2934" t="str">
            <v>屋内排水配管</v>
          </cell>
          <cell r="C2934" t="str">
            <v>硬質塩ビ管・φ75mm</v>
          </cell>
          <cell r="D2934" t="str">
            <v>ｍ</v>
          </cell>
          <cell r="E2934">
            <v>4660</v>
          </cell>
          <cell r="F2934" t="str">
            <v>P-128</v>
          </cell>
          <cell r="G2934">
            <v>280131</v>
          </cell>
        </row>
        <row r="2935">
          <cell r="A2935">
            <v>280141</v>
          </cell>
          <cell r="B2935" t="str">
            <v>屋内排水配管</v>
          </cell>
          <cell r="C2935" t="str">
            <v>硬質塩ﾋﾞ管・φ100mm</v>
          </cell>
          <cell r="D2935" t="str">
            <v>ｍ</v>
          </cell>
          <cell r="E2935">
            <v>6280</v>
          </cell>
          <cell r="F2935" t="str">
            <v>P-128</v>
          </cell>
          <cell r="G2935">
            <v>280141</v>
          </cell>
        </row>
        <row r="2936">
          <cell r="A2936">
            <v>280151</v>
          </cell>
          <cell r="B2936" t="str">
            <v>屋内排水配管</v>
          </cell>
          <cell r="C2936" t="str">
            <v>硬質塩ビ管・φ125mm</v>
          </cell>
          <cell r="D2936" t="str">
            <v>ｍ</v>
          </cell>
          <cell r="E2936">
            <v>8000</v>
          </cell>
          <cell r="F2936" t="str">
            <v>P-128</v>
          </cell>
          <cell r="G2936">
            <v>280151</v>
          </cell>
        </row>
        <row r="2937">
          <cell r="A2937">
            <v>280161</v>
          </cell>
          <cell r="B2937" t="str">
            <v>屋内排水配管</v>
          </cell>
          <cell r="C2937" t="str">
            <v>硬質塩ビ管・φ150mm</v>
          </cell>
          <cell r="D2937" t="str">
            <v>ｍ</v>
          </cell>
          <cell r="E2937">
            <v>10300</v>
          </cell>
          <cell r="F2937" t="str">
            <v>P-128</v>
          </cell>
          <cell r="G2937">
            <v>280161</v>
          </cell>
        </row>
        <row r="2938">
          <cell r="A2938">
            <v>280171</v>
          </cell>
          <cell r="B2938" t="str">
            <v>屋内排水配管</v>
          </cell>
          <cell r="C2938" t="str">
            <v>硬質塩ビ管・φ200mm</v>
          </cell>
          <cell r="D2938" t="str">
            <v>ｍ</v>
          </cell>
          <cell r="E2938">
            <v>14100</v>
          </cell>
          <cell r="F2938" t="str">
            <v>P-128</v>
          </cell>
          <cell r="G2938">
            <v>280171</v>
          </cell>
        </row>
        <row r="2939">
          <cell r="A2939">
            <v>280201</v>
          </cell>
          <cell r="B2939" t="str">
            <v>屋内排水配管</v>
          </cell>
          <cell r="C2939" t="str">
            <v>塩ビ鋼管・φ50mm</v>
          </cell>
          <cell r="D2939" t="str">
            <v>ｍ</v>
          </cell>
          <cell r="E2939">
            <v>5340</v>
          </cell>
          <cell r="F2939" t="str">
            <v>P-128</v>
          </cell>
          <cell r="G2939">
            <v>280201</v>
          </cell>
        </row>
        <row r="2940">
          <cell r="A2940">
            <v>280211</v>
          </cell>
          <cell r="B2940" t="str">
            <v>屋内排水配管</v>
          </cell>
          <cell r="C2940" t="str">
            <v>塩ビ鋼管・φ65mm</v>
          </cell>
          <cell r="D2940" t="str">
            <v>ｍ</v>
          </cell>
          <cell r="E2940">
            <v>6990</v>
          </cell>
          <cell r="F2940" t="str">
            <v>P-128</v>
          </cell>
          <cell r="G2940">
            <v>280211</v>
          </cell>
        </row>
        <row r="2941">
          <cell r="A2941">
            <v>280221</v>
          </cell>
          <cell r="B2941" t="str">
            <v>屋内排水配管</v>
          </cell>
          <cell r="C2941" t="str">
            <v>塩ビ鋼管・φ80mm</v>
          </cell>
          <cell r="D2941" t="str">
            <v>ｍ</v>
          </cell>
          <cell r="E2941">
            <v>7910</v>
          </cell>
          <cell r="F2941" t="str">
            <v>P-128</v>
          </cell>
          <cell r="G2941">
            <v>280221</v>
          </cell>
        </row>
        <row r="2942">
          <cell r="A2942">
            <v>280231</v>
          </cell>
          <cell r="B2942" t="str">
            <v>屋内排水配管</v>
          </cell>
          <cell r="C2942" t="str">
            <v>塩ビ鋼管・φ100mm</v>
          </cell>
          <cell r="D2942" t="str">
            <v>ｍ</v>
          </cell>
          <cell r="E2942">
            <v>10600</v>
          </cell>
          <cell r="F2942" t="str">
            <v>P-128</v>
          </cell>
          <cell r="G2942">
            <v>280231</v>
          </cell>
        </row>
        <row r="2943">
          <cell r="A2943">
            <v>280241</v>
          </cell>
          <cell r="B2943" t="str">
            <v>屋内排水配管</v>
          </cell>
          <cell r="C2943" t="str">
            <v>塩ビ鋼管・φ125mm</v>
          </cell>
          <cell r="D2943" t="str">
            <v>ｍ</v>
          </cell>
          <cell r="E2943">
            <v>12800</v>
          </cell>
          <cell r="F2943" t="str">
            <v>P-128</v>
          </cell>
          <cell r="G2943">
            <v>280241</v>
          </cell>
        </row>
        <row r="2944">
          <cell r="A2944">
            <v>280301</v>
          </cell>
          <cell r="B2944" t="str">
            <v>屋内排水配管</v>
          </cell>
          <cell r="C2944" t="str">
            <v>炭素鋼鋼管･φ40mm</v>
          </cell>
          <cell r="D2944" t="str">
            <v>ｍ</v>
          </cell>
          <cell r="E2944">
            <v>3760</v>
          </cell>
          <cell r="F2944" t="str">
            <v>P-128</v>
          </cell>
          <cell r="G2944">
            <v>280301</v>
          </cell>
        </row>
        <row r="2945">
          <cell r="A2945">
            <v>280311</v>
          </cell>
          <cell r="B2945" t="str">
            <v>屋内排水配管</v>
          </cell>
          <cell r="C2945" t="str">
            <v>炭素鋼鋼管･φ50mm</v>
          </cell>
          <cell r="D2945" t="str">
            <v>ｍ</v>
          </cell>
          <cell r="E2945">
            <v>4730</v>
          </cell>
          <cell r="F2945" t="str">
            <v>P-128</v>
          </cell>
          <cell r="G2945">
            <v>280311</v>
          </cell>
        </row>
        <row r="2946">
          <cell r="A2946">
            <v>280321</v>
          </cell>
          <cell r="B2946" t="str">
            <v>屋内排水配管</v>
          </cell>
          <cell r="C2946" t="str">
            <v>炭素鋼鋼管･φ65mm</v>
          </cell>
          <cell r="D2946" t="str">
            <v>ｍ</v>
          </cell>
          <cell r="E2946">
            <v>6120</v>
          </cell>
          <cell r="F2946" t="str">
            <v>P-128</v>
          </cell>
          <cell r="G2946">
            <v>280321</v>
          </cell>
        </row>
        <row r="2947">
          <cell r="A2947">
            <v>280331</v>
          </cell>
          <cell r="B2947" t="str">
            <v>屋内排水配管</v>
          </cell>
          <cell r="C2947" t="str">
            <v>炭素鋼鋼管･φ80mm</v>
          </cell>
          <cell r="D2947" t="str">
            <v>ｍ</v>
          </cell>
          <cell r="E2947">
            <v>6890</v>
          </cell>
          <cell r="F2947" t="str">
            <v>P-128</v>
          </cell>
          <cell r="G2947">
            <v>280331</v>
          </cell>
        </row>
        <row r="2948">
          <cell r="A2948">
            <v>280341</v>
          </cell>
          <cell r="B2948" t="str">
            <v>屋内排水配管</v>
          </cell>
          <cell r="C2948" t="str">
            <v>炭素鋼鋼管･φ100mm</v>
          </cell>
          <cell r="D2948" t="str">
            <v>ｍ</v>
          </cell>
          <cell r="E2948">
            <v>9200</v>
          </cell>
          <cell r="F2948" t="str">
            <v>P-128</v>
          </cell>
          <cell r="G2948">
            <v>280341</v>
          </cell>
        </row>
        <row r="2949">
          <cell r="A2949">
            <v>280401</v>
          </cell>
          <cell r="B2949" t="str">
            <v>屋内排水配管</v>
          </cell>
          <cell r="C2949" t="str">
            <v>耐火二層管･φ40mm</v>
          </cell>
          <cell r="D2949" t="str">
            <v>ｍ</v>
          </cell>
          <cell r="E2949">
            <v>3040</v>
          </cell>
          <cell r="F2949" t="str">
            <v>P-128</v>
          </cell>
          <cell r="G2949">
            <v>280401</v>
          </cell>
        </row>
        <row r="2950">
          <cell r="A2950">
            <v>280411</v>
          </cell>
          <cell r="B2950" t="str">
            <v>屋内排水配管</v>
          </cell>
          <cell r="C2950" t="str">
            <v>耐火二層管･φ50mm</v>
          </cell>
          <cell r="D2950" t="str">
            <v>ｍ</v>
          </cell>
          <cell r="E2950">
            <v>3780</v>
          </cell>
          <cell r="F2950" t="str">
            <v>P-128</v>
          </cell>
          <cell r="G2950">
            <v>280411</v>
          </cell>
        </row>
        <row r="2951">
          <cell r="A2951">
            <v>280421</v>
          </cell>
          <cell r="B2951" t="str">
            <v>屋内排水配管</v>
          </cell>
          <cell r="C2951" t="str">
            <v>耐火二層管･φ65mm</v>
          </cell>
          <cell r="D2951" t="str">
            <v>ｍ</v>
          </cell>
          <cell r="E2951">
            <v>5060</v>
          </cell>
          <cell r="F2951" t="str">
            <v>P-128</v>
          </cell>
          <cell r="G2951">
            <v>280421</v>
          </cell>
        </row>
        <row r="2952">
          <cell r="A2952">
            <v>280431</v>
          </cell>
          <cell r="B2952" t="str">
            <v>屋内排水配管</v>
          </cell>
          <cell r="C2952" t="str">
            <v>耐火二層管･φ75mm</v>
          </cell>
          <cell r="D2952" t="str">
            <v>ｍ</v>
          </cell>
          <cell r="E2952">
            <v>6270</v>
          </cell>
          <cell r="F2952" t="str">
            <v>P-128</v>
          </cell>
          <cell r="G2952">
            <v>280431</v>
          </cell>
        </row>
        <row r="2953">
          <cell r="A2953">
            <v>280441</v>
          </cell>
          <cell r="B2953" t="str">
            <v>屋内排水配管</v>
          </cell>
          <cell r="C2953" t="str">
            <v>耐火二層管･φ100mm</v>
          </cell>
          <cell r="D2953" t="str">
            <v>ｍ</v>
          </cell>
          <cell r="E2953">
            <v>8470</v>
          </cell>
          <cell r="F2953" t="str">
            <v>P-128</v>
          </cell>
          <cell r="G2953">
            <v>280441</v>
          </cell>
        </row>
        <row r="2954">
          <cell r="A2954">
            <v>280451</v>
          </cell>
          <cell r="B2954" t="str">
            <v>屋内排水配管</v>
          </cell>
          <cell r="C2954" t="str">
            <v>耐火二層管･φ125mm</v>
          </cell>
          <cell r="D2954" t="str">
            <v>ｍ</v>
          </cell>
          <cell r="E2954">
            <v>11000</v>
          </cell>
          <cell r="F2954" t="str">
            <v>P-128</v>
          </cell>
          <cell r="G2954">
            <v>280451</v>
          </cell>
        </row>
        <row r="2955">
          <cell r="A2955">
            <v>280601</v>
          </cell>
          <cell r="B2955" t="str">
            <v>排水トラップ</v>
          </cell>
          <cell r="C2955" t="str">
            <v>浴室用･φ50mm</v>
          </cell>
          <cell r="D2955" t="str">
            <v>ヶ所</v>
          </cell>
          <cell r="E2955">
            <v>11700</v>
          </cell>
          <cell r="F2955" t="str">
            <v>P-128</v>
          </cell>
          <cell r="G2955">
            <v>280601</v>
          </cell>
        </row>
        <row r="2956">
          <cell r="A2956">
            <v>280611</v>
          </cell>
          <cell r="B2956" t="str">
            <v>排水トラップ</v>
          </cell>
          <cell r="C2956" t="str">
            <v>床排水用･φ50mm</v>
          </cell>
          <cell r="D2956" t="str">
            <v>ヶ所</v>
          </cell>
          <cell r="E2956">
            <v>7460</v>
          </cell>
          <cell r="F2956" t="str">
            <v>P-128</v>
          </cell>
          <cell r="G2956">
            <v>280611</v>
          </cell>
        </row>
        <row r="2957">
          <cell r="A2957">
            <v>280621</v>
          </cell>
          <cell r="B2957" t="str">
            <v>排水トラップ</v>
          </cell>
          <cell r="C2957" t="str">
            <v>洗濯機用･φ50mm</v>
          </cell>
          <cell r="D2957" t="str">
            <v>ヶ所</v>
          </cell>
          <cell r="E2957">
            <v>9510</v>
          </cell>
          <cell r="F2957" t="str">
            <v>P-128</v>
          </cell>
          <cell r="G2957">
            <v>280621</v>
          </cell>
        </row>
        <row r="2958">
          <cell r="A2958">
            <v>280631</v>
          </cell>
          <cell r="B2958" t="str">
            <v>洗濯機パン</v>
          </cell>
          <cell r="C2958" t="str">
            <v>64×64cm・FRP製</v>
          </cell>
          <cell r="D2958" t="str">
            <v>ヶ所</v>
          </cell>
          <cell r="E2958">
            <v>7780</v>
          </cell>
          <cell r="F2958" t="str">
            <v>P-128</v>
          </cell>
          <cell r="G2958">
            <v>280631</v>
          </cell>
        </row>
        <row r="2959">
          <cell r="A2959">
            <v>280634</v>
          </cell>
          <cell r="B2959" t="str">
            <v>洗濯機パン</v>
          </cell>
          <cell r="C2959" t="str">
            <v>80×64cm・FRP製</v>
          </cell>
          <cell r="D2959" t="str">
            <v>ヶ所</v>
          </cell>
          <cell r="E2959">
            <v>8410</v>
          </cell>
          <cell r="F2959" t="str">
            <v>P-128</v>
          </cell>
          <cell r="G2959">
            <v>280634</v>
          </cell>
        </row>
        <row r="2960">
          <cell r="A2960">
            <v>280637</v>
          </cell>
          <cell r="B2960" t="str">
            <v>洗濯機パン</v>
          </cell>
          <cell r="C2960" t="str">
            <v>93×75cm・FRP製</v>
          </cell>
          <cell r="D2960" t="str">
            <v>ヶ所</v>
          </cell>
          <cell r="E2960">
            <v>15300</v>
          </cell>
          <cell r="F2960" t="str">
            <v>P-128</v>
          </cell>
          <cell r="G2960">
            <v>280637</v>
          </cell>
        </row>
        <row r="2961">
          <cell r="A2961">
            <v>281001</v>
          </cell>
          <cell r="B2961" t="str">
            <v>屋内排水配管</v>
          </cell>
          <cell r="C2961" t="str">
            <v>硬質塩ﾋﾞ管・φ50mm</v>
          </cell>
          <cell r="D2961" t="str">
            <v>栓</v>
          </cell>
          <cell r="E2961">
            <v>4870</v>
          </cell>
          <cell r="F2961" t="str">
            <v>P-129</v>
          </cell>
          <cell r="G2961">
            <v>281001</v>
          </cell>
        </row>
        <row r="2962">
          <cell r="A2962">
            <v>281011</v>
          </cell>
          <cell r="B2962" t="str">
            <v>屋内排水配管</v>
          </cell>
          <cell r="C2962" t="str">
            <v>硬質塩ﾋﾞ管・φ65mm</v>
          </cell>
          <cell r="D2962" t="str">
            <v>栓</v>
          </cell>
          <cell r="E2962">
            <v>6420</v>
          </cell>
          <cell r="F2962" t="str">
            <v>P-129</v>
          </cell>
          <cell r="G2962">
            <v>281011</v>
          </cell>
        </row>
        <row r="2963">
          <cell r="A2963">
            <v>281021</v>
          </cell>
          <cell r="B2963" t="str">
            <v>屋内排水配管</v>
          </cell>
          <cell r="C2963" t="str">
            <v>硬質塩ﾋﾞ管・φ75mm</v>
          </cell>
          <cell r="D2963" t="str">
            <v>栓</v>
          </cell>
          <cell r="E2963">
            <v>7920</v>
          </cell>
          <cell r="F2963" t="str">
            <v>P-129</v>
          </cell>
          <cell r="G2963">
            <v>281021</v>
          </cell>
        </row>
        <row r="2964">
          <cell r="A2964">
            <v>281031</v>
          </cell>
          <cell r="B2964" t="str">
            <v>屋内排水配管</v>
          </cell>
          <cell r="C2964" t="str">
            <v>硬質塩ﾋﾞ管・φ100mm</v>
          </cell>
          <cell r="D2964" t="str">
            <v>栓</v>
          </cell>
          <cell r="E2964">
            <v>10600</v>
          </cell>
          <cell r="F2964" t="str">
            <v>P-129</v>
          </cell>
          <cell r="G2964">
            <v>281031</v>
          </cell>
        </row>
        <row r="2965">
          <cell r="A2965">
            <v>281101</v>
          </cell>
          <cell r="B2965" t="str">
            <v>屋内排水配管</v>
          </cell>
          <cell r="C2965" t="str">
            <v>硬ﾋﾞ鋼管・φ50mm</v>
          </cell>
          <cell r="D2965" t="str">
            <v>栓</v>
          </cell>
          <cell r="E2965">
            <v>9070</v>
          </cell>
          <cell r="F2965" t="str">
            <v>P-129</v>
          </cell>
          <cell r="G2965">
            <v>281101</v>
          </cell>
        </row>
        <row r="2966">
          <cell r="A2966">
            <v>281111</v>
          </cell>
          <cell r="B2966" t="str">
            <v>屋内排水配管</v>
          </cell>
          <cell r="C2966" t="str">
            <v>硬ﾋﾞ鋼管・φ65mm</v>
          </cell>
          <cell r="D2966" t="str">
            <v>栓</v>
          </cell>
          <cell r="E2966">
            <v>11800</v>
          </cell>
          <cell r="F2966" t="str">
            <v>P-129</v>
          </cell>
          <cell r="G2966">
            <v>281111</v>
          </cell>
        </row>
        <row r="2967">
          <cell r="A2967">
            <v>281121</v>
          </cell>
          <cell r="B2967" t="str">
            <v>屋内排水配管</v>
          </cell>
          <cell r="C2967" t="str">
            <v>硬ﾋﾞ鋼管・φ80mm</v>
          </cell>
          <cell r="D2967" t="str">
            <v>栓</v>
          </cell>
          <cell r="E2967">
            <v>13400</v>
          </cell>
          <cell r="F2967" t="str">
            <v>P-129</v>
          </cell>
          <cell r="G2967">
            <v>281121</v>
          </cell>
        </row>
        <row r="2968">
          <cell r="A2968">
            <v>281131</v>
          </cell>
          <cell r="B2968" t="str">
            <v>屋内排水配管</v>
          </cell>
          <cell r="C2968" t="str">
            <v>硬ﾋﾞ鋼管・φ100mm</v>
          </cell>
          <cell r="D2968" t="str">
            <v>栓</v>
          </cell>
          <cell r="E2968">
            <v>18000</v>
          </cell>
          <cell r="F2968" t="str">
            <v>P-129</v>
          </cell>
          <cell r="G2968">
            <v>281131</v>
          </cell>
        </row>
        <row r="2969">
          <cell r="A2969">
            <v>282001</v>
          </cell>
          <cell r="B2969" t="str">
            <v>屋外排水配管</v>
          </cell>
          <cell r="C2969" t="str">
            <v>硬質塩ビ管・φ40mm・人力掘・平均深さ45cm</v>
          </cell>
          <cell r="D2969" t="str">
            <v>ｍ</v>
          </cell>
          <cell r="E2969">
            <v>3370</v>
          </cell>
          <cell r="F2969" t="str">
            <v>P-130</v>
          </cell>
          <cell r="G2969">
            <v>282001</v>
          </cell>
        </row>
        <row r="2970">
          <cell r="A2970">
            <v>282005</v>
          </cell>
          <cell r="B2970" t="str">
            <v>屋外排水配管</v>
          </cell>
          <cell r="C2970" t="str">
            <v>硬質塩ビ管・φ50mm・人力掘・平均深さ45cm</v>
          </cell>
          <cell r="D2970" t="str">
            <v>ｍ</v>
          </cell>
          <cell r="E2970">
            <v>3580</v>
          </cell>
          <cell r="F2970" t="str">
            <v>P-130</v>
          </cell>
          <cell r="G2970">
            <v>282005</v>
          </cell>
        </row>
        <row r="2971">
          <cell r="A2971">
            <v>282011</v>
          </cell>
          <cell r="B2971" t="str">
            <v>屋外排水配管</v>
          </cell>
          <cell r="C2971" t="str">
            <v>硬質塩ビ管・φ65mm・人力掘・平均深さ45cm</v>
          </cell>
          <cell r="D2971" t="str">
            <v>ｍ</v>
          </cell>
          <cell r="E2971">
            <v>4040</v>
          </cell>
          <cell r="F2971" t="str">
            <v>P-130</v>
          </cell>
          <cell r="G2971">
            <v>282011</v>
          </cell>
        </row>
        <row r="2972">
          <cell r="A2972">
            <v>282015</v>
          </cell>
          <cell r="B2972" t="str">
            <v>屋外排水配管</v>
          </cell>
          <cell r="C2972" t="str">
            <v>硬質塩ビ管・φ75mm・人力掘・平均深さ45cm</v>
          </cell>
          <cell r="D2972" t="str">
            <v>ｍ</v>
          </cell>
          <cell r="E2972">
            <v>4450</v>
          </cell>
          <cell r="F2972" t="str">
            <v>P-130</v>
          </cell>
          <cell r="G2972">
            <v>282015</v>
          </cell>
        </row>
        <row r="2973">
          <cell r="A2973">
            <v>282021</v>
          </cell>
          <cell r="B2973" t="str">
            <v>屋外排水配管</v>
          </cell>
          <cell r="C2973" t="str">
            <v>硬質塩ビ管・φ100mm・人力掘・平均深さ45cm</v>
          </cell>
          <cell r="D2973" t="str">
            <v>ｍ</v>
          </cell>
          <cell r="E2973">
            <v>7060</v>
          </cell>
          <cell r="F2973" t="str">
            <v>P-130</v>
          </cell>
          <cell r="G2973">
            <v>282021</v>
          </cell>
        </row>
        <row r="2974">
          <cell r="A2974">
            <v>282025</v>
          </cell>
          <cell r="B2974" t="str">
            <v>屋外排水配管</v>
          </cell>
          <cell r="C2974" t="str">
            <v>硬質塩ビ管・φ125mm・人力掘・平均深さ45cm</v>
          </cell>
          <cell r="D2974" t="str">
            <v>ｍ</v>
          </cell>
          <cell r="E2974">
            <v>7960</v>
          </cell>
          <cell r="F2974" t="str">
            <v>P-130</v>
          </cell>
          <cell r="G2974">
            <v>282025</v>
          </cell>
        </row>
        <row r="2975">
          <cell r="A2975">
            <v>282031</v>
          </cell>
          <cell r="B2975" t="str">
            <v>屋外排水配管</v>
          </cell>
          <cell r="C2975" t="str">
            <v>硬質塩ビ管・φ150mm・人力掘・平均深さ45cm</v>
          </cell>
          <cell r="D2975" t="str">
            <v>ｍ</v>
          </cell>
          <cell r="E2975">
            <v>9290</v>
          </cell>
          <cell r="F2975" t="str">
            <v>P-130</v>
          </cell>
          <cell r="G2975">
            <v>282031</v>
          </cell>
        </row>
        <row r="2976">
          <cell r="A2976">
            <v>282035</v>
          </cell>
          <cell r="B2976" t="str">
            <v>屋外排水配管</v>
          </cell>
          <cell r="C2976" t="str">
            <v>硬質塩ビ管・φ200mm・人力掘・平均深さ45cm</v>
          </cell>
          <cell r="D2976" t="str">
            <v>ｍ</v>
          </cell>
          <cell r="E2976">
            <v>11500</v>
          </cell>
          <cell r="F2976" t="str">
            <v>P-130</v>
          </cell>
          <cell r="G2976">
            <v>282035</v>
          </cell>
        </row>
        <row r="2977">
          <cell r="A2977">
            <v>282051</v>
          </cell>
          <cell r="B2977" t="str">
            <v>屋外排水配管</v>
          </cell>
          <cell r="C2977" t="str">
            <v>硬質塩ビ管・φ40mm・機械掘・平均深さ45cm</v>
          </cell>
          <cell r="D2977" t="str">
            <v>ｍ</v>
          </cell>
          <cell r="E2977">
            <v>2050</v>
          </cell>
          <cell r="F2977" t="str">
            <v>P-130</v>
          </cell>
          <cell r="G2977">
            <v>282051</v>
          </cell>
        </row>
        <row r="2978">
          <cell r="A2978">
            <v>282055</v>
          </cell>
          <cell r="B2978" t="str">
            <v>屋外排水配管</v>
          </cell>
          <cell r="C2978" t="str">
            <v>硬質塩ビ管・φ50mm・機械掘・平均深さ45cm</v>
          </cell>
          <cell r="D2978" t="str">
            <v>ｍ</v>
          </cell>
          <cell r="E2978">
            <v>2210</v>
          </cell>
          <cell r="F2978" t="str">
            <v>P-130</v>
          </cell>
          <cell r="G2978">
            <v>282055</v>
          </cell>
        </row>
        <row r="2979">
          <cell r="A2979">
            <v>282061</v>
          </cell>
          <cell r="B2979" t="str">
            <v>屋外排水配管</v>
          </cell>
          <cell r="C2979" t="str">
            <v>硬質塩ビ管・φ65mm・機械掘・平均深さ45cm</v>
          </cell>
          <cell r="D2979" t="str">
            <v>ｍ</v>
          </cell>
          <cell r="E2979">
            <v>2580</v>
          </cell>
          <cell r="F2979" t="str">
            <v>P-130</v>
          </cell>
          <cell r="G2979">
            <v>282061</v>
          </cell>
        </row>
        <row r="2980">
          <cell r="A2980">
            <v>282065</v>
          </cell>
          <cell r="B2980" t="str">
            <v>屋外排水配管</v>
          </cell>
          <cell r="C2980" t="str">
            <v>硬質塩ビ管・φ75mm・機械掘・平均深さ45cm</v>
          </cell>
          <cell r="D2980" t="str">
            <v>ｍ</v>
          </cell>
          <cell r="E2980">
            <v>2930</v>
          </cell>
          <cell r="F2980" t="str">
            <v>P-130</v>
          </cell>
          <cell r="G2980">
            <v>282065</v>
          </cell>
        </row>
        <row r="2981">
          <cell r="A2981">
            <v>282071</v>
          </cell>
          <cell r="B2981" t="str">
            <v>屋外排水配管</v>
          </cell>
          <cell r="C2981" t="str">
            <v>硬質塩ビ管・φ100mm・機械掘・平均深さ45cm</v>
          </cell>
          <cell r="D2981" t="str">
            <v>ｍ</v>
          </cell>
          <cell r="E2981">
            <v>4380</v>
          </cell>
          <cell r="F2981" t="str">
            <v>P-130</v>
          </cell>
          <cell r="G2981">
            <v>282071</v>
          </cell>
        </row>
        <row r="2982">
          <cell r="A2982">
            <v>282075</v>
          </cell>
          <cell r="B2982" t="str">
            <v>屋外排水配管</v>
          </cell>
          <cell r="C2982" t="str">
            <v>硬質塩ビ管・φ125mm・機械掘・平均深さ45cm</v>
          </cell>
          <cell r="D2982" t="str">
            <v>ｍ</v>
          </cell>
          <cell r="E2982">
            <v>5070</v>
          </cell>
          <cell r="F2982" t="str">
            <v>P-130</v>
          </cell>
          <cell r="G2982">
            <v>282075</v>
          </cell>
        </row>
        <row r="2983">
          <cell r="A2983">
            <v>282081</v>
          </cell>
          <cell r="B2983" t="str">
            <v>屋外排水配管</v>
          </cell>
          <cell r="C2983" t="str">
            <v>硬質塩ビ管・φ150mm・機械掘・平均深さ45cm</v>
          </cell>
          <cell r="D2983" t="str">
            <v>ｍ</v>
          </cell>
          <cell r="E2983">
            <v>6190</v>
          </cell>
          <cell r="F2983" t="str">
            <v>P-130</v>
          </cell>
          <cell r="G2983">
            <v>282081</v>
          </cell>
        </row>
        <row r="2984">
          <cell r="A2984">
            <v>282085</v>
          </cell>
          <cell r="B2984" t="str">
            <v>屋外排水配管</v>
          </cell>
          <cell r="C2984" t="str">
            <v>硬質塩ビ管・φ200mm・機械掘・平均深さ45cm</v>
          </cell>
          <cell r="D2984" t="str">
            <v>ｍ</v>
          </cell>
          <cell r="E2984">
            <v>8010</v>
          </cell>
          <cell r="F2984" t="str">
            <v>P-130</v>
          </cell>
          <cell r="G2984">
            <v>282085</v>
          </cell>
        </row>
        <row r="2985">
          <cell r="A2985">
            <v>282101</v>
          </cell>
          <cell r="B2985" t="str">
            <v>屋外排水配管</v>
          </cell>
          <cell r="C2985" t="str">
            <v>ヒューム管・φ150mm・人力掘・平均深さ45cm</v>
          </cell>
          <cell r="D2985" t="str">
            <v>ｍ</v>
          </cell>
          <cell r="E2985">
            <v>10800</v>
          </cell>
          <cell r="F2985" t="str">
            <v>P-130</v>
          </cell>
          <cell r="G2985">
            <v>282101</v>
          </cell>
        </row>
        <row r="2986">
          <cell r="A2986">
            <v>282105</v>
          </cell>
          <cell r="B2986" t="str">
            <v>屋外排水配管</v>
          </cell>
          <cell r="C2986" t="str">
            <v>ヒューム管・φ200mm・人力掘・平均深さ45cm</v>
          </cell>
          <cell r="D2986" t="str">
            <v>ｍ</v>
          </cell>
          <cell r="E2986">
            <v>12100</v>
          </cell>
          <cell r="F2986" t="str">
            <v>P-130</v>
          </cell>
          <cell r="G2986">
            <v>282105</v>
          </cell>
        </row>
        <row r="2987">
          <cell r="A2987">
            <v>282111</v>
          </cell>
          <cell r="B2987" t="str">
            <v>屋外排水配管</v>
          </cell>
          <cell r="C2987" t="str">
            <v>ヒューム管・φ250mm・人力掘・平均深さ45cm</v>
          </cell>
          <cell r="D2987" t="str">
            <v>ｍ</v>
          </cell>
          <cell r="E2987">
            <v>13800</v>
          </cell>
          <cell r="F2987" t="str">
            <v>P-130</v>
          </cell>
          <cell r="G2987">
            <v>282111</v>
          </cell>
        </row>
        <row r="2988">
          <cell r="A2988">
            <v>282115</v>
          </cell>
          <cell r="B2988" t="str">
            <v>屋外排水配管</v>
          </cell>
          <cell r="C2988" t="str">
            <v>ヒューム管・φ300mm・人力掘・平均深さ45cm</v>
          </cell>
          <cell r="D2988" t="str">
            <v>ｍ</v>
          </cell>
          <cell r="E2988">
            <v>15900</v>
          </cell>
          <cell r="F2988" t="str">
            <v>P-130</v>
          </cell>
          <cell r="G2988">
            <v>282115</v>
          </cell>
        </row>
        <row r="2989">
          <cell r="A2989">
            <v>282121</v>
          </cell>
          <cell r="B2989" t="str">
            <v>屋外排水配管</v>
          </cell>
          <cell r="C2989" t="str">
            <v>ヒューム管・φ150mm・機械掘・平均深さ45cm</v>
          </cell>
          <cell r="D2989" t="str">
            <v>ｍ</v>
          </cell>
          <cell r="E2989">
            <v>7780</v>
          </cell>
          <cell r="F2989" t="str">
            <v>P-130</v>
          </cell>
          <cell r="G2989">
            <v>282121</v>
          </cell>
        </row>
        <row r="2990">
          <cell r="A2990">
            <v>282125</v>
          </cell>
          <cell r="B2990" t="str">
            <v>屋外排水配管</v>
          </cell>
          <cell r="C2990" t="str">
            <v>ヒューム管・φ200mm・機械掘・平均深さ45cm</v>
          </cell>
          <cell r="D2990" t="str">
            <v>ｍ</v>
          </cell>
          <cell r="E2990">
            <v>8570</v>
          </cell>
          <cell r="F2990" t="str">
            <v>P-130</v>
          </cell>
          <cell r="G2990">
            <v>282125</v>
          </cell>
        </row>
        <row r="2991">
          <cell r="A2991">
            <v>282131</v>
          </cell>
          <cell r="B2991" t="str">
            <v>屋外排水配管</v>
          </cell>
          <cell r="C2991" t="str">
            <v>ヒューム管・φ250mm・機械掘・平均深さ45cm</v>
          </cell>
          <cell r="D2991" t="str">
            <v>ｍ</v>
          </cell>
          <cell r="E2991">
            <v>9770</v>
          </cell>
          <cell r="F2991" t="str">
            <v>P-130</v>
          </cell>
          <cell r="G2991">
            <v>282131</v>
          </cell>
        </row>
        <row r="2992">
          <cell r="A2992">
            <v>282135</v>
          </cell>
          <cell r="B2992" t="str">
            <v>屋外排水配管</v>
          </cell>
          <cell r="C2992" t="str">
            <v>ヒューム管・φ300mm・機械掘・平均深さ45cm</v>
          </cell>
          <cell r="D2992" t="str">
            <v>ｍ</v>
          </cell>
          <cell r="E2992">
            <v>11300</v>
          </cell>
          <cell r="F2992" t="str">
            <v>P-130</v>
          </cell>
          <cell r="G2992">
            <v>282135</v>
          </cell>
        </row>
        <row r="2993">
          <cell r="A2993">
            <v>282141</v>
          </cell>
          <cell r="B2993" t="str">
            <v>屋外排水配管</v>
          </cell>
          <cell r="C2993" t="str">
            <v>陶管・φ100mm・人力掘・平均深さ45cm</v>
          </cell>
          <cell r="D2993" t="str">
            <v>ｍ</v>
          </cell>
          <cell r="E2993">
            <v>8830</v>
          </cell>
          <cell r="F2993" t="str">
            <v>P-130</v>
          </cell>
          <cell r="G2993">
            <v>282141</v>
          </cell>
        </row>
        <row r="2994">
          <cell r="A2994">
            <v>282145</v>
          </cell>
          <cell r="B2994" t="str">
            <v>屋外排水配管</v>
          </cell>
          <cell r="C2994" t="str">
            <v>陶管・φ150mm・人力掘・平均深さ45cm</v>
          </cell>
          <cell r="D2994" t="str">
            <v>ｍ</v>
          </cell>
          <cell r="E2994">
            <v>10200</v>
          </cell>
          <cell r="F2994" t="str">
            <v>P-130</v>
          </cell>
          <cell r="G2994">
            <v>282145</v>
          </cell>
        </row>
        <row r="2995">
          <cell r="A2995">
            <v>282151</v>
          </cell>
          <cell r="B2995" t="str">
            <v>屋外排水配管</v>
          </cell>
          <cell r="C2995" t="str">
            <v>陶管・φ200mm・人力掘・平均深さ45cm</v>
          </cell>
          <cell r="D2995" t="str">
            <v>ｍ</v>
          </cell>
          <cell r="E2995">
            <v>13300</v>
          </cell>
          <cell r="F2995" t="str">
            <v>P-130</v>
          </cell>
          <cell r="G2995">
            <v>282151</v>
          </cell>
        </row>
        <row r="2996">
          <cell r="A2996">
            <v>282155</v>
          </cell>
          <cell r="B2996" t="str">
            <v>屋外排水配管</v>
          </cell>
          <cell r="C2996" t="str">
            <v>陶管・φ250mm・人力掘・平均深さ45cm</v>
          </cell>
          <cell r="D2996" t="str">
            <v>ｍ</v>
          </cell>
          <cell r="E2996">
            <v>16100</v>
          </cell>
          <cell r="F2996" t="str">
            <v>P-130</v>
          </cell>
          <cell r="G2996">
            <v>282155</v>
          </cell>
        </row>
        <row r="2997">
          <cell r="A2997">
            <v>282161</v>
          </cell>
          <cell r="B2997" t="str">
            <v>屋外排水配管</v>
          </cell>
          <cell r="C2997" t="str">
            <v>陶管・φ300mm・人力掘・平均深さ45cm</v>
          </cell>
          <cell r="D2997" t="str">
            <v>ｍ</v>
          </cell>
          <cell r="E2997">
            <v>19200</v>
          </cell>
          <cell r="F2997" t="str">
            <v>P-130</v>
          </cell>
          <cell r="G2997">
            <v>282161</v>
          </cell>
        </row>
        <row r="2998">
          <cell r="A2998">
            <v>282171</v>
          </cell>
          <cell r="B2998" t="str">
            <v>屋外排水配管</v>
          </cell>
          <cell r="C2998" t="str">
            <v>陶管・φ100mm・機械堀・平均深さ45cm</v>
          </cell>
          <cell r="D2998" t="str">
            <v>ｍ</v>
          </cell>
          <cell r="E2998">
            <v>6150</v>
          </cell>
          <cell r="F2998" t="str">
            <v>P-130</v>
          </cell>
          <cell r="G2998">
            <v>282171</v>
          </cell>
        </row>
        <row r="2999">
          <cell r="A2999">
            <v>282175</v>
          </cell>
          <cell r="B2999" t="str">
            <v>屋外排水配管</v>
          </cell>
          <cell r="C2999" t="str">
            <v>陶管・φ150mm・機械堀・平均深さ45cm</v>
          </cell>
          <cell r="D2999" t="str">
            <v>ｍ</v>
          </cell>
          <cell r="E2999">
            <v>7190</v>
          </cell>
          <cell r="F2999" t="str">
            <v>P-130</v>
          </cell>
          <cell r="G2999">
            <v>282175</v>
          </cell>
        </row>
        <row r="3000">
          <cell r="A3000">
            <v>282181</v>
          </cell>
          <cell r="B3000" t="str">
            <v>屋外排水配管</v>
          </cell>
          <cell r="C3000" t="str">
            <v>陶管・φ200mm・機械掘・平均深さ45cm</v>
          </cell>
          <cell r="D3000" t="str">
            <v>ｍ</v>
          </cell>
          <cell r="E3000">
            <v>9770</v>
          </cell>
          <cell r="F3000" t="str">
            <v>P-130</v>
          </cell>
          <cell r="G3000">
            <v>282181</v>
          </cell>
        </row>
        <row r="3001">
          <cell r="A3001">
            <v>282185</v>
          </cell>
          <cell r="B3001" t="str">
            <v>屋外排水配管</v>
          </cell>
          <cell r="C3001" t="str">
            <v>陶管・φ250mm・機械掘・平均深さ45cm</v>
          </cell>
          <cell r="D3001" t="str">
            <v>ｍ</v>
          </cell>
          <cell r="E3001">
            <v>12000</v>
          </cell>
          <cell r="F3001" t="str">
            <v>P-130</v>
          </cell>
          <cell r="G3001">
            <v>282185</v>
          </cell>
        </row>
        <row r="3002">
          <cell r="A3002">
            <v>282191</v>
          </cell>
          <cell r="B3002" t="str">
            <v>屋外排水配管</v>
          </cell>
          <cell r="C3002" t="str">
            <v>陶管・φ300mm・機械掘・平均深さ45cm</v>
          </cell>
          <cell r="D3002" t="str">
            <v>ｍ</v>
          </cell>
          <cell r="E3002">
            <v>14600</v>
          </cell>
          <cell r="F3002" t="str">
            <v>P-130</v>
          </cell>
          <cell r="G3002">
            <v>282191</v>
          </cell>
        </row>
        <row r="3003">
          <cell r="A3003">
            <v>282201</v>
          </cell>
          <cell r="B3003" t="str">
            <v>コンクリート側溝[蓋無]</v>
          </cell>
          <cell r="C3003" t="str">
            <v>現場打･W15×H15cm･人力堀</v>
          </cell>
          <cell r="D3003" t="str">
            <v>ｍ</v>
          </cell>
          <cell r="E3003">
            <v>6940</v>
          </cell>
          <cell r="F3003" t="str">
            <v>P-130</v>
          </cell>
          <cell r="G3003">
            <v>282201</v>
          </cell>
        </row>
        <row r="3004">
          <cell r="A3004">
            <v>282202</v>
          </cell>
          <cell r="B3004" t="str">
            <v>コンクリート側溝[蓋付]</v>
          </cell>
          <cell r="C3004" t="str">
            <v>現場打･W15×H15cm･人力堀</v>
          </cell>
          <cell r="D3004" t="str">
            <v>ｍ</v>
          </cell>
          <cell r="E3004">
            <v>7970</v>
          </cell>
          <cell r="F3004" t="str">
            <v>P-130</v>
          </cell>
          <cell r="G3004">
            <v>282202</v>
          </cell>
        </row>
        <row r="3005">
          <cell r="A3005">
            <v>282203</v>
          </cell>
          <cell r="B3005" t="str">
            <v>コンクリート側溝[蓋無]</v>
          </cell>
          <cell r="C3005" t="str">
            <v>現場打･W20×H15cm･人力堀</v>
          </cell>
          <cell r="D3005" t="str">
            <v>ｍ</v>
          </cell>
          <cell r="E3005">
            <v>7370</v>
          </cell>
          <cell r="F3005" t="str">
            <v>P-130</v>
          </cell>
          <cell r="G3005">
            <v>282203</v>
          </cell>
        </row>
        <row r="3006">
          <cell r="A3006">
            <v>282204</v>
          </cell>
          <cell r="B3006" t="str">
            <v>コンクリート側溝[蓋付]</v>
          </cell>
          <cell r="C3006" t="str">
            <v>現場打･W20×H15cm･人力堀</v>
          </cell>
          <cell r="D3006" t="str">
            <v>ｍ</v>
          </cell>
          <cell r="E3006">
            <v>8730</v>
          </cell>
          <cell r="F3006" t="str">
            <v>P-130</v>
          </cell>
          <cell r="G3006">
            <v>282204</v>
          </cell>
        </row>
        <row r="3007">
          <cell r="A3007">
            <v>282205</v>
          </cell>
          <cell r="B3007" t="str">
            <v>コンクリート側溝[蓋無]</v>
          </cell>
          <cell r="C3007" t="str">
            <v>現場打･W20×H20cm･人力堀</v>
          </cell>
          <cell r="D3007" t="str">
            <v>ｍ</v>
          </cell>
          <cell r="E3007">
            <v>8620</v>
          </cell>
          <cell r="F3007" t="str">
            <v>P-130</v>
          </cell>
          <cell r="G3007">
            <v>282205</v>
          </cell>
        </row>
        <row r="3008">
          <cell r="A3008">
            <v>282206</v>
          </cell>
          <cell r="B3008" t="str">
            <v>コンクリート側溝[蓋付]</v>
          </cell>
          <cell r="C3008" t="str">
            <v>現場打･W20×H20cm･人力堀</v>
          </cell>
          <cell r="D3008" t="str">
            <v>ｍ</v>
          </cell>
          <cell r="E3008">
            <v>9980</v>
          </cell>
          <cell r="F3008" t="str">
            <v>P-130</v>
          </cell>
          <cell r="G3008">
            <v>282206</v>
          </cell>
        </row>
        <row r="3009">
          <cell r="A3009">
            <v>282207</v>
          </cell>
          <cell r="B3009" t="str">
            <v>コンクリート側溝[蓋無]</v>
          </cell>
          <cell r="C3009" t="str">
            <v>現場打･W25×H20cm･人力堀</v>
          </cell>
          <cell r="D3009" t="str">
            <v>ｍ</v>
          </cell>
          <cell r="E3009">
            <v>8830</v>
          </cell>
          <cell r="F3009" t="str">
            <v>P-130</v>
          </cell>
          <cell r="G3009">
            <v>282207</v>
          </cell>
        </row>
        <row r="3010">
          <cell r="A3010">
            <v>282208</v>
          </cell>
          <cell r="B3010" t="str">
            <v>コンクリート側溝[蓋付]</v>
          </cell>
          <cell r="C3010" t="str">
            <v>現場打･W25×H20cm･人力堀</v>
          </cell>
          <cell r="D3010" t="str">
            <v>ｍ</v>
          </cell>
          <cell r="E3010">
            <v>10500</v>
          </cell>
          <cell r="F3010" t="str">
            <v>P-130</v>
          </cell>
          <cell r="G3010">
            <v>282208</v>
          </cell>
        </row>
        <row r="3011">
          <cell r="A3011">
            <v>282211</v>
          </cell>
          <cell r="B3011" t="str">
            <v>コンクリート側溝[蓋無]</v>
          </cell>
          <cell r="C3011" t="str">
            <v>現場打･W30×H30cm･人力堀</v>
          </cell>
          <cell r="D3011" t="str">
            <v>ｍ</v>
          </cell>
          <cell r="E3011">
            <v>11600</v>
          </cell>
          <cell r="F3011" t="str">
            <v>P-130</v>
          </cell>
          <cell r="G3011">
            <v>282211</v>
          </cell>
        </row>
        <row r="3012">
          <cell r="A3012">
            <v>282212</v>
          </cell>
          <cell r="B3012" t="str">
            <v>コンクリート側溝[蓋付]</v>
          </cell>
          <cell r="C3012" t="str">
            <v>現場打･W30×H30cm･人力堀</v>
          </cell>
          <cell r="D3012" t="str">
            <v>ｍ</v>
          </cell>
          <cell r="E3012">
            <v>13900</v>
          </cell>
          <cell r="F3012" t="str">
            <v>P-130</v>
          </cell>
          <cell r="G3012">
            <v>282212</v>
          </cell>
        </row>
        <row r="3013">
          <cell r="A3013">
            <v>282215</v>
          </cell>
          <cell r="B3013" t="str">
            <v>コンクリート側溝[蓋無]</v>
          </cell>
          <cell r="C3013" t="str">
            <v>現場打･W30×H40cm･人力堀</v>
          </cell>
          <cell r="D3013" t="str">
            <v>ｍ</v>
          </cell>
          <cell r="E3013">
            <v>14300</v>
          </cell>
          <cell r="F3013" t="str">
            <v>P-130</v>
          </cell>
          <cell r="G3013">
            <v>282215</v>
          </cell>
        </row>
        <row r="3014">
          <cell r="A3014">
            <v>282216</v>
          </cell>
          <cell r="B3014" t="str">
            <v>コンクリート側溝[蓋付]</v>
          </cell>
          <cell r="C3014" t="str">
            <v>現場打･W30×H40cm･人力堀</v>
          </cell>
          <cell r="D3014" t="str">
            <v>ｍ</v>
          </cell>
          <cell r="E3014">
            <v>16600</v>
          </cell>
          <cell r="F3014" t="str">
            <v>P-130</v>
          </cell>
          <cell r="G3014">
            <v>282216</v>
          </cell>
        </row>
        <row r="3015">
          <cell r="A3015">
            <v>282221</v>
          </cell>
          <cell r="B3015" t="str">
            <v>コンクリート側溝[蓋無]</v>
          </cell>
          <cell r="C3015" t="str">
            <v>現場打･W30×H50cm･人力堀</v>
          </cell>
          <cell r="D3015" t="str">
            <v>ｍ</v>
          </cell>
          <cell r="E3015">
            <v>16900</v>
          </cell>
          <cell r="F3015" t="str">
            <v>P-130</v>
          </cell>
          <cell r="G3015">
            <v>282221</v>
          </cell>
        </row>
        <row r="3016">
          <cell r="A3016">
            <v>282222</v>
          </cell>
          <cell r="B3016" t="str">
            <v>コンクリート側溝[蓋付]</v>
          </cell>
          <cell r="C3016" t="str">
            <v>現場打･W30×H50cm･人力堀</v>
          </cell>
          <cell r="D3016" t="str">
            <v>ｍ</v>
          </cell>
          <cell r="E3016">
            <v>19200</v>
          </cell>
          <cell r="F3016" t="str">
            <v>P-130</v>
          </cell>
          <cell r="G3016">
            <v>282222</v>
          </cell>
        </row>
        <row r="3017">
          <cell r="A3017">
            <v>282225</v>
          </cell>
          <cell r="B3017" t="str">
            <v>コンクリート側溝[蓋無]</v>
          </cell>
          <cell r="C3017" t="str">
            <v>現場打･W40×H40cm･人力堀</v>
          </cell>
          <cell r="D3017" t="str">
            <v>ｍ</v>
          </cell>
          <cell r="E3017">
            <v>15100</v>
          </cell>
          <cell r="F3017" t="str">
            <v>P-131</v>
          </cell>
          <cell r="G3017">
            <v>282225</v>
          </cell>
        </row>
        <row r="3018">
          <cell r="A3018">
            <v>282226</v>
          </cell>
          <cell r="B3018" t="str">
            <v>コンクリート側溝[蓋付]</v>
          </cell>
          <cell r="C3018" t="str">
            <v>現場打･W40×H40cm･人力堀</v>
          </cell>
          <cell r="D3018" t="str">
            <v>ｍ</v>
          </cell>
          <cell r="E3018">
            <v>18300</v>
          </cell>
          <cell r="F3018" t="str">
            <v>P-131</v>
          </cell>
          <cell r="G3018">
            <v>282226</v>
          </cell>
        </row>
        <row r="3019">
          <cell r="A3019">
            <v>282231</v>
          </cell>
          <cell r="B3019" t="str">
            <v>コンクリート側溝[蓋無]</v>
          </cell>
          <cell r="C3019" t="str">
            <v>現場打･W40×H50cm･人力堀</v>
          </cell>
          <cell r="D3019" t="str">
            <v>ｍ</v>
          </cell>
          <cell r="E3019">
            <v>17800</v>
          </cell>
          <cell r="F3019" t="str">
            <v>P-131</v>
          </cell>
          <cell r="G3019">
            <v>282231</v>
          </cell>
        </row>
        <row r="3020">
          <cell r="A3020">
            <v>282232</v>
          </cell>
          <cell r="B3020" t="str">
            <v>コンクリート側溝[蓋付]</v>
          </cell>
          <cell r="C3020" t="str">
            <v>現場打･W40×H50cm･人力堀</v>
          </cell>
          <cell r="D3020" t="str">
            <v>ｍ</v>
          </cell>
          <cell r="E3020">
            <v>21000</v>
          </cell>
          <cell r="F3020" t="str">
            <v>P-131</v>
          </cell>
          <cell r="G3020">
            <v>282232</v>
          </cell>
        </row>
        <row r="3021">
          <cell r="A3021">
            <v>282235</v>
          </cell>
          <cell r="B3021" t="str">
            <v>コンクリート側溝[蓋無]</v>
          </cell>
          <cell r="C3021" t="str">
            <v>現場打･W40×H60cm･人力堀</v>
          </cell>
          <cell r="D3021" t="str">
            <v>ｍ</v>
          </cell>
          <cell r="E3021">
            <v>20500</v>
          </cell>
          <cell r="F3021" t="str">
            <v>P-131</v>
          </cell>
          <cell r="G3021">
            <v>282235</v>
          </cell>
        </row>
        <row r="3022">
          <cell r="A3022">
            <v>282236</v>
          </cell>
          <cell r="B3022" t="str">
            <v>コンクリート側溝[蓋付]</v>
          </cell>
          <cell r="C3022" t="str">
            <v>現場打･W40×H60cm･人力堀</v>
          </cell>
          <cell r="D3022" t="str">
            <v>ｍ</v>
          </cell>
          <cell r="E3022">
            <v>23700</v>
          </cell>
          <cell r="F3022" t="str">
            <v>P-131</v>
          </cell>
          <cell r="G3022">
            <v>282236</v>
          </cell>
        </row>
        <row r="3023">
          <cell r="A3023">
            <v>282251</v>
          </cell>
          <cell r="B3023" t="str">
            <v>コンクリート側溝[蓋無]</v>
          </cell>
          <cell r="C3023" t="str">
            <v>現場打･W15×H15cm･機械堀</v>
          </cell>
          <cell r="D3023" t="str">
            <v>ｍ</v>
          </cell>
          <cell r="E3023">
            <v>5200</v>
          </cell>
          <cell r="F3023" t="str">
            <v>P-131</v>
          </cell>
          <cell r="G3023">
            <v>282251</v>
          </cell>
        </row>
        <row r="3024">
          <cell r="A3024">
            <v>282252</v>
          </cell>
          <cell r="B3024" t="str">
            <v>コンクリート側溝[蓋付]</v>
          </cell>
          <cell r="C3024" t="str">
            <v>現場打･W15×H15cm･機械堀</v>
          </cell>
          <cell r="D3024" t="str">
            <v>ｍ</v>
          </cell>
          <cell r="E3024">
            <v>6230</v>
          </cell>
          <cell r="F3024" t="str">
            <v>P-131</v>
          </cell>
          <cell r="G3024">
            <v>282252</v>
          </cell>
        </row>
        <row r="3025">
          <cell r="A3025">
            <v>282253</v>
          </cell>
          <cell r="B3025" t="str">
            <v>コンクリート側溝[蓋無]</v>
          </cell>
          <cell r="C3025" t="str">
            <v>現場打･W20×H15cm･機械堀</v>
          </cell>
          <cell r="D3025" t="str">
            <v>ｍ</v>
          </cell>
          <cell r="E3025">
            <v>5480</v>
          </cell>
          <cell r="F3025" t="str">
            <v>P-131</v>
          </cell>
          <cell r="G3025">
            <v>282253</v>
          </cell>
        </row>
        <row r="3026">
          <cell r="A3026">
            <v>282254</v>
          </cell>
          <cell r="B3026" t="str">
            <v>コンクリート側溝[蓋付]</v>
          </cell>
          <cell r="C3026" t="str">
            <v>現場打･W20×H15cm･機械堀</v>
          </cell>
          <cell r="D3026" t="str">
            <v>ｍ</v>
          </cell>
          <cell r="E3026">
            <v>6840</v>
          </cell>
          <cell r="F3026" t="str">
            <v>P-131</v>
          </cell>
          <cell r="G3026">
            <v>282254</v>
          </cell>
        </row>
        <row r="3027">
          <cell r="A3027">
            <v>282255</v>
          </cell>
          <cell r="B3027" t="str">
            <v>コンクリート側溝[蓋無]</v>
          </cell>
          <cell r="C3027" t="str">
            <v>現場打･W20×H20cm･機械堀</v>
          </cell>
          <cell r="D3027" t="str">
            <v>ｍ</v>
          </cell>
          <cell r="E3027">
            <v>6410</v>
          </cell>
          <cell r="F3027" t="str">
            <v>P-131</v>
          </cell>
          <cell r="G3027">
            <v>282255</v>
          </cell>
        </row>
        <row r="3028">
          <cell r="A3028">
            <v>282256</v>
          </cell>
          <cell r="B3028" t="str">
            <v>コンクリート側溝[蓋付]</v>
          </cell>
          <cell r="C3028" t="str">
            <v>現場打･W20×H20cm･機械堀</v>
          </cell>
          <cell r="D3028" t="str">
            <v>ｍ</v>
          </cell>
          <cell r="E3028">
            <v>7770</v>
          </cell>
          <cell r="F3028" t="str">
            <v>P-131</v>
          </cell>
          <cell r="G3028">
            <v>282256</v>
          </cell>
        </row>
        <row r="3029">
          <cell r="A3029">
            <v>282257</v>
          </cell>
          <cell r="B3029" t="str">
            <v>コンクリート側溝[蓋無]</v>
          </cell>
          <cell r="C3029" t="str">
            <v>現場打･W25×H20cm･機械堀</v>
          </cell>
          <cell r="D3029" t="str">
            <v>ｍ</v>
          </cell>
          <cell r="E3029">
            <v>6490</v>
          </cell>
          <cell r="F3029" t="str">
            <v>P-131</v>
          </cell>
          <cell r="G3029">
            <v>282257</v>
          </cell>
        </row>
        <row r="3030">
          <cell r="A3030">
            <v>282258</v>
          </cell>
          <cell r="B3030" t="str">
            <v>コンクリート側溝[蓋付]</v>
          </cell>
          <cell r="C3030" t="str">
            <v>現場打･W25×H20cm･機械堀</v>
          </cell>
          <cell r="D3030" t="str">
            <v>ｍ</v>
          </cell>
          <cell r="E3030">
            <v>8220</v>
          </cell>
          <cell r="F3030" t="str">
            <v>P-131</v>
          </cell>
          <cell r="G3030">
            <v>282258</v>
          </cell>
        </row>
        <row r="3031">
          <cell r="A3031">
            <v>282261</v>
          </cell>
          <cell r="B3031" t="str">
            <v>コンクリート側溝[蓋無]</v>
          </cell>
          <cell r="C3031" t="str">
            <v>現場打･W30×H30cm･機械堀</v>
          </cell>
          <cell r="D3031" t="str">
            <v>ｍ</v>
          </cell>
          <cell r="E3031">
            <v>8530</v>
          </cell>
          <cell r="F3031" t="str">
            <v>P-131</v>
          </cell>
          <cell r="G3031">
            <v>282261</v>
          </cell>
        </row>
        <row r="3032">
          <cell r="A3032">
            <v>282262</v>
          </cell>
          <cell r="B3032" t="str">
            <v>コンクリート側溝[蓋付]</v>
          </cell>
          <cell r="C3032" t="str">
            <v>現場打･W30×H30cm･機械堀</v>
          </cell>
          <cell r="D3032" t="str">
            <v>ｍ</v>
          </cell>
          <cell r="E3032">
            <v>10900</v>
          </cell>
          <cell r="F3032" t="str">
            <v>P-131</v>
          </cell>
          <cell r="G3032">
            <v>282262</v>
          </cell>
        </row>
        <row r="3033">
          <cell r="A3033">
            <v>282265</v>
          </cell>
          <cell r="B3033" t="str">
            <v>コンクリート側溝[蓋無]</v>
          </cell>
          <cell r="C3033" t="str">
            <v>現場打･W30×H40cm･機械堀</v>
          </cell>
          <cell r="D3033" t="str">
            <v>ｍ</v>
          </cell>
          <cell r="E3033">
            <v>10400</v>
          </cell>
          <cell r="F3033" t="str">
            <v>P-131</v>
          </cell>
          <cell r="G3033">
            <v>282265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仕訳書  (ﾕｰﾃｨﾘﾃｨｰ)"/>
      <sheetName val="主要機器ﾘｽﾄ"/>
      <sheetName val="構内高圧配電線路"/>
      <sheetName val="構内低圧配電線路"/>
      <sheetName val="構内通信線路"/>
      <sheetName val="海上輸送費"/>
      <sheetName val="複合"/>
      <sheetName val="内訳A4W"/>
      <sheetName val="機械複合単価"/>
      <sheetName val="単価表"/>
      <sheetName val="工ｂ"/>
    </sheetNames>
    <sheetDataSet>
      <sheetData sheetId="0"/>
      <sheetData sheetId="1"/>
      <sheetData sheetId="2"/>
      <sheetData sheetId="3"/>
      <sheetData sheetId="4"/>
      <sheetData sheetId="5"/>
      <sheetData sheetId="6"/>
      <sheetData sheetId="7" refreshError="1">
        <row r="12">
          <cell r="AA12">
            <v>16200</v>
          </cell>
        </row>
        <row r="15">
          <cell r="AA15">
            <v>930</v>
          </cell>
        </row>
        <row r="24">
          <cell r="AA24">
            <v>234000</v>
          </cell>
        </row>
        <row r="31">
          <cell r="AA31">
            <v>75400</v>
          </cell>
        </row>
        <row r="33">
          <cell r="AA33">
            <v>447000</v>
          </cell>
        </row>
        <row r="35">
          <cell r="AA35">
            <v>179000</v>
          </cell>
        </row>
        <row r="37">
          <cell r="AA37">
            <v>6730</v>
          </cell>
        </row>
        <row r="38">
          <cell r="AA38">
            <v>5660</v>
          </cell>
        </row>
        <row r="39">
          <cell r="AA39">
            <v>30400</v>
          </cell>
        </row>
        <row r="46">
          <cell r="AA46">
            <v>3250</v>
          </cell>
        </row>
      </sheetData>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単価"/>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拾い書(換気設備）機器設備"/>
      <sheetName val="ﾀﾞｸﾄ計算 (換気設備)"/>
      <sheetName val="数量拾い書(換気設備)機器・ﾀﾞｸﾄ設備"/>
      <sheetName val="数量拾い書 (3)"/>
      <sheetName val="集計表(換気設備）"/>
      <sheetName val="集計表 (2)"/>
      <sheetName val="機械複合単価"/>
      <sheetName val="電気複合単価"/>
      <sheetName val="機械工事"/>
      <sheetName val="代価一覧表"/>
      <sheetName val="ｃ.自動制御機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表"/>
      <sheetName val="居住調査"/>
      <sheetName val="移転工法"/>
      <sheetName val="提示書"/>
      <sheetName val="経済比較表"/>
      <sheetName val="補償金明細"/>
      <sheetName val="平川構内"/>
      <sheetName val="立木調査"/>
      <sheetName val="建物移転"/>
      <sheetName val="別 表"/>
      <sheetName val="工作移転"/>
      <sheetName val="工作調査"/>
      <sheetName val="工作拾書"/>
      <sheetName val="動産移転"/>
      <sheetName val="動産調査"/>
      <sheetName val="立竹木"/>
    </sheetNames>
    <definedNames>
      <definedName name="Module18.並べ替え"/>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川構内"/>
    </sheetNames>
    <definedNames>
      <definedName name="Module18.並べ替え"/>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経費原単位一覧h10.6"/>
      <sheetName val="BC　15kmperh"/>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調書 "/>
      <sheetName val="工作物調書"/>
      <sheetName val="立竹木調書"/>
      <sheetName val="動産調書"/>
      <sheetName val="単価表"/>
      <sheetName val="根回単価抽出"/>
      <sheetName val="樹高単価抽出"/>
      <sheetName val="索引表"/>
      <sheetName val="五十音"/>
      <sheetName val="000000"/>
      <sheetName val="100000"/>
      <sheetName val="200000"/>
      <sheetName val="300000"/>
      <sheetName val="400000"/>
      <sheetName val="500000"/>
      <sheetName val="600000"/>
      <sheetName val="700000"/>
      <sheetName val="800000"/>
      <sheetName val="900000"/>
      <sheetName val="a00000"/>
      <sheetName val="入力"/>
      <sheetName val="仮設"/>
      <sheetName val="統計値(RC.CB)"/>
      <sheetName val="躯体"/>
      <sheetName val="外部床"/>
      <sheetName val="外部壁"/>
      <sheetName val="外部天井"/>
      <sheetName val="内部床"/>
      <sheetName val="内部壁"/>
      <sheetName val="内部天井"/>
      <sheetName val="解体"/>
      <sheetName val="発生材"/>
      <sheetName val="統計表(RC.CB)"/>
      <sheetName val="Sheet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機"/>
    </sheetNames>
    <definedNames>
      <definedName name="OK"/>
      <definedName name="数量0"/>
      <definedName name="数量1"/>
      <definedName name="数量2"/>
      <definedName name="数量3"/>
      <definedName name="数量4"/>
      <definedName name="数量5"/>
      <definedName name="数量6"/>
      <definedName name="数量7"/>
      <definedName name="数量8"/>
      <definedName name="数量9"/>
      <definedName name="数量CL"/>
      <definedName name="数量CON"/>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表"/>
      <sheetName val="特記事項"/>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動産"/>
      <sheetName val="86代価表  "/>
      <sheetName val="86工作物仕訳書"/>
      <sheetName val="86工作物内訳・集計"/>
      <sheetName val="86立木 "/>
      <sheetName val="86見積り比較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表"/>
      <sheetName val="特記事項"/>
      <sheetName val="工法検討"/>
      <sheetName val="居住者調査"/>
      <sheetName val="建令調査"/>
      <sheetName val="物件確認調書表紙"/>
      <sheetName val="物件確認調書P-1～"/>
      <sheetName val="木"/>
      <sheetName val="ﾁｪｯｸｼｰﾄ"/>
      <sheetName val="担当者名簿"/>
      <sheetName val="協議書"/>
      <sheetName val="物件目録"/>
      <sheetName val="聞取調書"/>
      <sheetName val="単価設定記録簿"/>
      <sheetName val="工事工程表"/>
      <sheetName val="標準工期 (2)"/>
      <sheetName val="入力"/>
      <sheetName val="算定(新)"/>
      <sheetName val="総括"/>
      <sheetName val="物算調"/>
      <sheetName val="共通仮設･諸経費率"/>
      <sheetName val="建諸算"/>
      <sheetName val="動"/>
      <sheetName val="仮"/>
      <sheetName val="雑"/>
      <sheetName val="登記(表示)"/>
      <sheetName val="登記(滅失)"/>
      <sheetName val="消"/>
      <sheetName val="消②"/>
      <sheetName val="一"/>
      <sheetName val="物件目録 (2)"/>
      <sheetName val="工作物"/>
      <sheetName val="代価"/>
      <sheetName val="業者見積"/>
      <sheetName val="単価表"/>
      <sheetName val="仕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総括"/>
      <sheetName val="内訳総括"/>
      <sheetName val="代一覧"/>
      <sheetName val="代価"/>
      <sheetName val="単一覧 "/>
      <sheetName val="単価 "/>
      <sheetName val="労務単価"/>
      <sheetName val="材料単価 "/>
      <sheetName val="機一覧"/>
      <sheetName val="機械単価"/>
      <sheetName val="数量総括"/>
      <sheetName val="LINE別集計表"/>
      <sheetName val="数総括1"/>
      <sheetName val="土工1 "/>
      <sheetName val="諸数量1"/>
      <sheetName val="数総括2"/>
      <sheetName val="土工2"/>
      <sheetName val="諸数量2"/>
      <sheetName val="数総括3"/>
      <sheetName val="土工3"/>
      <sheetName val="諸数量3"/>
      <sheetName val="構造数(共)"/>
      <sheetName val="資材価格表"/>
      <sheetName val="見積価格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
      <sheetName val="移転工法"/>
      <sheetName val="補償金"/>
      <sheetName val="登記"/>
      <sheetName val="建物"/>
      <sheetName val="工移転"/>
      <sheetName val="工調査"/>
      <sheetName val="別紙内訳"/>
      <sheetName val="代価表 "/>
      <sheetName val="工拾書"/>
      <sheetName val="動産移旧"/>
      <sheetName val="動産移新"/>
      <sheetName val="動-調査(1)"/>
      <sheetName val="動-調査(2)"/>
      <sheetName val="立竹木"/>
      <sheetName val="立木調"/>
      <sheetName val="仮住居"/>
      <sheetName val="借家人（新）1"/>
      <sheetName val="借家人（新）2"/>
      <sheetName val="借家人（旧）"/>
      <sheetName val="家賃減"/>
      <sheetName val="移転雑"/>
      <sheetName val="消費税"/>
      <sheetName val="立竹木名称"/>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仕訳（県）"/>
      <sheetName val="仕訳（解体）"/>
      <sheetName val="内訳"/>
      <sheetName val="代価"/>
      <sheetName val="集計"/>
      <sheetName val="工作物"/>
      <sheetName val="代価 (工)"/>
      <sheetName val="数量計算 "/>
      <sheetName val="比較表"/>
      <sheetName val="単価"/>
      <sheetName val="Sheet6"/>
      <sheetName val="内訳（軽量S）新城啓作"/>
      <sheetName val="内訳（軽量S）新城啓作.xls"/>
      <sheetName val="%E5%86%85%E8%A8%B3%EF%BC%88%E8%"/>
      <sheetName val="立木調"/>
    </sheetNames>
    <definedNames>
      <definedName name="SYO_1"/>
      <definedName name="SYO_2"/>
      <definedName name="SYO_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OSIKI"/>
    </sheetNames>
    <definedNames>
      <definedName name="SYO_1" refersTo="#REF!"/>
      <definedName name="SYO_2" refersTo="#REF!"/>
      <definedName name="SYO_3" refersTo="#REF!"/>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権者別"/>
      <sheetName val="Sheet1"/>
      <sheetName val="Sheet2"/>
      <sheetName val="Sheet3"/>
      <sheetName val="Sheet4"/>
      <sheetName val="Sheet5"/>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仕訳書"/>
      <sheetName val="内訳書"/>
      <sheetName val="複合単価"/>
      <sheetName val="盤歩掛集計"/>
      <sheetName val="幹線設備"/>
      <sheetName val="動力設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比A4"/>
      <sheetName val="単価比較"/>
      <sheetName val="業者比較"/>
      <sheetName val="複合"/>
    </sheetNames>
    <sheetDataSet>
      <sheetData sheetId="0">
        <row r="2">
          <cell r="AW2" t="str">
            <v>{MENU}WXRA37.U68~</v>
          </cell>
        </row>
      </sheetData>
      <sheetData sheetId="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数量拾い(消火設備）機器設備"/>
      <sheetName val="数量拾い (消火設備)配管設備"/>
      <sheetName val="数量拾い (消火設備)配管設備 (2)"/>
      <sheetName val="数量拾い (消火設備)配管設備(B2F）"/>
      <sheetName val="数量拾い (消火設備)配管設備(B1F)"/>
      <sheetName val="数量拾い (消火設備)配管設備(B1F）1"/>
      <sheetName val="数量拾い (消火設備)配管設備(1F)"/>
      <sheetName val="数量拾い (消火設備)配管設備(1F)(1)"/>
      <sheetName val="数量拾い (8)"/>
      <sheetName val="集計表"/>
      <sheetName val="集計表 (2)"/>
      <sheetName val="集計表 (3)"/>
      <sheetName val="集計表 (4)"/>
      <sheetName val="内訳A4W"/>
      <sheetName val="機械複合単価"/>
      <sheetName val="代価表 (機械設備工事)"/>
      <sheetName val="電気複合単価"/>
      <sheetName val="_____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数量拾い(消火設備）機器設備"/>
      <sheetName val="数量拾い (消火設備)配管設備"/>
      <sheetName val="数量拾い (消火設備)配管設備 (2)"/>
      <sheetName val="数量拾い (消火設備)配管設備(B2F）"/>
      <sheetName val="数量拾い (消火設備)配管設備(B1F)"/>
      <sheetName val="数量拾い (消火設備)配管設備(B1F）1"/>
      <sheetName val="数量拾い (消火設備)配管設備(1F)"/>
      <sheetName val="数量拾い (消火設備)配管設備(1F)(1)"/>
      <sheetName val="数量拾い (8)"/>
      <sheetName val="集計表"/>
      <sheetName val="集計表 (2)"/>
      <sheetName val="集計表 (3)"/>
      <sheetName val="集計表 (4)"/>
      <sheetName val="内訳A4W"/>
      <sheetName val="機械複合単価"/>
      <sheetName val="代価表 (機械設備工事)"/>
      <sheetName val="電気複合単価"/>
      <sheetName val="仕訳"/>
      <sheetName val="集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住者調書"/>
      <sheetName val="工法様式"/>
      <sheetName val="補償金算定総括表"/>
      <sheetName val="共通仮設･諸経費率"/>
      <sheetName val="建物移転算定表"/>
      <sheetName val="工作物算定"/>
      <sheetName val="動産移転"/>
      <sheetName val="仮住居使用料"/>
      <sheetName val="立竹木算定"/>
      <sheetName val="移転雑費"/>
      <sheetName val="消費税"/>
      <sheetName val="工作物"/>
      <sheetName val="代価 (2)"/>
      <sheetName val="数量計算 "/>
      <sheetName val="単価"/>
      <sheetName val="工事工程表"/>
      <sheetName val="標準工期 (2)"/>
      <sheetName val="借家人補償"/>
      <sheetName val="さとうきび"/>
      <sheetName val="家賃減収"/>
      <sheetName val="登記(表示)"/>
      <sheetName val="登記(滅失)"/>
      <sheetName val="説明書"/>
      <sheetName val="中科目内訳書 "/>
      <sheetName val="工事集計表"/>
      <sheetName val="仕訳書"/>
      <sheetName val="別表"/>
      <sheetName val="床仕上計算"/>
      <sheetName val="複合単価表"/>
      <sheetName val="#REF"/>
      <sheetName val="建物単価"/>
      <sheetName val="86動産"/>
      <sheetName val="補償総括"/>
      <sheetName val="基礎data"/>
      <sheetName val="入力シート"/>
      <sheetName val="H12単価"/>
      <sheetName val="集計表"/>
      <sheetName val="仕訳（県）"/>
      <sheetName val="立木調査"/>
      <sheetName val="総括表（松田 兼孝）"/>
      <sheetName val="仕訳（解体）"/>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17"/>
      <sheetName val="18"/>
      <sheetName val="19"/>
      <sheetName val="Sheet3"/>
      <sheetName val="ｺﾝﾎﾞｯｸｽ１"/>
      <sheetName val="ｺﾝﾎﾞﾎﾞｯｸｽ２"/>
      <sheetName val="20"/>
      <sheetName val="複合・ｺﾝｾﾝﾄ電話"/>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住者調書"/>
      <sheetName val="説明書"/>
      <sheetName val="補償金算定総括表"/>
      <sheetName val="さとうきび"/>
      <sheetName val="工作物算定"/>
      <sheetName val="動産移転"/>
      <sheetName val="立竹木算定"/>
      <sheetName val="消費税"/>
      <sheetName val="移転雑費"/>
      <sheetName val="工作物"/>
      <sheetName val="代価 (2)"/>
      <sheetName val="数量計算 "/>
      <sheetName val="単価"/>
      <sheetName val="建物移転算定表"/>
      <sheetName val="共通仮設･諸経費率"/>
      <sheetName val="家賃減収"/>
      <sheetName val="仮住居使用料"/>
      <sheetName val="登記(表示)"/>
      <sheetName val="登記(滅失)"/>
      <sheetName val="移転工程表"/>
      <sheetName val="#REF"/>
      <sheetName val="仕訳書"/>
      <sheetName val="総括表（新垣　和雄）"/>
      <sheetName val="別表"/>
      <sheetName val="仕訳（解体）"/>
      <sheetName val="床仕上計算"/>
      <sheetName val="複合単価表"/>
      <sheetName val="立木調査"/>
      <sheetName val="内訳書"/>
      <sheetName val="0000000"/>
      <sheetName val="入力"/>
      <sheetName val="単価表"/>
      <sheetName val="基本"/>
      <sheetName val="Main"/>
      <sheetName val="代価表"/>
      <sheetName val="代(木工)"/>
      <sheetName val="代(金建)"/>
      <sheetName val="代(木建)"/>
      <sheetName val="代価(造作)"/>
      <sheetName val="統計値1"/>
      <sheetName val="統計値"/>
      <sheetName val="足場"/>
      <sheetName val="土間"/>
      <sheetName val="ｺﾝｸﾘｰﾄ"/>
      <sheetName val="ﾃﾞｯｷﾌﾟﾚｰﾄ"/>
      <sheetName val="ＣＢ"/>
      <sheetName val="外部床"/>
      <sheetName val="外壁"/>
      <sheetName val="外部雑"/>
      <sheetName val="外部天井"/>
      <sheetName val="床左官"/>
      <sheetName val="内部床"/>
      <sheetName val="間仕切"/>
      <sheetName val="内壁"/>
      <sheetName val="造作材"/>
      <sheetName val="内部天井"/>
      <sheetName val="木製建具"/>
      <sheetName val="鋼製建具"/>
      <sheetName val="内部計算"/>
      <sheetName val="外部計算"/>
      <sheetName val="内部雑"/>
      <sheetName val="電気"/>
      <sheetName val="機械"/>
      <sheetName val="解体"/>
      <sheetName val="発生材"/>
      <sheetName val="建具データ"/>
      <sheetName val="Page"/>
      <sheetName val="資材単価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工事概要"/>
      <sheetName val="本工事費"/>
      <sheetName val="内訳表"/>
      <sheetName val="代一覧"/>
      <sheetName val="代価表"/>
      <sheetName val="単一覧"/>
      <sheetName val="単価表"/>
      <sheetName val="機械単価"/>
      <sheetName val="機単一覧"/>
      <sheetName val="数総括"/>
      <sheetName val="諸数量"/>
      <sheetName val="土工"/>
      <sheetName val="構造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数量図付き"/>
      <sheetName val="数量明細"/>
      <sheetName val="土工数量"/>
      <sheetName val="単価表"/>
      <sheetName val="代価表"/>
      <sheetName val="本工事内訳"/>
      <sheetName val="変更本工内訳"/>
      <sheetName val="変更協議書"/>
      <sheetName val="当初鏡"/>
      <sheetName val="変更鏡"/>
      <sheetName val="変更箇所対照表"/>
      <sheetName val="分電盤２"/>
      <sheetName val="分電盤３"/>
      <sheetName val="延長一覧"/>
    </sheetNames>
    <sheetDataSet>
      <sheetData sheetId="0" refreshError="1">
        <row r="19">
          <cell r="P19">
            <v>14</v>
          </cell>
        </row>
        <row r="31">
          <cell r="P3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パネル"/>
      <sheetName val="d_条件入力"/>
      <sheetName val="ｍ＿エディット"/>
      <sheetName val="ｍ＿入力"/>
      <sheetName val="m_基礎部"/>
      <sheetName val="s_雑処理"/>
      <sheetName val="間知１"/>
      <sheetName val="Macro1"/>
      <sheetName val="Macro2"/>
      <sheetName val="Macro3"/>
      <sheetName val="Macro4"/>
      <sheetName val="間知"/>
      <sheetName val="明細表"/>
      <sheetName val="間知.XLS"/>
      <sheetName val="%E9%96%93%E7%9F%A5.XLS"/>
    </sheetNames>
    <definedNames>
      <definedName name="メインパネル"/>
      <definedName name="計算式"/>
      <definedName name="図"/>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木構造"/>
      <sheetName val="木造作 "/>
      <sheetName val="床天"/>
      <sheetName val="壁"/>
      <sheetName val="ﾕﾆｯﾄ"/>
      <sheetName val="雑"/>
      <sheetName val="鉄骨"/>
      <sheetName val="拾い計算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変更協議書"/>
      <sheetName val="変更対象表"/>
      <sheetName val="変更鏡 "/>
      <sheetName val="変更内訳"/>
      <sheetName val="数量明細"/>
      <sheetName val="鏡"/>
      <sheetName val="科目別（庁舎本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外灯設備"/>
      <sheetName val="複合"/>
      <sheetName val="代価表"/>
      <sheetName val="代価1"/>
    </sheetNames>
    <sheetDataSet>
      <sheetData sheetId="0"/>
      <sheetData sheetId="1"/>
      <sheetData sheetId="2"/>
      <sheetData sheetId="3">
        <row r="15">
          <cell r="AA15">
            <v>287300</v>
          </cell>
        </row>
        <row r="16">
          <cell r="AA16">
            <v>384100</v>
          </cell>
        </row>
      </sheetData>
      <sheetData sheetId="4"/>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普通)"/>
      <sheetName val="単価一覧(排出ｶﾞｽ)"/>
      <sheetName val="ﾌﾞﾙﾄﾞｰｻﾞ普通"/>
      <sheetName val="ﾊﾞｯｸﾎｳ普通"/>
      <sheetName val="ﾀﾞﾝﾌﾟﾄﾗｯｸ"/>
      <sheetName val="ｸﾚｰﾝ"/>
      <sheetName val="ﾓｰﾀｸﾞﾚｰﾀﾞ"/>
      <sheetName val="ﾛｰﾄﾞﾛｰﾗ普通"/>
      <sheetName val="ﾀｲﾔﾛｰﾗ普通"/>
      <sheetName val="振動ﾛｰﾗ普通"/>
      <sheetName val="ﾀﾝﾊﾟ"/>
      <sheetName val="Asﾌｨﾆｯｼｬ"/>
      <sheetName val="ｺﾝｸﾘｰﾄｶｯﾀ"/>
      <sheetName val="散水車"/>
      <sheetName val="ﾌﾞﾙﾄﾞｰｻﾞ排出ｶﾞｽ"/>
      <sheetName val="ﾊﾞｯｸﾎｳ排出ｶﾞｽ"/>
      <sheetName val="ﾛｰﾄﾞﾛｰﾗ排出ｶﾞｽ"/>
      <sheetName val="ﾀｲﾔﾛｰﾗ排出ｶﾞｽ"/>
      <sheetName val="振動ﾛｰﾗ排出ｶﾞｽ"/>
    </sheetNames>
    <sheetDataSet>
      <sheetData sheetId="0" refreshError="1">
        <row r="6">
          <cell r="A6" t="str">
            <v>K1000</v>
          </cell>
          <cell r="B6" t="str">
            <v>ﾌﾞﾙﾄﾞｰｻﾞ  普通型</v>
          </cell>
          <cell r="C6" t="str">
            <v>岩石割増:無</v>
          </cell>
          <cell r="D6" t="str">
            <v>ｈ</v>
          </cell>
          <cell r="E6">
            <v>8091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普通型</v>
          </cell>
          <cell r="C8" t="str">
            <v>岩石割増:無</v>
          </cell>
          <cell r="D8" t="str">
            <v>ｈ</v>
          </cell>
          <cell r="E8">
            <v>12790</v>
          </cell>
          <cell r="F8" t="str">
            <v>第2号機械運転単価表</v>
          </cell>
        </row>
        <row r="9">
          <cell r="A9" t="str">
            <v>K1011</v>
          </cell>
          <cell r="B9" t="str">
            <v>3t[普通]</v>
          </cell>
          <cell r="C9" t="str">
            <v/>
          </cell>
          <cell r="D9" t="str">
            <v/>
          </cell>
          <cell r="E9" t="str">
            <v/>
          </cell>
          <cell r="F9" t="str">
            <v>機-1</v>
          </cell>
        </row>
        <row r="10">
          <cell r="A10" t="str">
            <v>K1020</v>
          </cell>
          <cell r="B10" t="str">
            <v>ﾌﾞﾙﾄﾞｰｻﾞ  普通型</v>
          </cell>
          <cell r="C10" t="str">
            <v>岩石割増:25%</v>
          </cell>
          <cell r="D10" t="str">
            <v>ｈ</v>
          </cell>
          <cell r="E10">
            <v>15810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普通型</v>
          </cell>
          <cell r="C12" t="str">
            <v>岩石割増:無</v>
          </cell>
          <cell r="D12" t="str">
            <v>日</v>
          </cell>
          <cell r="E12">
            <v>64520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普通型</v>
          </cell>
          <cell r="C14" t="str">
            <v>岩石割増:25%</v>
          </cell>
          <cell r="D14" t="str">
            <v>日</v>
          </cell>
          <cell r="E14">
            <v>69210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普通型</v>
          </cell>
          <cell r="C16" t="str">
            <v>岩石割増:無</v>
          </cell>
          <cell r="D16" t="str">
            <v>日</v>
          </cell>
          <cell r="E16">
            <v>64370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普通型</v>
          </cell>
          <cell r="C18" t="str">
            <v>岩石割増:25%</v>
          </cell>
          <cell r="D18" t="str">
            <v>日</v>
          </cell>
          <cell r="E18">
            <v>69060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普通型</v>
          </cell>
          <cell r="C20" t="str">
            <v>岩石割増:無</v>
          </cell>
          <cell r="D20" t="str">
            <v>ｈ</v>
          </cell>
          <cell r="E20">
            <v>14780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普通型</v>
          </cell>
          <cell r="C22" t="str">
            <v>岩石割増:25%</v>
          </cell>
          <cell r="D22" t="str">
            <v>ｈ</v>
          </cell>
          <cell r="E22">
            <v>19280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普通型</v>
          </cell>
          <cell r="C24" t="str">
            <v>岩石割増:無</v>
          </cell>
          <cell r="D24" t="str">
            <v>日</v>
          </cell>
          <cell r="E24">
            <v>88480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普通型</v>
          </cell>
          <cell r="C26" t="str">
            <v>岩石割増:25%</v>
          </cell>
          <cell r="D26" t="str">
            <v>日</v>
          </cell>
          <cell r="E26">
            <v>95460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普通型</v>
          </cell>
          <cell r="C28" t="str">
            <v>岩石割増:無</v>
          </cell>
          <cell r="D28" t="str">
            <v>日</v>
          </cell>
          <cell r="E28">
            <v>89760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普通型</v>
          </cell>
          <cell r="C30" t="str">
            <v>岩石割増:25%</v>
          </cell>
          <cell r="D30" t="str">
            <v>日</v>
          </cell>
          <cell r="E30">
            <v>96730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普通型</v>
          </cell>
          <cell r="C32" t="str">
            <v>岩石割増:無</v>
          </cell>
          <cell r="D32" t="str">
            <v>ｈ</v>
          </cell>
          <cell r="E32">
            <v>17010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普通型</v>
          </cell>
          <cell r="C34" t="str">
            <v>岩石割増:25%</v>
          </cell>
          <cell r="D34" t="str">
            <v>ｈ</v>
          </cell>
          <cell r="E34">
            <v>22350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普通型</v>
          </cell>
          <cell r="C36" t="str">
            <v/>
          </cell>
          <cell r="D36" t="str">
            <v>ｈ</v>
          </cell>
          <cell r="E36">
            <v>12650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普通型</v>
          </cell>
          <cell r="C38" t="str">
            <v/>
          </cell>
          <cell r="D38" t="str">
            <v>ｈ</v>
          </cell>
          <cell r="E38">
            <v>13030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普通型</v>
          </cell>
          <cell r="C40" t="str">
            <v/>
          </cell>
          <cell r="D40" t="str">
            <v>日</v>
          </cell>
          <cell r="E40">
            <v>67660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普通型</v>
          </cell>
          <cell r="C42" t="str">
            <v/>
          </cell>
          <cell r="D42" t="str">
            <v>日</v>
          </cell>
          <cell r="E42">
            <v>65860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普通型</v>
          </cell>
          <cell r="C44" t="str">
            <v>岩石割増:無</v>
          </cell>
          <cell r="D44" t="str">
            <v>ｈ</v>
          </cell>
          <cell r="E44">
            <v>8713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普通型</v>
          </cell>
          <cell r="C46" t="str">
            <v>岩石割増:10%</v>
          </cell>
          <cell r="D46" t="str">
            <v>ｈ</v>
          </cell>
          <cell r="E46">
            <v>9934</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普通型</v>
          </cell>
          <cell r="C48" t="str">
            <v>岩石割増:25%</v>
          </cell>
          <cell r="D48" t="str">
            <v>ｈ</v>
          </cell>
          <cell r="E48">
            <v>10100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普通型</v>
          </cell>
          <cell r="C50" t="str">
            <v>岩石割増:無</v>
          </cell>
          <cell r="D50" t="str">
            <v>日</v>
          </cell>
          <cell r="E50">
            <v>47160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普通型</v>
          </cell>
          <cell r="C52" t="str">
            <v>岩石割増:25%</v>
          </cell>
          <cell r="D52" t="str">
            <v>日</v>
          </cell>
          <cell r="E52">
            <v>49080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普通型</v>
          </cell>
          <cell r="C54" t="str">
            <v>岩石割増:無</v>
          </cell>
          <cell r="D54" t="str">
            <v>日</v>
          </cell>
          <cell r="E54">
            <v>47090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普通型</v>
          </cell>
          <cell r="C56" t="str">
            <v>岩石割増:25%</v>
          </cell>
          <cell r="D56" t="str">
            <v>日</v>
          </cell>
          <cell r="E56">
            <v>49000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普通型</v>
          </cell>
          <cell r="C58" t="str">
            <v>岩石割増:無</v>
          </cell>
          <cell r="D58" t="str">
            <v>ｈ</v>
          </cell>
          <cell r="E58">
            <v>11170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普通型</v>
          </cell>
          <cell r="C60" t="str">
            <v>岩石割増:10%</v>
          </cell>
          <cell r="D60" t="str">
            <v>ｈ</v>
          </cell>
          <cell r="E60">
            <v>13270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普通型</v>
          </cell>
          <cell r="C62" t="str">
            <v>岩石割増:25%</v>
          </cell>
          <cell r="D62" t="str">
            <v>ｈ</v>
          </cell>
          <cell r="E62">
            <v>13560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普通型</v>
          </cell>
          <cell r="C64" t="str">
            <v>岩石割増:無</v>
          </cell>
          <cell r="D64" t="str">
            <v>日</v>
          </cell>
          <cell r="E64">
            <v>61720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普通型</v>
          </cell>
          <cell r="C66" t="str">
            <v>岩石割増:25%</v>
          </cell>
          <cell r="D66" t="str">
            <v>日</v>
          </cell>
          <cell r="E66">
            <v>65210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普通型</v>
          </cell>
          <cell r="C68" t="str">
            <v>岩石割増:無</v>
          </cell>
          <cell r="D68" t="str">
            <v>日</v>
          </cell>
          <cell r="E68">
            <v>62190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普通型</v>
          </cell>
          <cell r="C70" t="str">
            <v>岩石割増:25%</v>
          </cell>
          <cell r="D70" t="str">
            <v>日</v>
          </cell>
          <cell r="E70">
            <v>65720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普通型</v>
          </cell>
          <cell r="C72" t="str">
            <v>岩石割増:無</v>
          </cell>
          <cell r="D72" t="str">
            <v>日</v>
          </cell>
          <cell r="E72">
            <v>59070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普通型</v>
          </cell>
          <cell r="C74" t="str">
            <v>岩石割増:25%</v>
          </cell>
          <cell r="D74" t="str">
            <v>日</v>
          </cell>
          <cell r="E74">
            <v>62240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普通型</v>
          </cell>
          <cell r="C76" t="str">
            <v/>
          </cell>
          <cell r="D76" t="str">
            <v>日</v>
          </cell>
          <cell r="E76">
            <v>33390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普通型</v>
          </cell>
          <cell r="C78" t="str">
            <v/>
          </cell>
          <cell r="D78" t="str">
            <v>日</v>
          </cell>
          <cell r="E78">
            <v>48290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普通型</v>
          </cell>
          <cell r="C80" t="str">
            <v/>
          </cell>
          <cell r="D80" t="str">
            <v>日</v>
          </cell>
          <cell r="E80">
            <v>51900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普通型</v>
          </cell>
          <cell r="C82" t="str">
            <v/>
          </cell>
          <cell r="D82" t="str">
            <v>日</v>
          </cell>
          <cell r="E82">
            <v>33390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普通型</v>
          </cell>
          <cell r="C84" t="str">
            <v/>
          </cell>
          <cell r="D84" t="str">
            <v>日</v>
          </cell>
          <cell r="E84">
            <v>48290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普通型</v>
          </cell>
          <cell r="C86" t="str">
            <v/>
          </cell>
          <cell r="D86" t="str">
            <v>日</v>
          </cell>
          <cell r="E86">
            <v>59670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K1410</v>
          </cell>
          <cell r="B88" t="str">
            <v>ﾀﾞﾝﾌﾟﾄﾗｯｸ2t</v>
          </cell>
          <cell r="C88" t="str">
            <v>岩石割増:無</v>
          </cell>
          <cell r="D88" t="str">
            <v>ｈ</v>
          </cell>
          <cell r="E88">
            <v>5273</v>
          </cell>
          <cell r="F88" t="str">
            <v>第42号機械運転単価表</v>
          </cell>
        </row>
        <row r="89">
          <cell r="A89" t="str">
            <v>K1411</v>
          </cell>
          <cell r="B89" t="str">
            <v/>
          </cell>
          <cell r="C89" t="str">
            <v>ﾀｲﾔ損耗費:良好</v>
          </cell>
          <cell r="D89" t="str">
            <v/>
          </cell>
          <cell r="E89" t="str">
            <v/>
          </cell>
          <cell r="F89" t="str">
            <v>機-7</v>
          </cell>
        </row>
        <row r="90">
          <cell r="A90" t="str">
            <v>K1420</v>
          </cell>
          <cell r="B90" t="str">
            <v>ﾀﾞﾝﾌﾟﾄﾗｯｸ2t</v>
          </cell>
          <cell r="C90" t="str">
            <v>岩石割増:無</v>
          </cell>
          <cell r="D90" t="str">
            <v>ｈ</v>
          </cell>
          <cell r="E90">
            <v>5300</v>
          </cell>
          <cell r="F90" t="str">
            <v>第43号機械運転単価表</v>
          </cell>
        </row>
        <row r="91">
          <cell r="A91" t="str">
            <v>K1421</v>
          </cell>
          <cell r="B91" t="str">
            <v/>
          </cell>
          <cell r="C91" t="str">
            <v>ﾀｲﾔ損耗費:普通</v>
          </cell>
          <cell r="D91" t="str">
            <v/>
          </cell>
          <cell r="E91" t="str">
            <v/>
          </cell>
          <cell r="F91" t="str">
            <v>機-7</v>
          </cell>
        </row>
        <row r="92">
          <cell r="A92" t="str">
            <v>K1430</v>
          </cell>
          <cell r="B92" t="str">
            <v>ﾀﾞﾝﾌﾟﾄﾗｯｸ2t</v>
          </cell>
          <cell r="C92" t="str">
            <v>岩石割増:無</v>
          </cell>
          <cell r="D92" t="str">
            <v>ｈ</v>
          </cell>
          <cell r="E92">
            <v>5391</v>
          </cell>
          <cell r="F92" t="str">
            <v>第44号機械運転単価表</v>
          </cell>
        </row>
        <row r="93">
          <cell r="A93" t="str">
            <v>K1431</v>
          </cell>
          <cell r="B93" t="str">
            <v/>
          </cell>
          <cell r="C93" t="str">
            <v>ﾀｲﾔ損耗費:不良</v>
          </cell>
          <cell r="D93" t="str">
            <v/>
          </cell>
          <cell r="E93" t="str">
            <v/>
          </cell>
          <cell r="F93" t="str">
            <v>機-7</v>
          </cell>
        </row>
        <row r="94">
          <cell r="A94" t="str">
            <v>K1440</v>
          </cell>
          <cell r="B94" t="str">
            <v>ﾀﾞﾝﾌﾟﾄﾗｯｸ2t</v>
          </cell>
          <cell r="C94" t="str">
            <v>岩石割増:10%</v>
          </cell>
          <cell r="D94" t="str">
            <v>ｈ</v>
          </cell>
          <cell r="E94">
            <v>5590</v>
          </cell>
          <cell r="F94" t="str">
            <v>第45号機械運転単価表</v>
          </cell>
        </row>
        <row r="95">
          <cell r="A95" t="str">
            <v>K1441</v>
          </cell>
          <cell r="B95" t="str">
            <v/>
          </cell>
          <cell r="C95" t="str">
            <v>ﾀｲﾔ損耗費:良好</v>
          </cell>
          <cell r="D95" t="str">
            <v/>
          </cell>
          <cell r="E95" t="str">
            <v/>
          </cell>
          <cell r="F95" t="str">
            <v>機-7</v>
          </cell>
        </row>
        <row r="96">
          <cell r="A96" t="str">
            <v>K1450</v>
          </cell>
          <cell r="B96" t="str">
            <v>ﾀﾞﾝﾌﾟﾄﾗｯｸ2t</v>
          </cell>
          <cell r="C96" t="str">
            <v>岩石割増:10%</v>
          </cell>
          <cell r="D96" t="str">
            <v>ｈ</v>
          </cell>
          <cell r="E96">
            <v>5617</v>
          </cell>
          <cell r="F96" t="str">
            <v>第46号機械運転単価表</v>
          </cell>
        </row>
        <row r="97">
          <cell r="A97" t="str">
            <v>K1451</v>
          </cell>
          <cell r="B97" t="str">
            <v/>
          </cell>
          <cell r="C97" t="str">
            <v>ﾀｲﾔ損耗費:普通</v>
          </cell>
          <cell r="D97" t="str">
            <v/>
          </cell>
          <cell r="E97" t="str">
            <v/>
          </cell>
          <cell r="F97" t="str">
            <v>機-7</v>
          </cell>
        </row>
        <row r="98">
          <cell r="A98" t="str">
            <v>K1460</v>
          </cell>
          <cell r="B98" t="str">
            <v>ﾀﾞﾝﾌﾟﾄﾗｯｸ2t</v>
          </cell>
          <cell r="C98" t="str">
            <v>岩石割増:10%</v>
          </cell>
          <cell r="D98" t="str">
            <v>ｈ</v>
          </cell>
          <cell r="E98">
            <v>5708</v>
          </cell>
          <cell r="F98" t="str">
            <v>第47号機械運転単価表</v>
          </cell>
        </row>
        <row r="99">
          <cell r="A99" t="str">
            <v>K1461</v>
          </cell>
          <cell r="B99" t="str">
            <v/>
          </cell>
          <cell r="C99" t="str">
            <v>ﾀｲﾔ損耗費:不良</v>
          </cell>
          <cell r="D99" t="str">
            <v/>
          </cell>
          <cell r="E99" t="str">
            <v/>
          </cell>
          <cell r="F99" t="str">
            <v>機-7</v>
          </cell>
        </row>
        <row r="100">
          <cell r="A100" t="str">
            <v>K1470</v>
          </cell>
          <cell r="B100" t="str">
            <v>ﾀﾞﾝﾌﾟﾄﾗｯｸ2t</v>
          </cell>
          <cell r="C100" t="str">
            <v>岩石割増:25%</v>
          </cell>
          <cell r="D100" t="str">
            <v>ｈ</v>
          </cell>
          <cell r="E100">
            <v>5634</v>
          </cell>
          <cell r="F100" t="str">
            <v>第48号機械運転単価表</v>
          </cell>
        </row>
        <row r="101">
          <cell r="A101" t="str">
            <v>K1471</v>
          </cell>
          <cell r="B101" t="str">
            <v/>
          </cell>
          <cell r="C101" t="str">
            <v>ﾀｲﾔ損耗費:良好</v>
          </cell>
          <cell r="D101" t="str">
            <v/>
          </cell>
          <cell r="E101" t="str">
            <v/>
          </cell>
          <cell r="F101" t="str">
            <v>機-7</v>
          </cell>
        </row>
        <row r="102">
          <cell r="A102" t="str">
            <v>K1480</v>
          </cell>
          <cell r="B102" t="str">
            <v>ﾀﾞﾝﾌﾟﾄﾗｯｸ2t</v>
          </cell>
          <cell r="C102" t="str">
            <v>岩石割増:25%</v>
          </cell>
          <cell r="D102" t="str">
            <v>ｈ</v>
          </cell>
          <cell r="E102">
            <v>5661</v>
          </cell>
          <cell r="F102" t="str">
            <v>第49号機械運転単価表</v>
          </cell>
        </row>
        <row r="103">
          <cell r="A103" t="str">
            <v>K1481</v>
          </cell>
          <cell r="B103" t="str">
            <v/>
          </cell>
          <cell r="C103" t="str">
            <v>ﾀｲﾔ損耗費:普通</v>
          </cell>
          <cell r="D103" t="str">
            <v/>
          </cell>
          <cell r="E103" t="str">
            <v/>
          </cell>
          <cell r="F103" t="str">
            <v>機-7</v>
          </cell>
        </row>
        <row r="104">
          <cell r="A104" t="str">
            <v>K1490</v>
          </cell>
          <cell r="B104" t="str">
            <v>ﾀﾞﾝﾌﾟﾄﾗｯｸ2t</v>
          </cell>
          <cell r="C104" t="str">
            <v>岩石割増:25%</v>
          </cell>
          <cell r="D104" t="str">
            <v>ｈ</v>
          </cell>
          <cell r="E104">
            <v>5752</v>
          </cell>
          <cell r="F104" t="str">
            <v>第50号機械運転単価表</v>
          </cell>
        </row>
        <row r="105">
          <cell r="A105" t="str">
            <v>K1491</v>
          </cell>
          <cell r="B105" t="str">
            <v/>
          </cell>
          <cell r="C105" t="str">
            <v>ﾀｲﾔ損耗費:不良</v>
          </cell>
          <cell r="D105" t="str">
            <v/>
          </cell>
          <cell r="E105" t="str">
            <v/>
          </cell>
          <cell r="F105" t="str">
            <v>機-7</v>
          </cell>
        </row>
        <row r="106">
          <cell r="A106" t="str">
            <v>K1500</v>
          </cell>
          <cell r="B106" t="str">
            <v>ﾀﾞﾝﾌﾟﾄﾗｯｸ2t運転</v>
          </cell>
          <cell r="C106" t="str">
            <v>岩石割増無し</v>
          </cell>
          <cell r="D106" t="str">
            <v>日</v>
          </cell>
          <cell r="E106">
            <v>32150</v>
          </cell>
          <cell r="F106" t="str">
            <v>第51号機械運転単価表</v>
          </cell>
        </row>
        <row r="107">
          <cell r="A107" t="str">
            <v>K1501</v>
          </cell>
          <cell r="B107" t="str">
            <v/>
          </cell>
          <cell r="C107" t="str">
            <v>ﾀｲﾔ損耗費:良好</v>
          </cell>
          <cell r="D107" t="str">
            <v/>
          </cell>
          <cell r="E107" t="str">
            <v/>
          </cell>
          <cell r="F107" t="str">
            <v>機-22</v>
          </cell>
        </row>
        <row r="108">
          <cell r="A108" t="str">
            <v>K1510</v>
          </cell>
          <cell r="B108" t="str">
            <v>ﾀﾞﾝﾌﾟﾄﾗｯｸ2t運転</v>
          </cell>
          <cell r="C108" t="str">
            <v>岩石割増無し</v>
          </cell>
          <cell r="D108" t="str">
            <v>日</v>
          </cell>
          <cell r="E108">
            <v>32300</v>
          </cell>
          <cell r="F108" t="str">
            <v>第52号機械運転単価表</v>
          </cell>
        </row>
        <row r="109">
          <cell r="A109" t="str">
            <v>K1511</v>
          </cell>
          <cell r="B109" t="str">
            <v/>
          </cell>
          <cell r="C109" t="str">
            <v>ﾀｲﾔ損耗費:普通</v>
          </cell>
          <cell r="D109" t="str">
            <v/>
          </cell>
          <cell r="E109" t="str">
            <v/>
          </cell>
          <cell r="F109" t="str">
            <v>機-22</v>
          </cell>
        </row>
        <row r="110">
          <cell r="A110" t="str">
            <v>K1520</v>
          </cell>
          <cell r="B110" t="str">
            <v>ﾀﾞﾝﾌﾟﾄﾗｯｸ2t運転</v>
          </cell>
          <cell r="C110" t="str">
            <v>岩石割増無し</v>
          </cell>
          <cell r="D110" t="str">
            <v>日</v>
          </cell>
          <cell r="E110">
            <v>32800</v>
          </cell>
          <cell r="F110" t="str">
            <v>第53号機械運転単価表</v>
          </cell>
        </row>
        <row r="111">
          <cell r="A111" t="str">
            <v>K1521</v>
          </cell>
          <cell r="B111" t="str">
            <v/>
          </cell>
          <cell r="C111" t="str">
            <v>ﾀｲﾔ損耗費:不良</v>
          </cell>
          <cell r="D111" t="str">
            <v/>
          </cell>
          <cell r="E111" t="str">
            <v/>
          </cell>
          <cell r="F111" t="str">
            <v>機-22</v>
          </cell>
        </row>
        <row r="112">
          <cell r="A112" t="str">
            <v>K1530</v>
          </cell>
          <cell r="B112" t="str">
            <v>ﾀﾞﾝﾌﾟﾄﾗｯｸ2t運転</v>
          </cell>
          <cell r="C112" t="str">
            <v>岩石割増:10%</v>
          </cell>
          <cell r="D112" t="str">
            <v>日</v>
          </cell>
          <cell r="E112">
            <v>32520</v>
          </cell>
          <cell r="F112" t="str">
            <v>第54号機械運転単価表</v>
          </cell>
        </row>
        <row r="113">
          <cell r="A113" t="str">
            <v>K1531</v>
          </cell>
          <cell r="B113" t="str">
            <v/>
          </cell>
          <cell r="C113" t="str">
            <v>ﾀｲﾔ損耗費:良好</v>
          </cell>
          <cell r="D113" t="str">
            <v/>
          </cell>
          <cell r="E113" t="str">
            <v/>
          </cell>
          <cell r="F113" t="str">
            <v>機-22</v>
          </cell>
        </row>
        <row r="114">
          <cell r="A114" t="str">
            <v>K1540</v>
          </cell>
          <cell r="B114" t="str">
            <v>ﾀﾞﾝﾌﾟﾄﾗｯｸ2t運転</v>
          </cell>
          <cell r="C114" t="str">
            <v>岩石割増:10%</v>
          </cell>
          <cell r="D114" t="str">
            <v>日</v>
          </cell>
          <cell r="E114">
            <v>32670</v>
          </cell>
          <cell r="F114" t="str">
            <v>第55号機械運転単価表</v>
          </cell>
        </row>
        <row r="115">
          <cell r="A115" t="str">
            <v>K1541</v>
          </cell>
          <cell r="B115" t="str">
            <v/>
          </cell>
          <cell r="C115" t="str">
            <v>ﾀｲﾔ損耗費:普通</v>
          </cell>
          <cell r="D115" t="str">
            <v/>
          </cell>
          <cell r="E115" t="str">
            <v/>
          </cell>
          <cell r="F115" t="str">
            <v>機-22</v>
          </cell>
        </row>
        <row r="116">
          <cell r="A116" t="str">
            <v>K1550</v>
          </cell>
          <cell r="B116" t="str">
            <v>ﾀﾞﾝﾌﾟﾄﾗｯｸ2t運転</v>
          </cell>
          <cell r="C116" t="str">
            <v>岩石割増:10%</v>
          </cell>
          <cell r="D116" t="str">
            <v>日</v>
          </cell>
          <cell r="E116">
            <v>33170</v>
          </cell>
          <cell r="F116" t="str">
            <v>第56号機械運転単価表</v>
          </cell>
        </row>
        <row r="117">
          <cell r="A117" t="str">
            <v>K1551</v>
          </cell>
          <cell r="B117" t="str">
            <v/>
          </cell>
          <cell r="C117" t="str">
            <v>ﾀｲﾔ損耗費:不良</v>
          </cell>
          <cell r="D117" t="str">
            <v/>
          </cell>
          <cell r="E117" t="str">
            <v/>
          </cell>
          <cell r="F117" t="str">
            <v>機-22</v>
          </cell>
        </row>
        <row r="118">
          <cell r="A118" t="str">
            <v>K1560</v>
          </cell>
          <cell r="B118" t="str">
            <v>ﾀﾞﾝﾌﾟﾄﾗｯｸ2t運転</v>
          </cell>
          <cell r="C118" t="str">
            <v>岩石割増:25%</v>
          </cell>
          <cell r="D118" t="str">
            <v>日</v>
          </cell>
          <cell r="E118">
            <v>32570</v>
          </cell>
          <cell r="F118" t="str">
            <v>第57号機械運転単価表</v>
          </cell>
        </row>
        <row r="119">
          <cell r="A119" t="str">
            <v>K1561</v>
          </cell>
          <cell r="B119" t="str">
            <v/>
          </cell>
          <cell r="C119" t="str">
            <v>ﾀｲﾔ損耗費:良好</v>
          </cell>
          <cell r="D119" t="str">
            <v/>
          </cell>
          <cell r="E119" t="str">
            <v/>
          </cell>
          <cell r="F119" t="str">
            <v>機-22</v>
          </cell>
        </row>
        <row r="120">
          <cell r="A120" t="str">
            <v>K1570</v>
          </cell>
          <cell r="B120" t="str">
            <v>ﾀﾞﾝﾌﾟﾄﾗｯｸ2t運転</v>
          </cell>
          <cell r="C120" t="str">
            <v>岩石割増:25%</v>
          </cell>
          <cell r="D120" t="str">
            <v>日</v>
          </cell>
          <cell r="E120">
            <v>32720</v>
          </cell>
          <cell r="F120" t="str">
            <v>第58号機械運転単価表</v>
          </cell>
        </row>
        <row r="121">
          <cell r="A121" t="str">
            <v>K1571</v>
          </cell>
          <cell r="B121" t="str">
            <v/>
          </cell>
          <cell r="C121" t="str">
            <v>ﾀｲﾔ損耗費:普通</v>
          </cell>
          <cell r="D121" t="str">
            <v/>
          </cell>
          <cell r="E121" t="str">
            <v/>
          </cell>
          <cell r="F121" t="str">
            <v>機-22</v>
          </cell>
        </row>
        <row r="122">
          <cell r="A122" t="str">
            <v>K1580</v>
          </cell>
          <cell r="B122" t="str">
            <v>ﾀﾞﾝﾌﾟﾄﾗｯｸ2t運転</v>
          </cell>
          <cell r="C122" t="str">
            <v>岩石割増:25%</v>
          </cell>
          <cell r="D122" t="str">
            <v>日</v>
          </cell>
          <cell r="E122">
            <v>33220</v>
          </cell>
          <cell r="F122" t="str">
            <v>第59号機械運転単価表</v>
          </cell>
        </row>
        <row r="123">
          <cell r="A123" t="str">
            <v>K1581</v>
          </cell>
          <cell r="B123" t="str">
            <v/>
          </cell>
          <cell r="C123" t="str">
            <v>ﾀｲﾔ損耗費:不良</v>
          </cell>
          <cell r="D123" t="str">
            <v/>
          </cell>
          <cell r="E123" t="str">
            <v/>
          </cell>
          <cell r="F123" t="str">
            <v>機-22</v>
          </cell>
        </row>
        <row r="124">
          <cell r="A124" t="str">
            <v>K1590</v>
          </cell>
          <cell r="B124" t="str">
            <v>ﾀﾞﾝﾌﾟﾄﾗｯｸ10t</v>
          </cell>
          <cell r="C124" t="str">
            <v>岩石割増無し</v>
          </cell>
          <cell r="D124" t="str">
            <v>ｈ</v>
          </cell>
          <cell r="E124">
            <v>8126</v>
          </cell>
          <cell r="F124" t="str">
            <v>第60号機械運転単価表</v>
          </cell>
        </row>
        <row r="125">
          <cell r="A125" t="str">
            <v>K1591</v>
          </cell>
          <cell r="B125" t="str">
            <v/>
          </cell>
          <cell r="C125" t="str">
            <v>ﾀｲﾔ損耗費:良好</v>
          </cell>
          <cell r="D125" t="str">
            <v/>
          </cell>
          <cell r="E125" t="str">
            <v/>
          </cell>
          <cell r="F125" t="str">
            <v>機-7</v>
          </cell>
        </row>
        <row r="126">
          <cell r="A126" t="str">
            <v>K1600</v>
          </cell>
          <cell r="B126" t="str">
            <v>ﾀﾞﾝﾌﾟﾄﾗｯｸ10t</v>
          </cell>
          <cell r="C126" t="str">
            <v>岩石割増無し</v>
          </cell>
          <cell r="D126" t="str">
            <v>ｈ</v>
          </cell>
          <cell r="E126">
            <v>8254</v>
          </cell>
          <cell r="F126" t="str">
            <v>第61号機械運転単価表</v>
          </cell>
        </row>
        <row r="127">
          <cell r="A127" t="str">
            <v>K1601</v>
          </cell>
          <cell r="B127" t="str">
            <v/>
          </cell>
          <cell r="C127" t="str">
            <v>ﾀｲﾔ損耗費:普通</v>
          </cell>
          <cell r="D127" t="str">
            <v/>
          </cell>
          <cell r="E127" t="str">
            <v/>
          </cell>
          <cell r="F127" t="str">
            <v>機-7</v>
          </cell>
        </row>
        <row r="128">
          <cell r="A128" t="str">
            <v>K1610</v>
          </cell>
          <cell r="B128" t="str">
            <v>ﾀﾞﾝﾌﾟﾄﾗｯｸ10t</v>
          </cell>
          <cell r="C128" t="str">
            <v>岩石割増無し</v>
          </cell>
          <cell r="D128" t="str">
            <v>ｈ</v>
          </cell>
          <cell r="E128">
            <v>8698</v>
          </cell>
          <cell r="F128" t="str">
            <v>第62号機械運転単価表</v>
          </cell>
        </row>
        <row r="129">
          <cell r="A129" t="str">
            <v>K1611</v>
          </cell>
          <cell r="B129" t="str">
            <v/>
          </cell>
          <cell r="C129" t="str">
            <v>ﾀｲﾔ損耗費:不良</v>
          </cell>
          <cell r="D129" t="str">
            <v/>
          </cell>
          <cell r="E129" t="str">
            <v/>
          </cell>
          <cell r="F129" t="str">
            <v>機-7</v>
          </cell>
        </row>
        <row r="130">
          <cell r="A130" t="str">
            <v>K1620</v>
          </cell>
          <cell r="B130" t="str">
            <v>ﾀﾞﾝﾌﾟﾄﾗｯｸ10t</v>
          </cell>
          <cell r="C130" t="str">
            <v>岩石割増:10%</v>
          </cell>
          <cell r="D130" t="str">
            <v>ｈ</v>
          </cell>
          <cell r="E130">
            <v>9402</v>
          </cell>
          <cell r="F130" t="str">
            <v>第63号機械運転単価表</v>
          </cell>
        </row>
        <row r="131">
          <cell r="A131" t="str">
            <v>K1621</v>
          </cell>
          <cell r="B131" t="str">
            <v/>
          </cell>
          <cell r="C131" t="str">
            <v>ﾀｲﾔ損耗費:良好</v>
          </cell>
          <cell r="D131" t="str">
            <v/>
          </cell>
          <cell r="E131" t="str">
            <v/>
          </cell>
          <cell r="F131" t="str">
            <v>機-7</v>
          </cell>
        </row>
        <row r="132">
          <cell r="A132" t="str">
            <v>K1630</v>
          </cell>
          <cell r="B132" t="str">
            <v>ﾀﾞﾝﾌﾟﾄﾗｯｸ10t</v>
          </cell>
          <cell r="C132" t="str">
            <v>岩石割増:10%</v>
          </cell>
          <cell r="D132" t="str">
            <v>ｈ</v>
          </cell>
          <cell r="E132">
            <v>9530</v>
          </cell>
          <cell r="F132" t="str">
            <v>第64号機械運転単価表</v>
          </cell>
        </row>
        <row r="133">
          <cell r="A133" t="str">
            <v>K1631</v>
          </cell>
          <cell r="B133" t="str">
            <v/>
          </cell>
          <cell r="C133" t="str">
            <v>ﾀｲﾔ損耗費:普通</v>
          </cell>
          <cell r="D133" t="str">
            <v/>
          </cell>
          <cell r="E133" t="str">
            <v/>
          </cell>
          <cell r="F133" t="str">
            <v>機-7</v>
          </cell>
        </row>
        <row r="134">
          <cell r="A134" t="str">
            <v>K1640</v>
          </cell>
          <cell r="B134" t="str">
            <v>ﾀﾞﾝﾌﾟﾄﾗｯｸ10t</v>
          </cell>
          <cell r="C134" t="str">
            <v>岩石割増:10%</v>
          </cell>
          <cell r="D134" t="str">
            <v>ｈ</v>
          </cell>
          <cell r="E134">
            <v>9974</v>
          </cell>
          <cell r="F134" t="str">
            <v>第65号機械運転単価表</v>
          </cell>
        </row>
        <row r="135">
          <cell r="A135" t="str">
            <v>K1641</v>
          </cell>
          <cell r="B135" t="str">
            <v/>
          </cell>
          <cell r="C135" t="str">
            <v>ﾀｲﾔ損耗費:不良</v>
          </cell>
          <cell r="D135" t="str">
            <v/>
          </cell>
          <cell r="E135" t="str">
            <v/>
          </cell>
          <cell r="F135" t="str">
            <v>機-7</v>
          </cell>
        </row>
        <row r="136">
          <cell r="A136" t="str">
            <v>K1650</v>
          </cell>
          <cell r="B136" t="str">
            <v>ﾀﾞﾝﾌﾟﾄﾗｯｸ10t</v>
          </cell>
          <cell r="C136" t="str">
            <v>岩石割増:25%</v>
          </cell>
          <cell r="D136" t="str">
            <v>ｈ</v>
          </cell>
          <cell r="E136">
            <v>9576</v>
          </cell>
          <cell r="F136" t="str">
            <v>第66号機械運転単価表</v>
          </cell>
        </row>
        <row r="137">
          <cell r="A137" t="str">
            <v>K1651</v>
          </cell>
          <cell r="B137" t="str">
            <v/>
          </cell>
          <cell r="C137" t="str">
            <v>ﾀｲﾔ損耗費:良好</v>
          </cell>
          <cell r="D137" t="str">
            <v/>
          </cell>
          <cell r="E137" t="str">
            <v/>
          </cell>
          <cell r="F137" t="str">
            <v>機-7</v>
          </cell>
        </row>
        <row r="138">
          <cell r="A138" t="str">
            <v>K1660</v>
          </cell>
          <cell r="B138" t="str">
            <v>ﾀﾞﾝﾌﾟﾄﾗｯｸ10t</v>
          </cell>
          <cell r="C138" t="str">
            <v>岩石割増:25%</v>
          </cell>
          <cell r="D138" t="str">
            <v>ｈ</v>
          </cell>
          <cell r="E138">
            <v>9704</v>
          </cell>
          <cell r="F138" t="str">
            <v>第67号機械運転単価表</v>
          </cell>
        </row>
        <row r="139">
          <cell r="A139" t="str">
            <v>K1661</v>
          </cell>
          <cell r="B139" t="str">
            <v/>
          </cell>
          <cell r="C139" t="str">
            <v>ﾀｲﾔ損耗費:普通</v>
          </cell>
          <cell r="D139" t="str">
            <v/>
          </cell>
          <cell r="E139" t="str">
            <v/>
          </cell>
          <cell r="F139" t="str">
            <v>機-7</v>
          </cell>
        </row>
        <row r="140">
          <cell r="A140" t="str">
            <v>K1670</v>
          </cell>
          <cell r="B140" t="str">
            <v>ﾀﾞﾝﾌﾟﾄﾗｯｸ10t</v>
          </cell>
          <cell r="C140" t="str">
            <v>岩石割増:25%</v>
          </cell>
          <cell r="D140" t="str">
            <v>ｈ</v>
          </cell>
          <cell r="E140">
            <v>10150</v>
          </cell>
          <cell r="F140" t="str">
            <v>第68号機械運転単価表</v>
          </cell>
        </row>
        <row r="141">
          <cell r="A141" t="str">
            <v>K1671</v>
          </cell>
          <cell r="B141" t="str">
            <v/>
          </cell>
          <cell r="C141" t="str">
            <v>ﾀｲﾔ損耗費:不良</v>
          </cell>
          <cell r="D141" t="str">
            <v/>
          </cell>
          <cell r="E141" t="str">
            <v/>
          </cell>
          <cell r="F141" t="str">
            <v>機-7</v>
          </cell>
        </row>
        <row r="142">
          <cell r="A142" t="str">
            <v>K1680</v>
          </cell>
          <cell r="B142" t="str">
            <v>ﾀﾞﾝﾌﾟﾄﾗｯｸ10t運転</v>
          </cell>
          <cell r="C142" t="str">
            <v>岩石割増無し</v>
          </cell>
          <cell r="D142" t="str">
            <v>日</v>
          </cell>
          <cell r="E142">
            <v>49690</v>
          </cell>
          <cell r="F142" t="str">
            <v>第69号機械運転単価表</v>
          </cell>
        </row>
        <row r="143">
          <cell r="A143" t="str">
            <v>K1681</v>
          </cell>
          <cell r="B143" t="str">
            <v/>
          </cell>
          <cell r="C143" t="str">
            <v>ﾀｲﾔ損耗費:良好</v>
          </cell>
          <cell r="D143" t="str">
            <v/>
          </cell>
          <cell r="E143" t="str">
            <v/>
          </cell>
          <cell r="F143" t="str">
            <v>機-22</v>
          </cell>
        </row>
        <row r="144">
          <cell r="A144" t="str">
            <v>K1690</v>
          </cell>
          <cell r="B144" t="str">
            <v>ﾀﾞﾝﾌﾟﾄﾗｯｸ10t運転</v>
          </cell>
          <cell r="C144" t="str">
            <v>岩石割増無し</v>
          </cell>
          <cell r="D144" t="str">
            <v>日</v>
          </cell>
          <cell r="E144">
            <v>50450</v>
          </cell>
          <cell r="F144" t="str">
            <v>第70号機械運転単価表</v>
          </cell>
        </row>
        <row r="145">
          <cell r="A145" t="str">
            <v>K1691</v>
          </cell>
          <cell r="B145" t="str">
            <v/>
          </cell>
          <cell r="C145" t="str">
            <v>ﾀｲﾔ損耗費:普通</v>
          </cell>
          <cell r="D145" t="str">
            <v/>
          </cell>
          <cell r="E145" t="str">
            <v/>
          </cell>
          <cell r="F145" t="str">
            <v>機-22</v>
          </cell>
        </row>
        <row r="146">
          <cell r="A146" t="str">
            <v>K1700</v>
          </cell>
          <cell r="B146" t="str">
            <v>ﾀﾞﾝﾌﾟﾄﾗｯｸ10t運転</v>
          </cell>
          <cell r="C146" t="str">
            <v>岩石割増無し</v>
          </cell>
          <cell r="D146" t="str">
            <v>日</v>
          </cell>
          <cell r="E146">
            <v>53050</v>
          </cell>
          <cell r="F146" t="str">
            <v>第71号機械運転単価表</v>
          </cell>
        </row>
        <row r="147">
          <cell r="A147" t="str">
            <v>K1701</v>
          </cell>
          <cell r="B147" t="str">
            <v/>
          </cell>
          <cell r="C147" t="str">
            <v>ﾀｲﾔ損耗費:不良</v>
          </cell>
          <cell r="D147" t="str">
            <v/>
          </cell>
          <cell r="E147" t="str">
            <v/>
          </cell>
          <cell r="F147" t="str">
            <v>機-22</v>
          </cell>
        </row>
        <row r="148">
          <cell r="A148" t="str">
            <v>K1710</v>
          </cell>
          <cell r="B148" t="str">
            <v>ﾀﾞﾝﾌﾟﾄﾗｯｸ10t運転</v>
          </cell>
          <cell r="C148" t="str">
            <v>岩石割増:10%</v>
          </cell>
          <cell r="D148" t="str">
            <v>日</v>
          </cell>
          <cell r="E148">
            <v>51270</v>
          </cell>
          <cell r="F148" t="str">
            <v>第72号機械運転単価表</v>
          </cell>
        </row>
        <row r="149">
          <cell r="A149" t="str">
            <v>K1711</v>
          </cell>
          <cell r="B149" t="str">
            <v/>
          </cell>
          <cell r="C149" t="str">
            <v>ﾀｲﾔ損耗費:良好</v>
          </cell>
          <cell r="D149" t="str">
            <v/>
          </cell>
          <cell r="E149" t="str">
            <v/>
          </cell>
          <cell r="F149" t="str">
            <v>機-22</v>
          </cell>
        </row>
        <row r="150">
          <cell r="A150" t="str">
            <v>K1720</v>
          </cell>
          <cell r="B150" t="str">
            <v>ﾀﾞﾝﾌﾟﾄﾗｯｸ10t運転</v>
          </cell>
          <cell r="C150" t="str">
            <v>岩石割増:10%</v>
          </cell>
          <cell r="D150" t="str">
            <v>日</v>
          </cell>
          <cell r="E150">
            <v>52030</v>
          </cell>
          <cell r="F150" t="str">
            <v>第73号機械運転単価表</v>
          </cell>
        </row>
        <row r="151">
          <cell r="A151" t="str">
            <v>K1721</v>
          </cell>
          <cell r="B151" t="str">
            <v/>
          </cell>
          <cell r="C151" t="str">
            <v>ﾀｲﾔ損耗費:普通</v>
          </cell>
          <cell r="D151" t="str">
            <v/>
          </cell>
          <cell r="E151" t="str">
            <v/>
          </cell>
          <cell r="F151" t="str">
            <v>機-22</v>
          </cell>
        </row>
        <row r="152">
          <cell r="A152" t="str">
            <v>K1730</v>
          </cell>
          <cell r="B152" t="str">
            <v>ﾀﾞﾝﾌﾟﾄﾗｯｸ10t運転</v>
          </cell>
          <cell r="C152" t="str">
            <v>岩石割増:10%</v>
          </cell>
          <cell r="D152" t="str">
            <v>日</v>
          </cell>
          <cell r="E152">
            <v>54630</v>
          </cell>
          <cell r="F152" t="str">
            <v>第74号機械運転単価表</v>
          </cell>
        </row>
        <row r="153">
          <cell r="A153" t="str">
            <v>K1731</v>
          </cell>
          <cell r="B153" t="str">
            <v/>
          </cell>
          <cell r="C153" t="str">
            <v>ﾀｲﾔ損耗費:不良</v>
          </cell>
          <cell r="D153" t="str">
            <v/>
          </cell>
          <cell r="E153" t="str">
            <v/>
          </cell>
          <cell r="F153" t="str">
            <v>機-22</v>
          </cell>
        </row>
        <row r="154">
          <cell r="A154" t="str">
            <v>K1740</v>
          </cell>
          <cell r="B154" t="str">
            <v>ﾀﾞﾝﾌﾟﾄﾗｯｸ10t運転</v>
          </cell>
          <cell r="C154" t="str">
            <v>岩石割増:25%</v>
          </cell>
          <cell r="D154" t="str">
            <v>日</v>
          </cell>
          <cell r="E154">
            <v>51490</v>
          </cell>
          <cell r="F154" t="str">
            <v>第75号機械運転単価表</v>
          </cell>
        </row>
        <row r="155">
          <cell r="A155" t="str">
            <v>K1741</v>
          </cell>
          <cell r="B155" t="str">
            <v/>
          </cell>
          <cell r="C155" t="str">
            <v>ﾀｲﾔ損耗費:良好</v>
          </cell>
          <cell r="D155" t="str">
            <v/>
          </cell>
          <cell r="E155" t="str">
            <v/>
          </cell>
          <cell r="F155" t="str">
            <v>機-22</v>
          </cell>
        </row>
        <row r="156">
          <cell r="A156" t="str">
            <v>K1750</v>
          </cell>
          <cell r="B156" t="str">
            <v>ﾀﾞﾝﾌﾟﾄﾗｯｸ10t運転</v>
          </cell>
          <cell r="C156" t="str">
            <v>岩石割増:25%</v>
          </cell>
          <cell r="D156" t="str">
            <v>日</v>
          </cell>
          <cell r="E156">
            <v>52240</v>
          </cell>
          <cell r="F156" t="str">
            <v>第76号機械運転単価表</v>
          </cell>
        </row>
        <row r="157">
          <cell r="A157" t="str">
            <v>K1751</v>
          </cell>
          <cell r="B157" t="str">
            <v/>
          </cell>
          <cell r="C157" t="str">
            <v>ﾀｲﾔ損耗費:普通</v>
          </cell>
          <cell r="D157" t="str">
            <v/>
          </cell>
          <cell r="E157" t="str">
            <v/>
          </cell>
          <cell r="F157" t="str">
            <v>機-22</v>
          </cell>
        </row>
        <row r="158">
          <cell r="A158" t="str">
            <v>K1760</v>
          </cell>
          <cell r="B158" t="str">
            <v>ﾀﾞﾝﾌﾟﾄﾗｯｸ10t運転</v>
          </cell>
          <cell r="C158" t="str">
            <v>岩石割増:25%</v>
          </cell>
          <cell r="D158" t="str">
            <v>日</v>
          </cell>
          <cell r="E158">
            <v>54850</v>
          </cell>
          <cell r="F158" t="str">
            <v>第77号機械運転単価表</v>
          </cell>
        </row>
        <row r="159">
          <cell r="A159" t="str">
            <v>K1761</v>
          </cell>
          <cell r="B159" t="str">
            <v/>
          </cell>
          <cell r="C159" t="str">
            <v>ﾀｲﾔ損耗費:不良</v>
          </cell>
          <cell r="D159" t="str">
            <v/>
          </cell>
          <cell r="E159" t="str">
            <v/>
          </cell>
          <cell r="F159" t="str">
            <v>機-22</v>
          </cell>
        </row>
        <row r="160">
          <cell r="A160" t="str">
            <v>K1770</v>
          </cell>
          <cell r="B160" t="str">
            <v>ﾄﾗｯｸ2t</v>
          </cell>
          <cell r="C160" t="str">
            <v/>
          </cell>
          <cell r="D160" t="str">
            <v>ｈ</v>
          </cell>
          <cell r="E160">
            <v>6925</v>
          </cell>
          <cell r="F160" t="str">
            <v>第78号機械運転単価表</v>
          </cell>
        </row>
        <row r="161">
          <cell r="A161" t="str">
            <v>K1771</v>
          </cell>
          <cell r="B161" t="str">
            <v/>
          </cell>
          <cell r="C161" t="str">
            <v/>
          </cell>
          <cell r="D161" t="str">
            <v/>
          </cell>
          <cell r="E161" t="str">
            <v/>
          </cell>
          <cell r="F161" t="str">
            <v>機-6</v>
          </cell>
        </row>
        <row r="162">
          <cell r="A162" t="str">
            <v>K1780</v>
          </cell>
          <cell r="B162" t="str">
            <v>ﾄﾗｯｸ4t～4.5t</v>
          </cell>
          <cell r="C162" t="str">
            <v/>
          </cell>
          <cell r="D162" t="str">
            <v>ｈ</v>
          </cell>
          <cell r="E162">
            <v>7689</v>
          </cell>
          <cell r="F162" t="str">
            <v>第79号機械運転単価表</v>
          </cell>
        </row>
        <row r="163">
          <cell r="A163" t="str">
            <v>K1781</v>
          </cell>
          <cell r="B163" t="str">
            <v/>
          </cell>
          <cell r="C163" t="str">
            <v/>
          </cell>
          <cell r="D163" t="str">
            <v/>
          </cell>
          <cell r="E163" t="str">
            <v/>
          </cell>
          <cell r="F163" t="str">
            <v>機-6</v>
          </cell>
        </row>
        <row r="164">
          <cell r="A164" t="str">
            <v>K1790</v>
          </cell>
          <cell r="B164" t="str">
            <v>ﾄﾗｯｸ11t</v>
          </cell>
          <cell r="C164" t="str">
            <v/>
          </cell>
          <cell r="D164" t="str">
            <v>ｈ</v>
          </cell>
          <cell r="E164">
            <v>10210</v>
          </cell>
          <cell r="F164" t="str">
            <v>第80号機械運転単価表</v>
          </cell>
        </row>
        <row r="165">
          <cell r="A165" t="str">
            <v>K1791</v>
          </cell>
          <cell r="B165" t="str">
            <v/>
          </cell>
          <cell r="C165" t="str">
            <v/>
          </cell>
          <cell r="D165" t="str">
            <v/>
          </cell>
          <cell r="E165" t="str">
            <v/>
          </cell>
          <cell r="F165" t="str">
            <v>機-6</v>
          </cell>
        </row>
        <row r="166">
          <cell r="A166" t="str">
            <v>K1800</v>
          </cell>
          <cell r="B166" t="str">
            <v>ﾄﾗｯｸ4t積2.9t吊</v>
          </cell>
          <cell r="C166" t="str">
            <v/>
          </cell>
          <cell r="D166" t="str">
            <v>ｈ</v>
          </cell>
          <cell r="E166">
            <v>7650</v>
          </cell>
          <cell r="F166" t="str">
            <v>第81号機械運転単価表</v>
          </cell>
        </row>
        <row r="167">
          <cell r="A167" t="str">
            <v>K1801</v>
          </cell>
          <cell r="B167" t="str">
            <v/>
          </cell>
          <cell r="C167" t="str">
            <v/>
          </cell>
          <cell r="D167" t="str">
            <v/>
          </cell>
          <cell r="E167" t="str">
            <v/>
          </cell>
          <cell r="F167" t="str">
            <v>機-1</v>
          </cell>
        </row>
        <row r="168">
          <cell r="A168" t="str">
            <v>K1810</v>
          </cell>
          <cell r="B168" t="str">
            <v>ｸﾛｰﾗｸﾚｰﾝ22.5t吊</v>
          </cell>
          <cell r="C168" t="str">
            <v/>
          </cell>
          <cell r="D168" t="str">
            <v>ｈ</v>
          </cell>
          <cell r="E168">
            <v>11410</v>
          </cell>
          <cell r="F168" t="str">
            <v>第82号機械運転単価表</v>
          </cell>
        </row>
        <row r="169">
          <cell r="A169" t="str">
            <v>K1811</v>
          </cell>
          <cell r="B169" t="str">
            <v>機械ﾛｰﾌﾟ式</v>
          </cell>
          <cell r="C169" t="str">
            <v/>
          </cell>
          <cell r="D169" t="str">
            <v/>
          </cell>
          <cell r="E169" t="str">
            <v/>
          </cell>
          <cell r="F169" t="str">
            <v>機-1</v>
          </cell>
        </row>
        <row r="170">
          <cell r="A170" t="str">
            <v>K1820</v>
          </cell>
          <cell r="B170" t="str">
            <v>ｸﾛｰﾗｸﾚｰﾝ25～27t吊</v>
          </cell>
          <cell r="C170" t="str">
            <v/>
          </cell>
          <cell r="D170" t="str">
            <v>ｈ</v>
          </cell>
          <cell r="E170">
            <v>12640</v>
          </cell>
          <cell r="F170" t="str">
            <v>第83号機械運転単価表</v>
          </cell>
        </row>
        <row r="171">
          <cell r="A171" t="str">
            <v>K1821</v>
          </cell>
          <cell r="B171" t="str">
            <v>機械ﾛｰﾌﾟ式</v>
          </cell>
          <cell r="C171" t="str">
            <v/>
          </cell>
          <cell r="D171" t="str">
            <v/>
          </cell>
          <cell r="E171" t="str">
            <v/>
          </cell>
          <cell r="F171" t="str">
            <v>機-1</v>
          </cell>
        </row>
        <row r="172">
          <cell r="A172" t="str">
            <v>K1830</v>
          </cell>
          <cell r="B172" t="str">
            <v>ｸﾛｰﾗｸﾚｰﾝ30t吊</v>
          </cell>
          <cell r="C172" t="str">
            <v/>
          </cell>
          <cell r="D172" t="str">
            <v>ｈ</v>
          </cell>
          <cell r="E172">
            <v>11810</v>
          </cell>
          <cell r="F172" t="str">
            <v>第84号機械運転単価表</v>
          </cell>
        </row>
        <row r="173">
          <cell r="A173" t="str">
            <v>K1831</v>
          </cell>
          <cell r="B173" t="str">
            <v>油圧ﾛｰﾌﾟ式</v>
          </cell>
          <cell r="C173" t="str">
            <v/>
          </cell>
          <cell r="D173" t="str">
            <v/>
          </cell>
          <cell r="E173" t="str">
            <v/>
          </cell>
          <cell r="F173" t="str">
            <v>機-1</v>
          </cell>
        </row>
        <row r="174">
          <cell r="A174" t="str">
            <v>K1840</v>
          </cell>
          <cell r="B174" t="str">
            <v>ｸﾛｰﾗｸﾚｰﾝ35t吊</v>
          </cell>
          <cell r="C174" t="str">
            <v/>
          </cell>
          <cell r="D174" t="str">
            <v>ｈ</v>
          </cell>
          <cell r="E174">
            <v>12980</v>
          </cell>
          <cell r="F174" t="str">
            <v>第85号機械運転単価表</v>
          </cell>
        </row>
        <row r="175">
          <cell r="A175" t="str">
            <v>K1841</v>
          </cell>
          <cell r="B175" t="str">
            <v>油圧ﾛｰﾌﾟ式</v>
          </cell>
          <cell r="C175" t="str">
            <v/>
          </cell>
          <cell r="D175" t="str">
            <v/>
          </cell>
          <cell r="E175" t="str">
            <v/>
          </cell>
          <cell r="F175" t="str">
            <v>機-1</v>
          </cell>
        </row>
        <row r="176">
          <cell r="A176" t="str">
            <v>K1850</v>
          </cell>
          <cell r="B176" t="str">
            <v>ｸﾛｰﾗｸﾚｰﾝ40t吊</v>
          </cell>
          <cell r="C176" t="str">
            <v/>
          </cell>
          <cell r="D176" t="str">
            <v>ｈ</v>
          </cell>
          <cell r="E176">
            <v>13490</v>
          </cell>
          <cell r="F176" t="str">
            <v>第86号機械運転単価表</v>
          </cell>
        </row>
        <row r="177">
          <cell r="A177" t="str">
            <v>K1851</v>
          </cell>
          <cell r="B177" t="str">
            <v>油圧ﾛｰﾌﾟ式</v>
          </cell>
          <cell r="C177" t="str">
            <v/>
          </cell>
          <cell r="D177" t="str">
            <v/>
          </cell>
          <cell r="E177" t="str">
            <v/>
          </cell>
          <cell r="F177" t="str">
            <v/>
          </cell>
        </row>
        <row r="178">
          <cell r="A178" t="str">
            <v>K1860</v>
          </cell>
          <cell r="B178" t="str">
            <v>ｸﾛｰﾗｸﾚｰﾝ50t吊</v>
          </cell>
          <cell r="C178" t="str">
            <v/>
          </cell>
          <cell r="D178" t="str">
            <v>ｈ</v>
          </cell>
          <cell r="E178">
            <v>16100</v>
          </cell>
          <cell r="F178" t="str">
            <v>第87号機械運転単価表</v>
          </cell>
        </row>
        <row r="179">
          <cell r="A179" t="str">
            <v>K1861</v>
          </cell>
          <cell r="B179" t="str">
            <v>油圧ﾛｰﾌﾟ式</v>
          </cell>
          <cell r="C179" t="str">
            <v/>
          </cell>
          <cell r="D179" t="str">
            <v/>
          </cell>
          <cell r="E179" t="str">
            <v/>
          </cell>
          <cell r="F179" t="str">
            <v>機-1</v>
          </cell>
        </row>
        <row r="180">
          <cell r="A180" t="str">
            <v>K1870</v>
          </cell>
          <cell r="B180" t="str">
            <v>ﾄﾗｯｸｸﾚｰﾝ25t吊</v>
          </cell>
          <cell r="C180" t="str">
            <v/>
          </cell>
          <cell r="D180" t="str">
            <v>ｈ</v>
          </cell>
          <cell r="E180">
            <v>12860</v>
          </cell>
          <cell r="F180" t="str">
            <v>第88号機械運転単価表</v>
          </cell>
        </row>
        <row r="181">
          <cell r="A181" t="str">
            <v>K1871</v>
          </cell>
          <cell r="B181" t="str">
            <v>機械式</v>
          </cell>
          <cell r="C181" t="str">
            <v/>
          </cell>
          <cell r="D181" t="str">
            <v/>
          </cell>
          <cell r="E181" t="str">
            <v/>
          </cell>
          <cell r="F181" t="str">
            <v>機-1</v>
          </cell>
        </row>
        <row r="182">
          <cell r="A182" t="str">
            <v>K1880</v>
          </cell>
          <cell r="B182" t="str">
            <v>ﾄﾗｯｸｸﾚｰﾝ35t吊</v>
          </cell>
          <cell r="C182" t="str">
            <v/>
          </cell>
          <cell r="D182" t="str">
            <v>ｈ</v>
          </cell>
          <cell r="E182">
            <v>15970</v>
          </cell>
          <cell r="F182" t="str">
            <v>第89号機械運転単価表</v>
          </cell>
        </row>
        <row r="183">
          <cell r="A183" t="str">
            <v>K1881</v>
          </cell>
          <cell r="B183" t="str">
            <v>機械式</v>
          </cell>
          <cell r="C183" t="str">
            <v/>
          </cell>
          <cell r="D183" t="str">
            <v/>
          </cell>
          <cell r="E183" t="str">
            <v/>
          </cell>
          <cell r="F183" t="str">
            <v>機-1</v>
          </cell>
        </row>
        <row r="184">
          <cell r="A184" t="str">
            <v>K1890</v>
          </cell>
          <cell r="B184" t="str">
            <v>ﾄﾗｯｸｸﾚｰﾝ40～50t吊</v>
          </cell>
          <cell r="C184" t="str">
            <v/>
          </cell>
          <cell r="D184" t="str">
            <v>ｈ</v>
          </cell>
          <cell r="E184">
            <v>23770</v>
          </cell>
          <cell r="F184" t="str">
            <v>第90号機械運転単価表</v>
          </cell>
        </row>
        <row r="185">
          <cell r="A185" t="str">
            <v>K1891</v>
          </cell>
          <cell r="B185" t="str">
            <v>機械式</v>
          </cell>
          <cell r="C185" t="str">
            <v/>
          </cell>
          <cell r="D185" t="str">
            <v/>
          </cell>
          <cell r="E185" t="str">
            <v/>
          </cell>
          <cell r="F185" t="str">
            <v>機-1</v>
          </cell>
        </row>
        <row r="186">
          <cell r="A186" t="str">
            <v>K1900</v>
          </cell>
          <cell r="B186" t="str">
            <v>ﾄﾗｯｸｸﾚｰﾝ70～80t吊</v>
          </cell>
          <cell r="C186" t="str">
            <v/>
          </cell>
          <cell r="D186" t="str">
            <v>ｈ</v>
          </cell>
          <cell r="E186">
            <v>30370</v>
          </cell>
          <cell r="F186" t="str">
            <v>第91号機械運転単価表</v>
          </cell>
        </row>
        <row r="187">
          <cell r="A187" t="str">
            <v>K1901</v>
          </cell>
          <cell r="B187" t="str">
            <v>機械式</v>
          </cell>
          <cell r="C187" t="str">
            <v/>
          </cell>
          <cell r="D187" t="str">
            <v/>
          </cell>
          <cell r="E187" t="str">
            <v/>
          </cell>
          <cell r="F187" t="str">
            <v>機-1</v>
          </cell>
        </row>
        <row r="188">
          <cell r="A188" t="str">
            <v>K1910</v>
          </cell>
          <cell r="B188" t="str">
            <v>ﾄﾗｯｸｸﾚｰﾝ90～110t吊</v>
          </cell>
          <cell r="C188" t="str">
            <v/>
          </cell>
          <cell r="D188" t="str">
            <v>ｈ</v>
          </cell>
          <cell r="E188">
            <v>38440</v>
          </cell>
          <cell r="F188" t="str">
            <v>第92号機械運転単価表</v>
          </cell>
        </row>
        <row r="189">
          <cell r="A189" t="str">
            <v>K1911</v>
          </cell>
          <cell r="B189" t="str">
            <v>機械式</v>
          </cell>
          <cell r="C189" t="str">
            <v/>
          </cell>
          <cell r="D189" t="str">
            <v/>
          </cell>
          <cell r="E189" t="str">
            <v/>
          </cell>
          <cell r="F189" t="str">
            <v>機-1</v>
          </cell>
        </row>
        <row r="190">
          <cell r="A190" t="str">
            <v>K1920</v>
          </cell>
          <cell r="B190" t="str">
            <v>ﾄﾗｯｸｸﾚｰﾝ127～136t吊</v>
          </cell>
          <cell r="C190" t="str">
            <v/>
          </cell>
          <cell r="D190" t="str">
            <v>ｈ</v>
          </cell>
          <cell r="E190">
            <v>44220</v>
          </cell>
          <cell r="F190" t="str">
            <v>第93号機械運転単価表</v>
          </cell>
        </row>
        <row r="191">
          <cell r="A191" t="str">
            <v>K1921</v>
          </cell>
          <cell r="B191" t="str">
            <v>機械式</v>
          </cell>
          <cell r="C191" t="str">
            <v/>
          </cell>
          <cell r="D191" t="str">
            <v/>
          </cell>
          <cell r="E191" t="str">
            <v/>
          </cell>
          <cell r="F191" t="str">
            <v>機-1</v>
          </cell>
        </row>
        <row r="192">
          <cell r="A192" t="str">
            <v>K1930</v>
          </cell>
          <cell r="B192" t="str">
            <v>ﾄﾗｯｸｸﾚｰﾝ150t吊</v>
          </cell>
          <cell r="C192" t="str">
            <v/>
          </cell>
          <cell r="D192" t="str">
            <v>ｈ</v>
          </cell>
          <cell r="E192">
            <v>48640</v>
          </cell>
          <cell r="F192" t="str">
            <v>第94号機械運転単価表</v>
          </cell>
        </row>
        <row r="193">
          <cell r="A193" t="str">
            <v>K1931</v>
          </cell>
          <cell r="B193" t="str">
            <v>機械式</v>
          </cell>
          <cell r="C193" t="str">
            <v/>
          </cell>
          <cell r="D193" t="str">
            <v/>
          </cell>
          <cell r="E193" t="str">
            <v/>
          </cell>
          <cell r="F193" t="str">
            <v>機-1</v>
          </cell>
        </row>
        <row r="194">
          <cell r="A194" t="str">
            <v>K1940</v>
          </cell>
          <cell r="B194" t="str">
            <v>ﾄﾗｯｸｸﾚｰﾝ4.8～4.9t吊</v>
          </cell>
          <cell r="C194" t="str">
            <v/>
          </cell>
          <cell r="D194" t="str">
            <v>ｈ</v>
          </cell>
          <cell r="E194">
            <v>7793</v>
          </cell>
          <cell r="F194" t="str">
            <v>第95号機械運転単価表</v>
          </cell>
        </row>
        <row r="195">
          <cell r="A195" t="str">
            <v>K1941</v>
          </cell>
          <cell r="B195" t="str">
            <v>油圧式</v>
          </cell>
          <cell r="C195" t="str">
            <v/>
          </cell>
          <cell r="D195" t="str">
            <v/>
          </cell>
          <cell r="E195" t="str">
            <v/>
          </cell>
          <cell r="F195" t="str">
            <v>機-1</v>
          </cell>
        </row>
        <row r="196">
          <cell r="A196" t="str">
            <v>K1950</v>
          </cell>
          <cell r="B196" t="str">
            <v>ﾄﾗｯｸｸﾚｰﾝ10～11t吊</v>
          </cell>
          <cell r="C196" t="str">
            <v/>
          </cell>
          <cell r="D196" t="str">
            <v>ｈ</v>
          </cell>
          <cell r="E196">
            <v>9383</v>
          </cell>
          <cell r="F196" t="str">
            <v>第96号機械運転単価表</v>
          </cell>
        </row>
        <row r="197">
          <cell r="A197" t="str">
            <v>K1951</v>
          </cell>
          <cell r="B197" t="str">
            <v>油圧式</v>
          </cell>
          <cell r="C197" t="str">
            <v/>
          </cell>
          <cell r="D197" t="str">
            <v/>
          </cell>
          <cell r="E197" t="str">
            <v/>
          </cell>
          <cell r="F197" t="str">
            <v>機-1</v>
          </cell>
        </row>
        <row r="198">
          <cell r="A198" t="str">
            <v>K1960</v>
          </cell>
          <cell r="B198" t="str">
            <v>ﾄﾗｯｸｸﾚｰﾝ15～16t吊</v>
          </cell>
          <cell r="C198" t="str">
            <v/>
          </cell>
          <cell r="D198" t="str">
            <v>ｈ</v>
          </cell>
          <cell r="E198">
            <v>10750</v>
          </cell>
          <cell r="F198" t="str">
            <v>第97号機械運転単価表</v>
          </cell>
        </row>
        <row r="199">
          <cell r="A199" t="str">
            <v>K1961</v>
          </cell>
          <cell r="B199" t="str">
            <v>油圧式</v>
          </cell>
          <cell r="C199" t="str">
            <v/>
          </cell>
          <cell r="D199" t="str">
            <v/>
          </cell>
          <cell r="E199" t="str">
            <v/>
          </cell>
          <cell r="F199" t="str">
            <v>機-1</v>
          </cell>
        </row>
        <row r="200">
          <cell r="A200" t="str">
            <v>K1970</v>
          </cell>
          <cell r="B200" t="str">
            <v>ﾄﾗｯｸｸﾚｰﾝ20～22t吊</v>
          </cell>
          <cell r="C200" t="str">
            <v/>
          </cell>
          <cell r="D200" t="str">
            <v>ｈ</v>
          </cell>
          <cell r="E200">
            <v>11460</v>
          </cell>
          <cell r="F200" t="str">
            <v>第98号機械運転単価表</v>
          </cell>
        </row>
        <row r="201">
          <cell r="A201" t="str">
            <v>K1971</v>
          </cell>
          <cell r="B201" t="str">
            <v>油圧式</v>
          </cell>
          <cell r="C201" t="str">
            <v/>
          </cell>
          <cell r="D201" t="str">
            <v/>
          </cell>
          <cell r="E201" t="str">
            <v/>
          </cell>
          <cell r="F201" t="str">
            <v>機-1</v>
          </cell>
        </row>
        <row r="202">
          <cell r="A202" t="str">
            <v>K1980</v>
          </cell>
          <cell r="B202" t="str">
            <v>ﾄﾗｯｸｸﾚｰﾝ25t吊</v>
          </cell>
          <cell r="C202" t="str">
            <v/>
          </cell>
          <cell r="D202" t="str">
            <v>ｈ</v>
          </cell>
          <cell r="E202">
            <v>12710</v>
          </cell>
          <cell r="F202" t="str">
            <v>第99号機械運転単価表</v>
          </cell>
        </row>
        <row r="203">
          <cell r="A203" t="str">
            <v>K1981</v>
          </cell>
          <cell r="B203" t="str">
            <v>油圧式</v>
          </cell>
          <cell r="C203" t="str">
            <v/>
          </cell>
          <cell r="D203" t="str">
            <v/>
          </cell>
          <cell r="E203" t="str">
            <v/>
          </cell>
          <cell r="F203" t="str">
            <v>機-1</v>
          </cell>
        </row>
        <row r="204">
          <cell r="A204" t="str">
            <v>K1990</v>
          </cell>
          <cell r="B204" t="str">
            <v>ﾄﾗｯｸｸﾚｰﾝ30t吊</v>
          </cell>
          <cell r="C204" t="str">
            <v/>
          </cell>
          <cell r="D204" t="str">
            <v>ｈ</v>
          </cell>
          <cell r="E204">
            <v>14350</v>
          </cell>
          <cell r="F204" t="str">
            <v>第100号機械運転単価表</v>
          </cell>
        </row>
        <row r="205">
          <cell r="A205" t="str">
            <v>K1991</v>
          </cell>
          <cell r="B205" t="str">
            <v>油圧式</v>
          </cell>
          <cell r="C205" t="str">
            <v/>
          </cell>
          <cell r="D205" t="str">
            <v/>
          </cell>
          <cell r="E205" t="str">
            <v/>
          </cell>
          <cell r="F205" t="str">
            <v>機-1</v>
          </cell>
        </row>
        <row r="206">
          <cell r="A206" t="str">
            <v>K2000</v>
          </cell>
          <cell r="B206" t="str">
            <v>ﾄﾗｯｸｸﾚｰﾝ35～36t吊</v>
          </cell>
          <cell r="C206" t="str">
            <v/>
          </cell>
          <cell r="D206" t="str">
            <v>ｈ</v>
          </cell>
          <cell r="E206">
            <v>15460</v>
          </cell>
          <cell r="F206" t="str">
            <v>第101号機械運転単価表</v>
          </cell>
        </row>
        <row r="207">
          <cell r="A207" t="str">
            <v>K2001</v>
          </cell>
          <cell r="B207" t="str">
            <v>油圧式</v>
          </cell>
          <cell r="C207" t="str">
            <v/>
          </cell>
          <cell r="D207" t="str">
            <v/>
          </cell>
          <cell r="E207" t="str">
            <v/>
          </cell>
          <cell r="F207" t="str">
            <v>機-1</v>
          </cell>
        </row>
        <row r="208">
          <cell r="A208" t="str">
            <v>K2010</v>
          </cell>
          <cell r="B208" t="str">
            <v>ﾄﾗｯｸｸﾚｰﾝ40～45t吊</v>
          </cell>
          <cell r="C208" t="str">
            <v/>
          </cell>
          <cell r="D208" t="str">
            <v>ｈ</v>
          </cell>
          <cell r="E208">
            <v>17820</v>
          </cell>
          <cell r="F208" t="str">
            <v>第102号機械運転単価表</v>
          </cell>
        </row>
        <row r="209">
          <cell r="A209" t="str">
            <v>K2011</v>
          </cell>
          <cell r="B209" t="str">
            <v>油圧式</v>
          </cell>
          <cell r="C209" t="str">
            <v/>
          </cell>
          <cell r="D209" t="str">
            <v/>
          </cell>
          <cell r="E209" t="str">
            <v/>
          </cell>
          <cell r="F209" t="str">
            <v>機-1</v>
          </cell>
        </row>
        <row r="210">
          <cell r="A210" t="str">
            <v>K2020</v>
          </cell>
          <cell r="B210" t="str">
            <v>ﾄﾗｯｸｸﾚｰﾝ80t吊</v>
          </cell>
          <cell r="C210" t="str">
            <v/>
          </cell>
          <cell r="D210" t="str">
            <v>ｈ</v>
          </cell>
          <cell r="E210">
            <v>34270</v>
          </cell>
          <cell r="F210" t="str">
            <v>第103号機械運転単価表</v>
          </cell>
        </row>
        <row r="211">
          <cell r="A211" t="str">
            <v>K2021</v>
          </cell>
          <cell r="B211" t="str">
            <v>油圧式</v>
          </cell>
          <cell r="C211" t="str">
            <v/>
          </cell>
          <cell r="D211" t="str">
            <v/>
          </cell>
          <cell r="E211" t="str">
            <v/>
          </cell>
          <cell r="F211" t="str">
            <v>機-1</v>
          </cell>
        </row>
        <row r="212">
          <cell r="A212" t="str">
            <v>K2030</v>
          </cell>
          <cell r="B212" t="str">
            <v>ﾄﾗｯｸｸﾚｰﾝ120t吊</v>
          </cell>
          <cell r="C212" t="str">
            <v/>
          </cell>
          <cell r="D212" t="str">
            <v>ｈ</v>
          </cell>
          <cell r="E212">
            <v>45600</v>
          </cell>
          <cell r="F212" t="str">
            <v>第104号機械運転単価表</v>
          </cell>
        </row>
        <row r="213">
          <cell r="A213" t="str">
            <v>K2031</v>
          </cell>
          <cell r="B213" t="str">
            <v>油圧式</v>
          </cell>
          <cell r="C213" t="str">
            <v/>
          </cell>
          <cell r="D213" t="str">
            <v/>
          </cell>
          <cell r="E213" t="str">
            <v/>
          </cell>
          <cell r="F213" t="str">
            <v>機-1</v>
          </cell>
        </row>
        <row r="214">
          <cell r="A214" t="str">
            <v>K2040</v>
          </cell>
          <cell r="B214" t="str">
            <v>ﾄﾗｯｸｸﾚｰﾝ160t吊</v>
          </cell>
          <cell r="C214" t="str">
            <v/>
          </cell>
          <cell r="D214" t="str">
            <v>ｈ</v>
          </cell>
          <cell r="E214">
            <v>58820</v>
          </cell>
          <cell r="F214" t="str">
            <v>第105号機械運転単価表</v>
          </cell>
        </row>
        <row r="215">
          <cell r="A215" t="str">
            <v>K2041</v>
          </cell>
          <cell r="B215" t="str">
            <v>油圧式</v>
          </cell>
          <cell r="C215" t="str">
            <v/>
          </cell>
          <cell r="D215" t="str">
            <v/>
          </cell>
          <cell r="E215" t="str">
            <v/>
          </cell>
          <cell r="F215" t="str">
            <v>機-1</v>
          </cell>
        </row>
        <row r="216">
          <cell r="A216" t="str">
            <v>K2050</v>
          </cell>
          <cell r="B216" t="str">
            <v>ﾓｰﾀｸﾞﾚｰﾀﾞ ﾌﾞﾚｰﾄﾞ幅3.1m</v>
          </cell>
          <cell r="C216" t="str">
            <v/>
          </cell>
          <cell r="D216" t="str">
            <v>ｈ</v>
          </cell>
          <cell r="E216">
            <v>10920</v>
          </cell>
          <cell r="F216" t="str">
            <v>第106号機械運転単価表</v>
          </cell>
        </row>
        <row r="217">
          <cell r="A217" t="str">
            <v>K2051</v>
          </cell>
          <cell r="B217" t="str">
            <v>油圧式</v>
          </cell>
          <cell r="C217" t="str">
            <v>敷均し</v>
          </cell>
          <cell r="D217" t="str">
            <v/>
          </cell>
          <cell r="E217" t="str">
            <v/>
          </cell>
          <cell r="F217" t="str">
            <v>機-1</v>
          </cell>
        </row>
        <row r="218">
          <cell r="A218" t="str">
            <v>K2060</v>
          </cell>
          <cell r="B218" t="str">
            <v>ﾓｰﾀｸﾞﾚｰﾀﾞ ﾌﾞﾚｰﾄﾞ幅3.1m</v>
          </cell>
          <cell r="C218" t="str">
            <v/>
          </cell>
          <cell r="D218" t="str">
            <v>日</v>
          </cell>
          <cell r="E218">
            <v>57410</v>
          </cell>
          <cell r="F218" t="str">
            <v>第107号機械運転単価表</v>
          </cell>
        </row>
        <row r="219">
          <cell r="A219" t="str">
            <v>K2061</v>
          </cell>
          <cell r="B219" t="str">
            <v>油圧式</v>
          </cell>
          <cell r="C219" t="str">
            <v>舗装工</v>
          </cell>
          <cell r="D219" t="str">
            <v/>
          </cell>
          <cell r="E219" t="str">
            <v/>
          </cell>
          <cell r="F219" t="str">
            <v>機-18</v>
          </cell>
        </row>
        <row r="220">
          <cell r="A220" t="str">
            <v>K2070</v>
          </cell>
          <cell r="B220" t="str">
            <v>ﾛｰﾄﾞﾛｰﾗ  普通型</v>
          </cell>
          <cell r="C220" t="str">
            <v/>
          </cell>
          <cell r="D220" t="str">
            <v>ｈ</v>
          </cell>
          <cell r="E220">
            <v>9481</v>
          </cell>
          <cell r="F220" t="str">
            <v>第108号機械運転単価表</v>
          </cell>
        </row>
        <row r="221">
          <cell r="A221" t="str">
            <v>K2071</v>
          </cell>
          <cell r="B221" t="str">
            <v>ﾏｶﾀﾞﾑ両輪駆動10～12t</v>
          </cell>
          <cell r="C221" t="str">
            <v>舗装工</v>
          </cell>
          <cell r="D221" t="str">
            <v/>
          </cell>
          <cell r="E221" t="str">
            <v/>
          </cell>
          <cell r="F221" t="str">
            <v>機-1</v>
          </cell>
        </row>
        <row r="222">
          <cell r="A222" t="str">
            <v>K2080</v>
          </cell>
          <cell r="B222" t="str">
            <v>ﾛｰﾄﾞﾛｰﾗ運転  普通型</v>
          </cell>
          <cell r="C222" t="str">
            <v>かき起こし有　補足材有</v>
          </cell>
          <cell r="D222" t="str">
            <v>日</v>
          </cell>
          <cell r="E222">
            <v>35200</v>
          </cell>
          <cell r="F222" t="str">
            <v>第109号機械運転単価表</v>
          </cell>
        </row>
        <row r="223">
          <cell r="A223" t="str">
            <v>K2081</v>
          </cell>
          <cell r="B223" t="str">
            <v>ﾏｶﾀﾞﾑ両輪駆動10～12t</v>
          </cell>
          <cell r="C223" t="str">
            <v>不陸整正</v>
          </cell>
          <cell r="D223" t="str">
            <v/>
          </cell>
          <cell r="E223" t="str">
            <v/>
          </cell>
          <cell r="F223" t="str">
            <v>機-18</v>
          </cell>
        </row>
        <row r="224">
          <cell r="A224" t="str">
            <v>K2090</v>
          </cell>
          <cell r="B224" t="str">
            <v>ﾛｰﾄﾞﾛｰﾗ運転  普通型</v>
          </cell>
          <cell r="C224" t="str">
            <v>かき起こし有　補足材無</v>
          </cell>
          <cell r="D224" t="str">
            <v>日</v>
          </cell>
          <cell r="E224">
            <v>39040</v>
          </cell>
          <cell r="F224" t="str">
            <v>第110号機械運転単価表</v>
          </cell>
        </row>
        <row r="225">
          <cell r="A225" t="str">
            <v>K2091</v>
          </cell>
          <cell r="B225" t="str">
            <v>ﾏｶﾀﾞﾑ両輪駆動10～12t</v>
          </cell>
          <cell r="C225" t="str">
            <v>不陸整正</v>
          </cell>
          <cell r="D225" t="str">
            <v/>
          </cell>
          <cell r="E225" t="str">
            <v/>
          </cell>
          <cell r="F225" t="str">
            <v>機-18</v>
          </cell>
        </row>
        <row r="226">
          <cell r="A226" t="str">
            <v>K2100</v>
          </cell>
          <cell r="B226" t="str">
            <v>ﾛｰﾄﾞﾛｰﾗ運転  普通型</v>
          </cell>
          <cell r="C226" t="str">
            <v>かき起こし無　補足材有</v>
          </cell>
          <cell r="D226" t="str">
            <v>日</v>
          </cell>
          <cell r="E226">
            <v>48730</v>
          </cell>
          <cell r="F226" t="str">
            <v>第111号機械運転単価表</v>
          </cell>
        </row>
        <row r="227">
          <cell r="A227" t="str">
            <v>K2101</v>
          </cell>
          <cell r="B227" t="str">
            <v>ﾏｶﾀﾞﾑ両輪駆動10～12t</v>
          </cell>
          <cell r="C227" t="str">
            <v>不陸整正</v>
          </cell>
          <cell r="D227" t="str">
            <v/>
          </cell>
          <cell r="E227" t="str">
            <v/>
          </cell>
          <cell r="F227" t="str">
            <v>機-18</v>
          </cell>
        </row>
        <row r="228">
          <cell r="A228" t="str">
            <v>K2110</v>
          </cell>
          <cell r="B228" t="str">
            <v>ﾛｰﾄﾞﾛｰﾗ運転  普通型</v>
          </cell>
          <cell r="C228" t="str">
            <v/>
          </cell>
          <cell r="D228" t="str">
            <v>日</v>
          </cell>
          <cell r="E228">
            <v>48730</v>
          </cell>
          <cell r="F228" t="str">
            <v>第112号機械運転単価表</v>
          </cell>
        </row>
        <row r="229">
          <cell r="A229" t="str">
            <v>K2111</v>
          </cell>
          <cell r="B229" t="str">
            <v>ﾏｶﾀﾞﾑ両輪駆動10～12t</v>
          </cell>
          <cell r="C229" t="str">
            <v>路盤工</v>
          </cell>
          <cell r="D229" t="str">
            <v/>
          </cell>
          <cell r="E229" t="str">
            <v/>
          </cell>
          <cell r="F229" t="str">
            <v>機-18</v>
          </cell>
        </row>
        <row r="230">
          <cell r="A230" t="str">
            <v>K2120</v>
          </cell>
          <cell r="B230" t="str">
            <v>ﾛｰﾄﾞﾛｰﾗ運転  普通型</v>
          </cell>
          <cell r="C230" t="str">
            <v/>
          </cell>
          <cell r="D230" t="str">
            <v>日</v>
          </cell>
          <cell r="E230">
            <v>47640</v>
          </cell>
          <cell r="F230" t="str">
            <v>第113号機械運転単価表</v>
          </cell>
        </row>
        <row r="231">
          <cell r="A231" t="str">
            <v>K2121</v>
          </cell>
          <cell r="B231" t="str">
            <v>ﾏｶﾀﾞﾑ両輪駆動10～12t</v>
          </cell>
          <cell r="C231" t="str">
            <v>ｱｽﾌｧﾙﾄ舗装工</v>
          </cell>
          <cell r="D231" t="str">
            <v/>
          </cell>
          <cell r="E231" t="str">
            <v/>
          </cell>
          <cell r="F231" t="str">
            <v>機-18</v>
          </cell>
        </row>
        <row r="232">
          <cell r="A232" t="str">
            <v>K2130</v>
          </cell>
          <cell r="B232" t="str">
            <v>ﾀｲﾔﾛｰﾗ  普通型</v>
          </cell>
          <cell r="C232" t="str">
            <v/>
          </cell>
          <cell r="D232" t="str">
            <v>ｈ</v>
          </cell>
          <cell r="E232">
            <v>9800</v>
          </cell>
          <cell r="F232" t="str">
            <v>第114号機械運転単価表</v>
          </cell>
        </row>
        <row r="233">
          <cell r="A233" t="str">
            <v>K2131</v>
          </cell>
          <cell r="B233" t="str">
            <v>8～20t</v>
          </cell>
          <cell r="C233" t="str">
            <v/>
          </cell>
          <cell r="D233" t="str">
            <v/>
          </cell>
          <cell r="E233" t="str">
            <v/>
          </cell>
          <cell r="F233" t="str">
            <v>機-1</v>
          </cell>
        </row>
        <row r="234">
          <cell r="A234" t="str">
            <v>K2140</v>
          </cell>
          <cell r="B234" t="str">
            <v>ﾀｲﾔﾛｰﾗ運転  普通型</v>
          </cell>
          <cell r="C234" t="str">
            <v/>
          </cell>
          <cell r="D234" t="str">
            <v>日</v>
          </cell>
          <cell r="E234">
            <v>46170</v>
          </cell>
          <cell r="F234" t="str">
            <v>第115号機械運転単価表</v>
          </cell>
        </row>
        <row r="235">
          <cell r="A235" t="str">
            <v>K2141</v>
          </cell>
          <cell r="B235" t="str">
            <v>8～20t</v>
          </cell>
          <cell r="C235" t="str">
            <v>締固め</v>
          </cell>
          <cell r="D235" t="str">
            <v/>
          </cell>
          <cell r="E235" t="str">
            <v/>
          </cell>
          <cell r="F235" t="str">
            <v>機-18</v>
          </cell>
        </row>
        <row r="236">
          <cell r="A236" t="str">
            <v>K2150</v>
          </cell>
          <cell r="B236" t="str">
            <v>ﾀｲﾔﾛｰﾗ運転  普通型</v>
          </cell>
          <cell r="C236" t="str">
            <v>かき起こし有　補足材有</v>
          </cell>
          <cell r="D236" t="str">
            <v>日</v>
          </cell>
          <cell r="E236">
            <v>33270</v>
          </cell>
          <cell r="F236" t="str">
            <v>第116号機械運転単価表</v>
          </cell>
        </row>
        <row r="237">
          <cell r="A237" t="str">
            <v>K2151</v>
          </cell>
          <cell r="B237" t="str">
            <v>8～20t</v>
          </cell>
          <cell r="C237" t="str">
            <v>不陸整正</v>
          </cell>
          <cell r="D237" t="str">
            <v/>
          </cell>
          <cell r="E237" t="str">
            <v/>
          </cell>
          <cell r="F237" t="str">
            <v>機-18</v>
          </cell>
        </row>
        <row r="238">
          <cell r="A238" t="str">
            <v>K2160</v>
          </cell>
          <cell r="B238" t="str">
            <v>ﾀｲﾔﾛｰﾗ運転  普通型</v>
          </cell>
          <cell r="C238" t="str">
            <v>かき起こし有　補足材無</v>
          </cell>
          <cell r="D238" t="str">
            <v>日</v>
          </cell>
          <cell r="E238">
            <v>37110</v>
          </cell>
          <cell r="F238" t="str">
            <v>第117号機械運転単価表</v>
          </cell>
        </row>
        <row r="239">
          <cell r="A239" t="str">
            <v>K2161</v>
          </cell>
          <cell r="B239" t="str">
            <v>8～20t</v>
          </cell>
          <cell r="C239" t="str">
            <v>不陸整正</v>
          </cell>
          <cell r="D239" t="str">
            <v/>
          </cell>
          <cell r="E239" t="str">
            <v/>
          </cell>
          <cell r="F239" t="str">
            <v>機-18</v>
          </cell>
        </row>
        <row r="240">
          <cell r="A240" t="str">
            <v>K2170</v>
          </cell>
          <cell r="B240" t="str">
            <v>ﾀｲﾔﾛｰﾗ運転  普通型</v>
          </cell>
          <cell r="C240" t="str">
            <v>かき起こし無　補足材有</v>
          </cell>
          <cell r="D240" t="str">
            <v>日</v>
          </cell>
          <cell r="E240">
            <v>46710</v>
          </cell>
          <cell r="F240" t="str">
            <v>第118号機械運転単価表</v>
          </cell>
        </row>
        <row r="241">
          <cell r="A241" t="str">
            <v>K2171</v>
          </cell>
          <cell r="B241" t="str">
            <v>8～20t</v>
          </cell>
          <cell r="C241" t="str">
            <v>不陸整正</v>
          </cell>
          <cell r="D241" t="str">
            <v/>
          </cell>
          <cell r="E241" t="str">
            <v/>
          </cell>
          <cell r="F241" t="str">
            <v>機-18</v>
          </cell>
        </row>
        <row r="242">
          <cell r="A242" t="str">
            <v>K2180</v>
          </cell>
          <cell r="B242" t="str">
            <v>ﾀｲﾔﾛｰﾗ運転  普通型</v>
          </cell>
          <cell r="C242" t="str">
            <v/>
          </cell>
          <cell r="D242" t="str">
            <v>日</v>
          </cell>
          <cell r="E242">
            <v>46910</v>
          </cell>
          <cell r="F242" t="str">
            <v>第119号機械運転単価表</v>
          </cell>
        </row>
        <row r="243">
          <cell r="A243" t="str">
            <v>K2181</v>
          </cell>
          <cell r="B243" t="str">
            <v>8～20t</v>
          </cell>
          <cell r="C243" t="str">
            <v>路盤工</v>
          </cell>
          <cell r="D243" t="str">
            <v/>
          </cell>
          <cell r="E243" t="str">
            <v/>
          </cell>
          <cell r="F243" t="str">
            <v>機-18</v>
          </cell>
        </row>
        <row r="244">
          <cell r="A244" t="str">
            <v>K2190</v>
          </cell>
          <cell r="B244" t="str">
            <v>ﾀｲﾔﾛｰﾗ運転  普通型</v>
          </cell>
          <cell r="C244" t="str">
            <v/>
          </cell>
          <cell r="D244" t="str">
            <v>日</v>
          </cell>
          <cell r="E244">
            <v>46250</v>
          </cell>
          <cell r="F244" t="str">
            <v>第120号機械運転単価表</v>
          </cell>
        </row>
        <row r="245">
          <cell r="A245" t="str">
            <v>K2191</v>
          </cell>
          <cell r="B245" t="str">
            <v>8～20t</v>
          </cell>
          <cell r="C245" t="str">
            <v>ｱｽﾌｧﾙﾄ舗装工</v>
          </cell>
          <cell r="D245" t="str">
            <v/>
          </cell>
          <cell r="E245" t="str">
            <v/>
          </cell>
          <cell r="F245" t="str">
            <v>機-18</v>
          </cell>
        </row>
        <row r="246">
          <cell r="A246" t="str">
            <v>K2200</v>
          </cell>
          <cell r="B246" t="str">
            <v>振動ﾛｰﾗ[ﾊﾝﾄﾞｶﾞｲﾄﾞ式]</v>
          </cell>
          <cell r="C246" t="str">
            <v>普通型</v>
          </cell>
          <cell r="D246" t="str">
            <v>ｈ</v>
          </cell>
          <cell r="E246">
            <v>5404</v>
          </cell>
          <cell r="F246" t="str">
            <v>第121号機械運転単価表</v>
          </cell>
        </row>
        <row r="247">
          <cell r="A247" t="str">
            <v>K2201</v>
          </cell>
          <cell r="B247" t="str">
            <v>0.8～1.1t</v>
          </cell>
          <cell r="C247" t="str">
            <v>埋戻工</v>
          </cell>
          <cell r="D247" t="str">
            <v/>
          </cell>
          <cell r="E247" t="str">
            <v/>
          </cell>
          <cell r="F247" t="str">
            <v>機-9</v>
          </cell>
        </row>
        <row r="248">
          <cell r="A248" t="str">
            <v>K2210</v>
          </cell>
          <cell r="B248" t="str">
            <v>振動ﾛｰﾗ[ﾊﾝﾄﾞｶﾞｲﾄﾞ式]</v>
          </cell>
          <cell r="C248" t="str">
            <v>普通型</v>
          </cell>
          <cell r="D248" t="str">
            <v>ｈ</v>
          </cell>
          <cell r="E248">
            <v>578</v>
          </cell>
          <cell r="F248" t="str">
            <v>第122号機械運転単価表</v>
          </cell>
        </row>
        <row r="249">
          <cell r="A249" t="str">
            <v>K2211</v>
          </cell>
          <cell r="B249" t="str">
            <v>0.8～1.1t</v>
          </cell>
          <cell r="C249" t="str">
            <v/>
          </cell>
          <cell r="D249" t="str">
            <v/>
          </cell>
          <cell r="E249" t="str">
            <v/>
          </cell>
          <cell r="F249" t="str">
            <v>機-13</v>
          </cell>
        </row>
        <row r="250">
          <cell r="A250" t="str">
            <v>K2220</v>
          </cell>
          <cell r="B250" t="str">
            <v>振動ﾛｰﾗ[ﾀﾝﾃﾞﾑ型]</v>
          </cell>
          <cell r="C250" t="str">
            <v>普通型</v>
          </cell>
          <cell r="D250" t="str">
            <v>ｈ</v>
          </cell>
          <cell r="E250">
            <v>7227</v>
          </cell>
          <cell r="F250" t="str">
            <v>第123号機械運転単価表</v>
          </cell>
        </row>
        <row r="251">
          <cell r="A251" t="str">
            <v>K2221</v>
          </cell>
          <cell r="B251" t="str">
            <v>2.5～2.8t</v>
          </cell>
          <cell r="C251" t="str">
            <v>敷均し，締固め</v>
          </cell>
          <cell r="D251" t="str">
            <v/>
          </cell>
          <cell r="E251" t="str">
            <v/>
          </cell>
          <cell r="F251" t="str">
            <v>機-9</v>
          </cell>
        </row>
        <row r="252">
          <cell r="A252" t="str">
            <v>K2230</v>
          </cell>
          <cell r="B252" t="str">
            <v>振動ﾛｰﾗ運転</v>
          </cell>
          <cell r="C252" t="str">
            <v>普通型</v>
          </cell>
          <cell r="D252" t="str">
            <v>日</v>
          </cell>
          <cell r="E252">
            <v>41250</v>
          </cell>
          <cell r="F252" t="str">
            <v>第124号機械運転単価表</v>
          </cell>
        </row>
        <row r="253">
          <cell r="A253" t="str">
            <v>K2231</v>
          </cell>
          <cell r="B253" t="str">
            <v>ｺﾝﾊﾞｲﾝﾄﾞ型3～4t</v>
          </cell>
          <cell r="C253" t="str">
            <v>路盤工</v>
          </cell>
          <cell r="D253" t="str">
            <v/>
          </cell>
          <cell r="E253" t="str">
            <v/>
          </cell>
          <cell r="F253" t="str">
            <v>機-18</v>
          </cell>
        </row>
        <row r="254">
          <cell r="A254" t="str">
            <v>K2240</v>
          </cell>
          <cell r="B254" t="str">
            <v>振動ﾛｰﾗ運転</v>
          </cell>
          <cell r="C254" t="str">
            <v>普通型</v>
          </cell>
          <cell r="D254" t="str">
            <v>日</v>
          </cell>
          <cell r="E254">
            <v>40990</v>
          </cell>
          <cell r="F254" t="str">
            <v>第125号機械運転単価表</v>
          </cell>
        </row>
        <row r="255">
          <cell r="A255" t="str">
            <v>K2241</v>
          </cell>
          <cell r="B255" t="str">
            <v>ｺﾝﾊﾞｲﾝﾄﾞ型3～4t</v>
          </cell>
          <cell r="C255" t="str">
            <v>ｱｽﾌｧﾙﾄ舗装工</v>
          </cell>
          <cell r="D255" t="str">
            <v/>
          </cell>
          <cell r="E255" t="str">
            <v/>
          </cell>
          <cell r="F255" t="str">
            <v>機-18</v>
          </cell>
        </row>
        <row r="256">
          <cell r="A256" t="str">
            <v>K2250</v>
          </cell>
          <cell r="B256" t="str">
            <v>ﾀﾝﾊﾟ及びﾗﾝﾏ</v>
          </cell>
          <cell r="C256" t="str">
            <v>運転日当たり運転時間=5</v>
          </cell>
          <cell r="D256" t="str">
            <v>日</v>
          </cell>
          <cell r="E256">
            <v>26690</v>
          </cell>
          <cell r="F256" t="str">
            <v>第126号機械運転単価表</v>
          </cell>
        </row>
        <row r="257">
          <cell r="A257" t="str">
            <v>K2251</v>
          </cell>
          <cell r="B257" t="str">
            <v>60～100kg</v>
          </cell>
          <cell r="C257" t="str">
            <v>土工・法面工</v>
          </cell>
          <cell r="D257" t="str">
            <v/>
          </cell>
          <cell r="E257" t="str">
            <v/>
          </cell>
          <cell r="F257" t="str">
            <v>機-8</v>
          </cell>
        </row>
        <row r="258">
          <cell r="A258" t="str">
            <v>K2260</v>
          </cell>
          <cell r="B258" t="str">
            <v>ﾀﾝﾊﾟ運転</v>
          </cell>
          <cell r="C258" t="str">
            <v/>
          </cell>
          <cell r="D258" t="str">
            <v>日</v>
          </cell>
          <cell r="E258">
            <v>26780</v>
          </cell>
          <cell r="F258" t="str">
            <v>第127号機械運転単価表</v>
          </cell>
        </row>
        <row r="259">
          <cell r="A259" t="str">
            <v>K2261</v>
          </cell>
          <cell r="B259" t="str">
            <v>60～100kg</v>
          </cell>
          <cell r="C259" t="str">
            <v>小規模土工</v>
          </cell>
          <cell r="D259" t="str">
            <v/>
          </cell>
          <cell r="E259" t="str">
            <v/>
          </cell>
          <cell r="F259" t="str">
            <v>機-23</v>
          </cell>
        </row>
        <row r="260">
          <cell r="A260" t="str">
            <v>K2270</v>
          </cell>
          <cell r="B260" t="str">
            <v>ﾀﾝﾊﾟ運転</v>
          </cell>
          <cell r="C260" t="str">
            <v/>
          </cell>
          <cell r="D260" t="str">
            <v>日</v>
          </cell>
          <cell r="E260">
            <v>26780</v>
          </cell>
          <cell r="F260" t="str">
            <v>第128号機械運転単価表</v>
          </cell>
        </row>
        <row r="261">
          <cell r="A261" t="str">
            <v>K2271</v>
          </cell>
          <cell r="B261" t="str">
            <v>60～100kg</v>
          </cell>
          <cell r="C261" t="str">
            <v>路盤工(人力施工)</v>
          </cell>
          <cell r="D261" t="str">
            <v/>
          </cell>
          <cell r="E261" t="str">
            <v/>
          </cell>
          <cell r="F261" t="str">
            <v>機-23</v>
          </cell>
        </row>
        <row r="262">
          <cell r="A262" t="str">
            <v>K2280</v>
          </cell>
          <cell r="B262" t="str">
            <v>ﾀﾝﾊﾟ運転</v>
          </cell>
          <cell r="C262" t="str">
            <v/>
          </cell>
          <cell r="D262" t="str">
            <v>日</v>
          </cell>
          <cell r="E262">
            <v>26870</v>
          </cell>
          <cell r="F262" t="str">
            <v>第129号機械運転単価表</v>
          </cell>
        </row>
        <row r="263">
          <cell r="A263" t="str">
            <v>K2281</v>
          </cell>
          <cell r="B263" t="str">
            <v>60～100kg</v>
          </cell>
          <cell r="C263" t="str">
            <v>ｱｽﾌｧﾙﾄ舗装工(人力施工)</v>
          </cell>
          <cell r="D263" t="str">
            <v/>
          </cell>
          <cell r="E263" t="str">
            <v/>
          </cell>
          <cell r="F263" t="str">
            <v>機-23</v>
          </cell>
        </row>
        <row r="264">
          <cell r="A264" t="str">
            <v>K2290</v>
          </cell>
          <cell r="B264" t="str">
            <v>ASﾌｨﾆｯｼｬ運転</v>
          </cell>
          <cell r="C264" t="str">
            <v/>
          </cell>
          <cell r="D264" t="str">
            <v>日</v>
          </cell>
          <cell r="E264">
            <v>61800</v>
          </cell>
          <cell r="F264" t="str">
            <v>第130号機械運転単価表</v>
          </cell>
        </row>
        <row r="265">
          <cell r="A265" t="str">
            <v>K2291</v>
          </cell>
          <cell r="B265" t="str">
            <v>ｸﾛ-ﾗ型 1.6～3.0m</v>
          </cell>
          <cell r="C265" t="str">
            <v>ｱｽﾌｧﾙﾄ舗装工</v>
          </cell>
          <cell r="D265" t="str">
            <v/>
          </cell>
          <cell r="E265" t="str">
            <v/>
          </cell>
          <cell r="F265" t="str">
            <v>機-18</v>
          </cell>
        </row>
        <row r="266">
          <cell r="A266" t="str">
            <v>K2300</v>
          </cell>
          <cell r="B266" t="str">
            <v>ASﾌｨﾆｯｼｬ運転</v>
          </cell>
          <cell r="C266" t="str">
            <v/>
          </cell>
          <cell r="D266" t="str">
            <v>日</v>
          </cell>
          <cell r="E266">
            <v>97780</v>
          </cell>
          <cell r="F266" t="str">
            <v>第131号機械運転単価表</v>
          </cell>
        </row>
        <row r="267">
          <cell r="A267" t="str">
            <v>K2301</v>
          </cell>
          <cell r="B267" t="str">
            <v>全自動・ﾎｲｰﾙ型 2.4～4.5m</v>
          </cell>
          <cell r="C267" t="str">
            <v>ｱｽﾌｧﾙﾄ舗装工</v>
          </cell>
          <cell r="D267" t="str">
            <v/>
          </cell>
          <cell r="E267" t="str">
            <v/>
          </cell>
          <cell r="F267" t="str">
            <v>機-18</v>
          </cell>
        </row>
        <row r="268">
          <cell r="A268" t="str">
            <v>K2310</v>
          </cell>
          <cell r="B268" t="str">
            <v>ASﾌｨﾆｯｼｬ運転</v>
          </cell>
          <cell r="C268" t="str">
            <v/>
          </cell>
          <cell r="D268" t="str">
            <v>日</v>
          </cell>
          <cell r="E268">
            <v>178600</v>
          </cell>
          <cell r="F268" t="str">
            <v>第132号機械運転単価表</v>
          </cell>
        </row>
        <row r="269">
          <cell r="A269" t="str">
            <v>K2311</v>
          </cell>
          <cell r="B269" t="str">
            <v>全自動・ﾎｲｰﾙ型 3.0～8.5m</v>
          </cell>
          <cell r="C269" t="str">
            <v>ｱｽﾌｧﾙﾄ舗装工</v>
          </cell>
          <cell r="D269" t="str">
            <v/>
          </cell>
          <cell r="E269" t="str">
            <v/>
          </cell>
          <cell r="F269" t="str">
            <v>機-18</v>
          </cell>
        </row>
        <row r="270">
          <cell r="A270" t="str">
            <v>K2320</v>
          </cell>
          <cell r="B270" t="str">
            <v>ｺﾝｸﾘｰﾄｶｯﾀ 手動式</v>
          </cell>
          <cell r="C270" t="str">
            <v>運転日当たり運転時間=5</v>
          </cell>
          <cell r="D270" t="str">
            <v>日</v>
          </cell>
          <cell r="E270">
            <v>26730</v>
          </cell>
          <cell r="F270" t="str">
            <v>第133号機械運転単価表</v>
          </cell>
        </row>
        <row r="271">
          <cell r="A271" t="str">
            <v>K2321</v>
          </cell>
          <cell r="B271" t="str">
            <v>ﾌﾞﾚｰﾄﾞ径30cm</v>
          </cell>
          <cell r="C271" t="str">
            <v>舗装版切断工</v>
          </cell>
          <cell r="D271" t="str">
            <v/>
          </cell>
          <cell r="E271" t="str">
            <v/>
          </cell>
          <cell r="F271" t="str">
            <v>機-8</v>
          </cell>
        </row>
        <row r="272">
          <cell r="A272" t="str">
            <v>K2330</v>
          </cell>
          <cell r="B272" t="str">
            <v>ｺﾝｸﾘｰﾄｶｯﾀ 手動式</v>
          </cell>
          <cell r="C272" t="str">
            <v>運転日当たり運転時間=5</v>
          </cell>
          <cell r="D272" t="str">
            <v>日</v>
          </cell>
          <cell r="E272">
            <v>27590</v>
          </cell>
          <cell r="F272" t="str">
            <v>第134号機械運転単価表</v>
          </cell>
        </row>
        <row r="273">
          <cell r="A273" t="str">
            <v>K2331</v>
          </cell>
          <cell r="B273" t="str">
            <v>ﾌﾞﾚｰﾄﾞ径40cm</v>
          </cell>
          <cell r="C273" t="str">
            <v>舗装版切断工</v>
          </cell>
          <cell r="D273" t="str">
            <v/>
          </cell>
          <cell r="E273" t="str">
            <v/>
          </cell>
          <cell r="F273" t="str">
            <v>機-8</v>
          </cell>
        </row>
        <row r="274">
          <cell r="A274" t="str">
            <v>K2340</v>
          </cell>
          <cell r="B274" t="str">
            <v>ｺﾝｸﾘｰﾄｶｯﾀ 油圧走行式</v>
          </cell>
          <cell r="C274" t="str">
            <v>運転日当たり運転時間=5</v>
          </cell>
          <cell r="D274" t="str">
            <v>日</v>
          </cell>
          <cell r="E274">
            <v>29720</v>
          </cell>
          <cell r="F274" t="str">
            <v>第135号機械運転単価表</v>
          </cell>
        </row>
        <row r="275">
          <cell r="A275" t="str">
            <v>K2341</v>
          </cell>
          <cell r="B275" t="str">
            <v>ﾌﾞﾚｰﾄﾞ径45～56cm</v>
          </cell>
          <cell r="C275" t="str">
            <v>舗装版切断工</v>
          </cell>
          <cell r="D275" t="str">
            <v/>
          </cell>
          <cell r="E275" t="str">
            <v/>
          </cell>
          <cell r="F275" t="str">
            <v>機-8</v>
          </cell>
        </row>
        <row r="276">
          <cell r="A276" t="str">
            <v>K2350</v>
          </cell>
          <cell r="B276" t="str">
            <v>ｺﾝｸﾘｰﾄｶｯﾀ 油圧走行式</v>
          </cell>
          <cell r="C276" t="str">
            <v>運転日当たり運転時間=5</v>
          </cell>
          <cell r="D276" t="str">
            <v>日</v>
          </cell>
          <cell r="E276">
            <v>32590</v>
          </cell>
          <cell r="F276" t="str">
            <v>第136号機械運転単価表</v>
          </cell>
        </row>
        <row r="277">
          <cell r="A277" t="str">
            <v>K2351</v>
          </cell>
          <cell r="B277" t="str">
            <v>ﾌﾞﾚｰﾄﾞ径65cm</v>
          </cell>
          <cell r="C277" t="str">
            <v>舗装版切断工</v>
          </cell>
          <cell r="D277" t="str">
            <v/>
          </cell>
          <cell r="E277" t="str">
            <v/>
          </cell>
          <cell r="F277" t="str">
            <v>機-8</v>
          </cell>
        </row>
        <row r="278">
          <cell r="A278" t="str">
            <v>K2360</v>
          </cell>
          <cell r="B278" t="str">
            <v>ｺﾝｸﾘｰﾄｶｯﾀ 油圧走行式</v>
          </cell>
          <cell r="C278" t="str">
            <v>運転日当たり運転時間=5</v>
          </cell>
          <cell r="D278" t="str">
            <v>日</v>
          </cell>
          <cell r="E278">
            <v>37830</v>
          </cell>
          <cell r="F278" t="str">
            <v>第137号機械運転単価表</v>
          </cell>
        </row>
        <row r="279">
          <cell r="A279" t="str">
            <v>K2361</v>
          </cell>
          <cell r="B279" t="str">
            <v>ﾌﾞﾚｰﾄﾞ径75cm</v>
          </cell>
          <cell r="C279" t="str">
            <v>舗装版切断工</v>
          </cell>
          <cell r="D279" t="str">
            <v/>
          </cell>
          <cell r="E279" t="str">
            <v/>
          </cell>
          <cell r="F279" t="str">
            <v>機-8</v>
          </cell>
        </row>
        <row r="280">
          <cell r="A280" t="str">
            <v>K2370</v>
          </cell>
          <cell r="B280" t="str">
            <v>ｺﾝｸﾘｰﾄｶｯﾀ 油圧走行式</v>
          </cell>
          <cell r="C280" t="str">
            <v>運転日当たり運転時間=5</v>
          </cell>
          <cell r="D280" t="str">
            <v>日</v>
          </cell>
          <cell r="E280">
            <v>38590</v>
          </cell>
          <cell r="F280" t="str">
            <v>第138号機械運転単価表</v>
          </cell>
        </row>
        <row r="281">
          <cell r="A281" t="str">
            <v>K2371</v>
          </cell>
          <cell r="B281" t="str">
            <v>ﾌﾞﾚｰﾄﾞ径96～106cm</v>
          </cell>
          <cell r="C281" t="str">
            <v>舗装版切断工</v>
          </cell>
          <cell r="D281" t="str">
            <v/>
          </cell>
          <cell r="E281" t="str">
            <v/>
          </cell>
          <cell r="F281" t="str">
            <v>機-8</v>
          </cell>
        </row>
        <row r="282">
          <cell r="A282" t="str">
            <v>K2380</v>
          </cell>
          <cell r="B282" t="str">
            <v>散水車</v>
          </cell>
          <cell r="C282" t="str">
            <v/>
          </cell>
          <cell r="D282" t="str">
            <v>h</v>
          </cell>
          <cell r="E282">
            <v>6817</v>
          </cell>
          <cell r="F282" t="str">
            <v>第139号機械運転単価表</v>
          </cell>
        </row>
        <row r="283">
          <cell r="A283" t="str">
            <v>K2381</v>
          </cell>
          <cell r="B283" t="str">
            <v>1800L</v>
          </cell>
          <cell r="C283" t="str">
            <v/>
          </cell>
          <cell r="D283" t="str">
            <v/>
          </cell>
          <cell r="E283" t="str">
            <v/>
          </cell>
          <cell r="F283" t="str">
            <v>機-6</v>
          </cell>
        </row>
        <row r="284">
          <cell r="A284" t="str">
            <v>K2390</v>
          </cell>
          <cell r="B284" t="str">
            <v>散水車</v>
          </cell>
          <cell r="C284" t="str">
            <v/>
          </cell>
          <cell r="D284" t="str">
            <v>h</v>
          </cell>
          <cell r="E284">
            <v>7582</v>
          </cell>
          <cell r="F284" t="str">
            <v>第140号機械運転単価表</v>
          </cell>
        </row>
        <row r="285">
          <cell r="A285" t="str">
            <v>K2391</v>
          </cell>
          <cell r="B285" t="str">
            <v>3800L</v>
          </cell>
          <cell r="C285" t="str">
            <v/>
          </cell>
          <cell r="D285" t="str">
            <v/>
          </cell>
          <cell r="E285" t="str">
            <v/>
          </cell>
          <cell r="F285" t="str">
            <v>機-6</v>
          </cell>
        </row>
        <row r="286">
          <cell r="A286" t="str">
            <v>K2400</v>
          </cell>
          <cell r="B286" t="str">
            <v>散水車</v>
          </cell>
          <cell r="C286" t="str">
            <v/>
          </cell>
          <cell r="D286" t="str">
            <v>h</v>
          </cell>
          <cell r="E286">
            <v>8187</v>
          </cell>
          <cell r="F286" t="str">
            <v>第141号機械運転単価表</v>
          </cell>
        </row>
        <row r="287">
          <cell r="A287" t="str">
            <v>K2401</v>
          </cell>
          <cell r="B287" t="str">
            <v>5500L～6500L</v>
          </cell>
          <cell r="C287" t="str">
            <v/>
          </cell>
          <cell r="D287" t="str">
            <v/>
          </cell>
          <cell r="E287" t="str">
            <v/>
          </cell>
          <cell r="F287" t="str">
            <v>機-6</v>
          </cell>
        </row>
        <row r="288">
          <cell r="A288" t="str">
            <v>K2410</v>
          </cell>
          <cell r="B288" t="str">
            <v>散水車</v>
          </cell>
          <cell r="C288" t="str">
            <v/>
          </cell>
          <cell r="D288" t="str">
            <v>h</v>
          </cell>
          <cell r="E288">
            <v>9017</v>
          </cell>
          <cell r="F288" t="str">
            <v>第142号機械運転単価表</v>
          </cell>
        </row>
        <row r="289">
          <cell r="A289" t="str">
            <v>K2411</v>
          </cell>
          <cell r="B289" t="str">
            <v>7500L～8000L</v>
          </cell>
          <cell r="C289" t="str">
            <v/>
          </cell>
          <cell r="D289" t="str">
            <v/>
          </cell>
          <cell r="E289" t="str">
            <v/>
          </cell>
          <cell r="F289" t="str">
            <v>機-6</v>
          </cell>
        </row>
        <row r="290">
          <cell r="A290" t="str">
            <v>K2420</v>
          </cell>
          <cell r="B290" t="str">
            <v>散水車</v>
          </cell>
          <cell r="C290" t="str">
            <v>かき起こし有　補足材有</v>
          </cell>
          <cell r="D290" t="str">
            <v>日</v>
          </cell>
          <cell r="E290">
            <v>20770</v>
          </cell>
          <cell r="F290" t="str">
            <v>第143号機械運転単価表</v>
          </cell>
        </row>
        <row r="291">
          <cell r="A291" t="str">
            <v>K2421</v>
          </cell>
          <cell r="B291" t="str">
            <v>5500L～6500L</v>
          </cell>
          <cell r="C291" t="str">
            <v>不陸整正</v>
          </cell>
          <cell r="D291" t="str">
            <v/>
          </cell>
          <cell r="E291" t="str">
            <v/>
          </cell>
          <cell r="F291" t="str">
            <v>機-19</v>
          </cell>
        </row>
        <row r="292">
          <cell r="A292" t="str">
            <v>K2430</v>
          </cell>
          <cell r="B292" t="str">
            <v>散水車</v>
          </cell>
          <cell r="C292" t="str">
            <v>かき起こし有　補足材無</v>
          </cell>
          <cell r="D292" t="str">
            <v>日</v>
          </cell>
          <cell r="E292">
            <v>22940</v>
          </cell>
          <cell r="F292" t="str">
            <v>第144号機械運転単価表</v>
          </cell>
        </row>
        <row r="293">
          <cell r="A293" t="str">
            <v>K2431</v>
          </cell>
          <cell r="B293" t="str">
            <v>5500L～6500L</v>
          </cell>
          <cell r="C293" t="str">
            <v>不陸整正</v>
          </cell>
          <cell r="D293" t="str">
            <v/>
          </cell>
          <cell r="E293" t="str">
            <v/>
          </cell>
          <cell r="F293" t="str">
            <v>機-19</v>
          </cell>
        </row>
        <row r="294">
          <cell r="A294" t="str">
            <v>K2440</v>
          </cell>
          <cell r="B294" t="str">
            <v>散水車</v>
          </cell>
          <cell r="C294" t="str">
            <v>かき起こし無　補足材有</v>
          </cell>
          <cell r="D294" t="str">
            <v>日</v>
          </cell>
          <cell r="E294">
            <v>33310</v>
          </cell>
          <cell r="F294" t="str">
            <v>第145号機械運転単価表</v>
          </cell>
        </row>
        <row r="295">
          <cell r="A295" t="str">
            <v>K2441</v>
          </cell>
          <cell r="B295" t="str">
            <v>5500L～6500L</v>
          </cell>
          <cell r="C295" t="str">
            <v>不陸整正</v>
          </cell>
          <cell r="D295" t="str">
            <v/>
          </cell>
          <cell r="E295" t="str">
            <v/>
          </cell>
          <cell r="F295" t="str">
            <v>機-19</v>
          </cell>
        </row>
        <row r="296">
          <cell r="A296" t="str">
            <v>K2450</v>
          </cell>
          <cell r="B296" t="str">
            <v>散水車</v>
          </cell>
          <cell r="C296" t="str">
            <v/>
          </cell>
          <cell r="D296" t="str">
            <v>日</v>
          </cell>
          <cell r="E296">
            <v>17400</v>
          </cell>
          <cell r="F296" t="str">
            <v>第146号機械運転単価表</v>
          </cell>
        </row>
        <row r="297">
          <cell r="A297" t="str">
            <v>K2451</v>
          </cell>
          <cell r="B297" t="str">
            <v>5500L～6500L</v>
          </cell>
          <cell r="C297" t="str">
            <v>路盤工</v>
          </cell>
          <cell r="D297" t="str">
            <v/>
          </cell>
          <cell r="E297" t="str">
            <v/>
          </cell>
          <cell r="F297" t="str">
            <v>機-19</v>
          </cell>
        </row>
      </sheetData>
      <sheetData sheetId="1" refreshError="1">
        <row r="6">
          <cell r="A6" t="str">
            <v>K1000</v>
          </cell>
          <cell r="B6" t="str">
            <v>ﾌﾞﾙﾄﾞｰｻﾞ  排出ｶﾞｽ対策型</v>
          </cell>
          <cell r="C6" t="str">
            <v>岩石割増:無</v>
          </cell>
          <cell r="D6" t="str">
            <v>ｈ</v>
          </cell>
          <cell r="E6">
            <v>8281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排出ｶﾞｽ対策型</v>
          </cell>
          <cell r="C8" t="str">
            <v>岩石割増:無</v>
          </cell>
          <cell r="D8" t="str">
            <v>ｈ</v>
          </cell>
          <cell r="E8">
            <v>13340</v>
          </cell>
          <cell r="F8" t="str">
            <v>第2号機械運転単価表</v>
          </cell>
        </row>
        <row r="9">
          <cell r="A9" t="str">
            <v>K1011</v>
          </cell>
          <cell r="B9" t="str">
            <v>15t[普通]</v>
          </cell>
          <cell r="C9" t="str">
            <v/>
          </cell>
          <cell r="D9" t="str">
            <v/>
          </cell>
          <cell r="E9" t="str">
            <v/>
          </cell>
          <cell r="F9" t="str">
            <v>機-1</v>
          </cell>
        </row>
        <row r="10">
          <cell r="A10" t="str">
            <v>K1020</v>
          </cell>
          <cell r="B10" t="str">
            <v>ﾌﾞﾙﾄﾞｰｻﾞ  排出ｶﾞｽ対策型</v>
          </cell>
          <cell r="C10" t="str">
            <v>岩石割増:25%</v>
          </cell>
          <cell r="D10" t="str">
            <v>ｈ</v>
          </cell>
          <cell r="E10">
            <v>16650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排出ｶﾞｽ対策型</v>
          </cell>
          <cell r="C12" t="str">
            <v>岩石割増:無</v>
          </cell>
          <cell r="D12" t="str">
            <v>日</v>
          </cell>
          <cell r="E12">
            <v>66850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排出ｶﾞｽ対策型</v>
          </cell>
          <cell r="C14" t="str">
            <v>岩石割増:25%</v>
          </cell>
          <cell r="D14" t="str">
            <v>日</v>
          </cell>
          <cell r="E14">
            <v>71980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排出ｶﾞｽ対策型</v>
          </cell>
          <cell r="C16" t="str">
            <v>岩石割増:無</v>
          </cell>
          <cell r="D16" t="str">
            <v>日</v>
          </cell>
          <cell r="E16">
            <v>66700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排出ｶﾞｽ対策型</v>
          </cell>
          <cell r="C18" t="str">
            <v>岩石割増:25%</v>
          </cell>
          <cell r="D18" t="str">
            <v>日</v>
          </cell>
          <cell r="E18">
            <v>71830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排出ｶﾞｽ対策型</v>
          </cell>
          <cell r="C20" t="str">
            <v>岩石割増:無</v>
          </cell>
          <cell r="D20" t="str">
            <v>ｈ</v>
          </cell>
          <cell r="E20">
            <v>15570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排出ｶﾞｽ対策型</v>
          </cell>
          <cell r="C22" t="str">
            <v>岩石割増:25%</v>
          </cell>
          <cell r="D22" t="str">
            <v>ｈ</v>
          </cell>
          <cell r="E22">
            <v>20520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排出ｶﾞｽ対策型</v>
          </cell>
          <cell r="C24" t="str">
            <v>岩石割増:無</v>
          </cell>
          <cell r="D24" t="str">
            <v>日</v>
          </cell>
          <cell r="E24">
            <v>92820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排出ｶﾞｽ対策型</v>
          </cell>
          <cell r="C26" t="str">
            <v>岩石割増:25%</v>
          </cell>
          <cell r="D26" t="str">
            <v>日</v>
          </cell>
          <cell r="E26">
            <v>100500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排出ｶﾞｽ対策型</v>
          </cell>
          <cell r="C28" t="str">
            <v>岩石割増:無</v>
          </cell>
          <cell r="D28" t="str">
            <v>日</v>
          </cell>
          <cell r="E28">
            <v>94100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排出ｶﾞｽ対策型</v>
          </cell>
          <cell r="C30" t="str">
            <v>岩石割増:25%</v>
          </cell>
          <cell r="D30" t="str">
            <v>日</v>
          </cell>
          <cell r="E30">
            <v>101800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排出ｶﾞｽ対策型</v>
          </cell>
          <cell r="C32" t="str">
            <v>岩石割増:無</v>
          </cell>
          <cell r="D32" t="str">
            <v>ｈ</v>
          </cell>
          <cell r="E32">
            <v>17940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排出ｶﾞｽ対策型</v>
          </cell>
          <cell r="C34" t="str">
            <v>岩石割増:25%</v>
          </cell>
          <cell r="D34" t="str">
            <v>ｈ</v>
          </cell>
          <cell r="E34">
            <v>23790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排出ｶﾞｽ対策型</v>
          </cell>
          <cell r="C36" t="str">
            <v/>
          </cell>
          <cell r="D36" t="str">
            <v>ｈ</v>
          </cell>
          <cell r="E36">
            <v>13420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排出ｶﾞｽ対策型</v>
          </cell>
          <cell r="C38" t="str">
            <v/>
          </cell>
          <cell r="D38" t="str">
            <v>ｈ</v>
          </cell>
          <cell r="E38">
            <v>13770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排出ｶﾞｽ対策型</v>
          </cell>
          <cell r="C40" t="str">
            <v/>
          </cell>
          <cell r="D40" t="str">
            <v>日</v>
          </cell>
          <cell r="E40">
            <v>71270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排出ｶﾞｽ対策型</v>
          </cell>
          <cell r="C42" t="str">
            <v/>
          </cell>
          <cell r="D42" t="str">
            <v>日</v>
          </cell>
          <cell r="E42">
            <v>69470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排出ｶﾞｽ対策型</v>
          </cell>
          <cell r="C44" t="str">
            <v>岩石割増:無</v>
          </cell>
          <cell r="D44" t="str">
            <v>ｈ</v>
          </cell>
          <cell r="E44">
            <v>8803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排出ｶﾞｽ対策型</v>
          </cell>
          <cell r="C46" t="str">
            <v>岩石割増:10%</v>
          </cell>
          <cell r="D46" t="str">
            <v>ｈ</v>
          </cell>
          <cell r="E46">
            <v>10070</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排出ｶﾞｽ対策型</v>
          </cell>
          <cell r="C48" t="str">
            <v>岩石割増:25%</v>
          </cell>
          <cell r="D48" t="str">
            <v>ｈ</v>
          </cell>
          <cell r="E48">
            <v>10240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排出ｶﾞｽ対策型</v>
          </cell>
          <cell r="C50" t="str">
            <v>岩石割増:無</v>
          </cell>
          <cell r="D50" t="str">
            <v>日</v>
          </cell>
          <cell r="E50">
            <v>47590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排出ｶﾞｽ対策型</v>
          </cell>
          <cell r="C52" t="str">
            <v>岩石割増:25%</v>
          </cell>
          <cell r="D52" t="str">
            <v>日</v>
          </cell>
          <cell r="E52">
            <v>49570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排出ｶﾞｽ対策型</v>
          </cell>
          <cell r="C54" t="str">
            <v>岩石割増:無</v>
          </cell>
          <cell r="D54" t="str">
            <v>日</v>
          </cell>
          <cell r="E54">
            <v>47520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排出ｶﾞｽ対策型</v>
          </cell>
          <cell r="C56" t="str">
            <v>岩石割増:25%</v>
          </cell>
          <cell r="D56" t="str">
            <v>日</v>
          </cell>
          <cell r="E56">
            <v>49500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排出ｶﾞｽ対策型</v>
          </cell>
          <cell r="C58" t="str">
            <v>岩石割増:無</v>
          </cell>
          <cell r="D58" t="str">
            <v>ｈ</v>
          </cell>
          <cell r="E58">
            <v>11340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排出ｶﾞｽ対策型</v>
          </cell>
          <cell r="C60" t="str">
            <v>岩石割増:10%</v>
          </cell>
          <cell r="D60" t="str">
            <v>ｈ</v>
          </cell>
          <cell r="E60">
            <v>13520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排出ｶﾞｽ対策型</v>
          </cell>
          <cell r="C62" t="str">
            <v>岩石割増:25%</v>
          </cell>
          <cell r="D62" t="str">
            <v>ｈ</v>
          </cell>
          <cell r="E62">
            <v>13820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排出ｶﾞｽ対策型</v>
          </cell>
          <cell r="C64" t="str">
            <v>岩石割増:無</v>
          </cell>
          <cell r="D64" t="str">
            <v>日</v>
          </cell>
          <cell r="E64">
            <v>62600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排出ｶﾞｽ対策型</v>
          </cell>
          <cell r="C66" t="str">
            <v>岩石割増:25%</v>
          </cell>
          <cell r="D66" t="str">
            <v>日</v>
          </cell>
          <cell r="E66">
            <v>66210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排出ｶﾞｽ対策型</v>
          </cell>
          <cell r="C68" t="str">
            <v>岩石割増:無</v>
          </cell>
          <cell r="D68" t="str">
            <v>日</v>
          </cell>
          <cell r="E68">
            <v>63080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排出ｶﾞｽ対策型</v>
          </cell>
          <cell r="C70" t="str">
            <v>岩石割増:25%</v>
          </cell>
          <cell r="D70" t="str">
            <v>日</v>
          </cell>
          <cell r="E70">
            <v>66740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排出ｶﾞｽ対策型</v>
          </cell>
          <cell r="C72" t="str">
            <v>岩石割増:無</v>
          </cell>
          <cell r="D72" t="str">
            <v>日</v>
          </cell>
          <cell r="E72">
            <v>59870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排出ｶﾞｽ対策型</v>
          </cell>
          <cell r="C74" t="str">
            <v>岩石割増:25%</v>
          </cell>
          <cell r="D74" t="str">
            <v>日</v>
          </cell>
          <cell r="E74">
            <v>63160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排出ｶﾞｽ対策型</v>
          </cell>
          <cell r="C76" t="str">
            <v/>
          </cell>
          <cell r="D76" t="str">
            <v>日</v>
          </cell>
          <cell r="E76">
            <v>33870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排出ｶﾞｽ対策型</v>
          </cell>
          <cell r="C78" t="str">
            <v/>
          </cell>
          <cell r="D78" t="str">
            <v>日</v>
          </cell>
          <cell r="E78">
            <v>48890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排出ｶﾞｽ対策型</v>
          </cell>
          <cell r="C80" t="str">
            <v/>
          </cell>
          <cell r="D80" t="str">
            <v>日</v>
          </cell>
          <cell r="E80">
            <v>52500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排出ｶﾞｽ対策型</v>
          </cell>
          <cell r="C82" t="str">
            <v/>
          </cell>
          <cell r="D82" t="str">
            <v>日</v>
          </cell>
          <cell r="E82">
            <v>33870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排出ｶﾞｽ対策型</v>
          </cell>
          <cell r="C84" t="str">
            <v/>
          </cell>
          <cell r="D84" t="str">
            <v>日</v>
          </cell>
          <cell r="E84">
            <v>48890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排出ｶﾞｽ対策型</v>
          </cell>
          <cell r="C86" t="str">
            <v/>
          </cell>
          <cell r="D86" t="str">
            <v>日</v>
          </cell>
          <cell r="E86">
            <v>60470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K2070</v>
          </cell>
          <cell r="B88" t="str">
            <v>ﾛｰﾄﾞﾛｰﾗ  排出ｶﾞｽ対策型</v>
          </cell>
          <cell r="C88" t="str">
            <v/>
          </cell>
          <cell r="D88" t="str">
            <v>ｈ</v>
          </cell>
          <cell r="E88">
            <v>9481</v>
          </cell>
          <cell r="F88" t="str">
            <v>第42号機械運転単価表</v>
          </cell>
        </row>
        <row r="89">
          <cell r="A89" t="str">
            <v>K2071</v>
          </cell>
          <cell r="B89" t="str">
            <v>ﾏｶﾀﾞﾑ両輪駆動10～12t</v>
          </cell>
          <cell r="C89" t="str">
            <v>舗装工</v>
          </cell>
          <cell r="D89" t="str">
            <v/>
          </cell>
          <cell r="E89" t="str">
            <v/>
          </cell>
          <cell r="F89" t="str">
            <v>機-1</v>
          </cell>
        </row>
        <row r="90">
          <cell r="A90" t="str">
            <v>K2080</v>
          </cell>
          <cell r="B90" t="str">
            <v>ﾛｰﾄﾞﾛｰﾗ運転  排出ｶﾞｽ対策型</v>
          </cell>
          <cell r="C90" t="str">
            <v>かき起こし有　補足材有</v>
          </cell>
          <cell r="D90" t="str">
            <v>日</v>
          </cell>
          <cell r="E90">
            <v>35200</v>
          </cell>
          <cell r="F90" t="str">
            <v>第43号機械運転単価表</v>
          </cell>
        </row>
        <row r="91">
          <cell r="A91" t="str">
            <v>K2081</v>
          </cell>
          <cell r="B91" t="str">
            <v>ﾏｶﾀﾞﾑ両輪駆動10～12t</v>
          </cell>
          <cell r="C91" t="str">
            <v>不陸整正</v>
          </cell>
          <cell r="D91" t="str">
            <v/>
          </cell>
          <cell r="E91" t="str">
            <v/>
          </cell>
          <cell r="F91" t="str">
            <v>機-18</v>
          </cell>
        </row>
        <row r="92">
          <cell r="A92" t="str">
            <v>K2090</v>
          </cell>
          <cell r="B92" t="str">
            <v>ﾛｰﾄﾞﾛｰﾗ運転  排出ｶﾞｽ対策型</v>
          </cell>
          <cell r="C92" t="str">
            <v>かき起こし有　補足材無</v>
          </cell>
          <cell r="D92" t="str">
            <v>日</v>
          </cell>
          <cell r="E92">
            <v>39040</v>
          </cell>
          <cell r="F92" t="str">
            <v>第44号機械運転単価表</v>
          </cell>
        </row>
        <row r="93">
          <cell r="A93" t="str">
            <v>K2091</v>
          </cell>
          <cell r="B93" t="str">
            <v>ﾏｶﾀﾞﾑ両輪駆動10～12t</v>
          </cell>
          <cell r="C93" t="str">
            <v>不陸整正</v>
          </cell>
          <cell r="D93" t="str">
            <v/>
          </cell>
          <cell r="E93" t="str">
            <v/>
          </cell>
          <cell r="F93" t="str">
            <v>機-18</v>
          </cell>
        </row>
        <row r="94">
          <cell r="A94" t="str">
            <v>K2100</v>
          </cell>
          <cell r="B94" t="str">
            <v>ﾛｰﾄﾞﾛｰﾗ運転  排出ｶﾞｽ対策型</v>
          </cell>
          <cell r="C94" t="str">
            <v>かき起こし無　補足材有</v>
          </cell>
          <cell r="D94" t="str">
            <v>日</v>
          </cell>
          <cell r="E94">
            <v>48730</v>
          </cell>
          <cell r="F94" t="str">
            <v>第45号機械運転単価表</v>
          </cell>
        </row>
        <row r="95">
          <cell r="A95" t="str">
            <v>K2101</v>
          </cell>
          <cell r="B95" t="str">
            <v>ﾏｶﾀﾞﾑ両輪駆動10～12t</v>
          </cell>
          <cell r="C95" t="str">
            <v>不陸整正</v>
          </cell>
          <cell r="D95" t="str">
            <v/>
          </cell>
          <cell r="E95" t="str">
            <v/>
          </cell>
          <cell r="F95" t="str">
            <v>機-18</v>
          </cell>
        </row>
        <row r="96">
          <cell r="A96" t="str">
            <v>K2110</v>
          </cell>
          <cell r="B96" t="str">
            <v>ﾛｰﾄﾞﾛｰﾗ運転  排出ｶﾞｽ対策型</v>
          </cell>
          <cell r="C96" t="str">
            <v/>
          </cell>
          <cell r="D96" t="str">
            <v>日</v>
          </cell>
          <cell r="E96">
            <v>48730</v>
          </cell>
          <cell r="F96" t="str">
            <v>第46号機械運転単価表</v>
          </cell>
        </row>
        <row r="97">
          <cell r="A97" t="str">
            <v>K2111</v>
          </cell>
          <cell r="B97" t="str">
            <v>ﾏｶﾀﾞﾑ両輪駆動10～12t</v>
          </cell>
          <cell r="C97" t="str">
            <v>路盤工</v>
          </cell>
          <cell r="D97" t="str">
            <v/>
          </cell>
          <cell r="E97" t="str">
            <v/>
          </cell>
          <cell r="F97" t="str">
            <v>機-18</v>
          </cell>
        </row>
        <row r="98">
          <cell r="A98" t="str">
            <v>K2120</v>
          </cell>
          <cell r="B98" t="str">
            <v>ﾛｰﾄﾞﾛｰﾗ運転  排出ｶﾞｽ対策型</v>
          </cell>
          <cell r="C98" t="str">
            <v/>
          </cell>
          <cell r="D98" t="str">
            <v>日</v>
          </cell>
          <cell r="E98">
            <v>47640</v>
          </cell>
          <cell r="F98" t="str">
            <v>第47号機械運転単価表</v>
          </cell>
        </row>
        <row r="99">
          <cell r="A99" t="str">
            <v>K2121</v>
          </cell>
          <cell r="B99" t="str">
            <v>ﾏｶﾀﾞﾑ両輪駆動10～12t</v>
          </cell>
          <cell r="C99" t="str">
            <v>ｱｽﾌｧﾙﾄ舗装工</v>
          </cell>
          <cell r="D99" t="str">
            <v/>
          </cell>
          <cell r="E99" t="str">
            <v/>
          </cell>
          <cell r="F99" t="str">
            <v>機-18</v>
          </cell>
        </row>
        <row r="100">
          <cell r="A100" t="str">
            <v>K2130</v>
          </cell>
          <cell r="B100" t="str">
            <v>ﾀｲﾔﾛｰﾗ  排出ｶﾞｽ対策型</v>
          </cell>
          <cell r="C100" t="str">
            <v/>
          </cell>
          <cell r="D100" t="str">
            <v>ｈ</v>
          </cell>
          <cell r="E100">
            <v>9800</v>
          </cell>
          <cell r="F100" t="str">
            <v>第48号機械運転単価表</v>
          </cell>
        </row>
        <row r="101">
          <cell r="A101" t="str">
            <v>K2131</v>
          </cell>
          <cell r="B101" t="str">
            <v>8～20t</v>
          </cell>
          <cell r="C101" t="str">
            <v/>
          </cell>
          <cell r="D101" t="str">
            <v/>
          </cell>
          <cell r="E101" t="str">
            <v/>
          </cell>
          <cell r="F101" t="str">
            <v>機-1</v>
          </cell>
        </row>
        <row r="102">
          <cell r="A102" t="str">
            <v>K2140</v>
          </cell>
          <cell r="B102" t="str">
            <v>ﾀｲﾔﾛｰﾗ運転  排出ｶﾞｽ対策型</v>
          </cell>
          <cell r="C102" t="str">
            <v/>
          </cell>
          <cell r="D102" t="str">
            <v>日</v>
          </cell>
          <cell r="E102">
            <v>46170</v>
          </cell>
          <cell r="F102" t="str">
            <v>第49号機械運転単価表</v>
          </cell>
        </row>
        <row r="103">
          <cell r="A103" t="str">
            <v>K2141</v>
          </cell>
          <cell r="B103" t="str">
            <v>8～20t</v>
          </cell>
          <cell r="C103" t="str">
            <v>締固め</v>
          </cell>
          <cell r="D103" t="str">
            <v/>
          </cell>
          <cell r="E103" t="str">
            <v/>
          </cell>
          <cell r="F103" t="str">
            <v>機-18</v>
          </cell>
        </row>
        <row r="104">
          <cell r="A104" t="str">
            <v>K2150</v>
          </cell>
          <cell r="B104" t="str">
            <v>ﾀｲﾔﾛｰﾗ運転  排出ｶﾞｽ対策型</v>
          </cell>
          <cell r="C104" t="str">
            <v>かき起こし有　補足材有</v>
          </cell>
          <cell r="D104" t="str">
            <v>日</v>
          </cell>
          <cell r="E104">
            <v>33270</v>
          </cell>
          <cell r="F104" t="str">
            <v>第50号機械運転単価表</v>
          </cell>
        </row>
        <row r="105">
          <cell r="A105" t="str">
            <v>K2151</v>
          </cell>
          <cell r="B105" t="str">
            <v>8～20t</v>
          </cell>
          <cell r="C105" t="str">
            <v>不陸整正</v>
          </cell>
          <cell r="D105" t="str">
            <v/>
          </cell>
          <cell r="E105" t="str">
            <v/>
          </cell>
          <cell r="F105" t="str">
            <v>機-18</v>
          </cell>
        </row>
        <row r="106">
          <cell r="A106" t="str">
            <v>K2160</v>
          </cell>
          <cell r="B106" t="str">
            <v>ﾀｲﾔﾛｰﾗ運転  排出ｶﾞｽ対策型</v>
          </cell>
          <cell r="C106" t="str">
            <v>かき起こし有　補足材無</v>
          </cell>
          <cell r="D106" t="str">
            <v>日</v>
          </cell>
          <cell r="E106">
            <v>37110</v>
          </cell>
          <cell r="F106" t="str">
            <v>第51号機械運転単価表</v>
          </cell>
        </row>
        <row r="107">
          <cell r="A107" t="str">
            <v>K2161</v>
          </cell>
          <cell r="B107" t="str">
            <v>8～20t</v>
          </cell>
          <cell r="C107" t="str">
            <v>不陸整正</v>
          </cell>
          <cell r="D107" t="str">
            <v/>
          </cell>
          <cell r="E107" t="str">
            <v/>
          </cell>
          <cell r="F107" t="str">
            <v>機-18</v>
          </cell>
        </row>
        <row r="108">
          <cell r="A108" t="str">
            <v>K2170</v>
          </cell>
          <cell r="B108" t="str">
            <v>ﾀｲﾔﾛｰﾗ運転  排出ｶﾞｽ対策型</v>
          </cell>
          <cell r="C108" t="str">
            <v>かき起こし無　補足材有</v>
          </cell>
          <cell r="D108" t="str">
            <v>日</v>
          </cell>
          <cell r="E108">
            <v>46710</v>
          </cell>
          <cell r="F108" t="str">
            <v>第52号機械運転単価表</v>
          </cell>
        </row>
        <row r="109">
          <cell r="A109" t="str">
            <v>K2171</v>
          </cell>
          <cell r="B109" t="str">
            <v>8～20t</v>
          </cell>
          <cell r="C109" t="str">
            <v>不陸整正</v>
          </cell>
          <cell r="D109" t="str">
            <v/>
          </cell>
          <cell r="E109" t="str">
            <v/>
          </cell>
          <cell r="F109" t="str">
            <v>機-18</v>
          </cell>
        </row>
        <row r="110">
          <cell r="A110" t="str">
            <v>K2180</v>
          </cell>
          <cell r="B110" t="str">
            <v>ﾀｲﾔﾛｰﾗ運転  排出ｶﾞｽ対策型</v>
          </cell>
          <cell r="C110" t="str">
            <v/>
          </cell>
          <cell r="D110" t="str">
            <v>日</v>
          </cell>
          <cell r="E110">
            <v>46910</v>
          </cell>
          <cell r="F110" t="str">
            <v>第53号機械運転単価表</v>
          </cell>
        </row>
        <row r="111">
          <cell r="A111" t="str">
            <v>K2181</v>
          </cell>
          <cell r="B111" t="str">
            <v>8～20t</v>
          </cell>
          <cell r="C111" t="str">
            <v>路盤工</v>
          </cell>
          <cell r="D111" t="str">
            <v/>
          </cell>
          <cell r="E111" t="str">
            <v/>
          </cell>
          <cell r="F111" t="str">
            <v>機-18</v>
          </cell>
        </row>
        <row r="112">
          <cell r="A112" t="str">
            <v>K2190</v>
          </cell>
          <cell r="B112" t="str">
            <v>ﾀｲﾔﾛｰﾗ運転  排出ｶﾞｽ対策型</v>
          </cell>
          <cell r="C112" t="str">
            <v/>
          </cell>
          <cell r="D112" t="str">
            <v>日</v>
          </cell>
          <cell r="E112">
            <v>46250</v>
          </cell>
          <cell r="F112" t="str">
            <v>第54号機械運転単価表</v>
          </cell>
        </row>
        <row r="113">
          <cell r="A113" t="str">
            <v>K2191</v>
          </cell>
          <cell r="B113" t="str">
            <v>8～20t</v>
          </cell>
          <cell r="C113" t="str">
            <v>ｱｽﾌｧﾙﾄ舗装工</v>
          </cell>
          <cell r="D113" t="str">
            <v/>
          </cell>
          <cell r="E113" t="str">
            <v/>
          </cell>
          <cell r="F113" t="str">
            <v>機-18</v>
          </cell>
        </row>
        <row r="114">
          <cell r="A114" t="str">
            <v>K2220</v>
          </cell>
          <cell r="B114" t="str">
            <v>振動ﾛｰﾗ[ﾀﾝﾃﾞﾑ型]</v>
          </cell>
          <cell r="C114" t="str">
            <v>排出ｶﾞｽ対策型</v>
          </cell>
          <cell r="D114" t="str">
            <v>ｈ</v>
          </cell>
          <cell r="E114">
            <v>7227</v>
          </cell>
          <cell r="F114" t="str">
            <v>第55号機械運転単価表</v>
          </cell>
        </row>
        <row r="115">
          <cell r="A115" t="str">
            <v>K2221</v>
          </cell>
          <cell r="B115" t="str">
            <v>2.5～2.8t</v>
          </cell>
          <cell r="C115" t="str">
            <v>敷均し，締固め</v>
          </cell>
          <cell r="D115" t="str">
            <v/>
          </cell>
          <cell r="E115" t="str">
            <v/>
          </cell>
          <cell r="F115" t="str">
            <v>機-9</v>
          </cell>
        </row>
        <row r="116">
          <cell r="A116" t="str">
            <v>K2230</v>
          </cell>
          <cell r="B116" t="str">
            <v>振動ﾛｰﾗ運転</v>
          </cell>
          <cell r="C116" t="str">
            <v>排出ｶﾞｽ対策型</v>
          </cell>
          <cell r="D116" t="str">
            <v>日</v>
          </cell>
          <cell r="E116">
            <v>41250</v>
          </cell>
          <cell r="F116" t="str">
            <v>第56号機械運転単価表</v>
          </cell>
        </row>
        <row r="117">
          <cell r="A117" t="str">
            <v>K2231</v>
          </cell>
          <cell r="B117" t="str">
            <v>ｺﾝﾊﾞｲﾝﾄﾞ型3～4t</v>
          </cell>
          <cell r="C117" t="str">
            <v>路盤工</v>
          </cell>
          <cell r="D117" t="str">
            <v/>
          </cell>
          <cell r="E117" t="str">
            <v/>
          </cell>
          <cell r="F117" t="str">
            <v>機-18</v>
          </cell>
        </row>
        <row r="118">
          <cell r="A118" t="str">
            <v>K2240</v>
          </cell>
          <cell r="B118" t="str">
            <v>振動ﾛｰﾗ運転</v>
          </cell>
          <cell r="C118" t="str">
            <v>排出ｶﾞｽ対策型</v>
          </cell>
          <cell r="D118" t="str">
            <v>日</v>
          </cell>
          <cell r="E118">
            <v>40990</v>
          </cell>
          <cell r="F118" t="str">
            <v>第57号機械運転単価表</v>
          </cell>
        </row>
        <row r="119">
          <cell r="A119" t="str">
            <v>K2241</v>
          </cell>
          <cell r="B119" t="str">
            <v>ｺﾝﾊﾞｲﾝﾄﾞ型3～4t</v>
          </cell>
          <cell r="C119" t="str">
            <v>ｱｽﾌｧﾙﾄ舗装工</v>
          </cell>
          <cell r="D119" t="str">
            <v/>
          </cell>
          <cell r="E119" t="str">
            <v/>
          </cell>
          <cell r="F119" t="str">
            <v>機-18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数量拾い"/>
      <sheetName val="集計表"/>
      <sheetName val="機械複合単価"/>
      <sheetName val="数量拾い書"/>
      <sheetName val="電気複合単価"/>
      <sheetName val="内訳書A4"/>
      <sheetName val="仕訳書Ａ４"/>
      <sheetName val="内訳A4W"/>
      <sheetName val="代価表 (機械設備工事)"/>
      <sheetName val="______"/>
      <sheetName val="単価表(測)"/>
      <sheetName val="結果ｼｰﾄ"/>
      <sheetName val="当初諸経費"/>
      <sheetName val="内訳書"/>
      <sheetName val="本工事費内訳"/>
      <sheetName val="表紙"/>
      <sheetName val="内訳書(源本）"/>
    </sheetNames>
    <definedNames>
      <definedName name="工作物2枚目"/>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表"/>
      <sheetName val="居住調査"/>
      <sheetName val="移転工法"/>
      <sheetName val="提示書"/>
      <sheetName val="経済比較表"/>
      <sheetName val="補償金明細"/>
      <sheetName val="建物移転"/>
      <sheetName val="別 表"/>
      <sheetName val="工作移転"/>
      <sheetName val="工作調査"/>
      <sheetName val="工作拾書"/>
      <sheetName val="動産移転"/>
      <sheetName val="動産調査"/>
      <sheetName val="立竹木"/>
      <sheetName val="立木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 val="データ表"/>
      <sheetName val="居住調査"/>
      <sheetName val="移転工法"/>
      <sheetName val="提示書"/>
      <sheetName val="経済比較表"/>
      <sheetName val="補償金明細"/>
      <sheetName val="建物移転"/>
      <sheetName val="別 表"/>
      <sheetName val="工作移転"/>
      <sheetName val="工作調査"/>
      <sheetName val="工作拾書"/>
      <sheetName val="動産移転"/>
      <sheetName val="動産調査"/>
      <sheetName val="立竹木"/>
      <sheetName val="平川構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複合単価 "/>
      <sheetName val="代価土工"/>
      <sheetName val="機械複合単価"/>
      <sheetName val="内訳A4W"/>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仕訳書"/>
      <sheetName val="科目別内訳書"/>
      <sheetName val="内訳書"/>
      <sheetName val="集計表"/>
      <sheetName val="数量計算書"/>
      <sheetName val="代価表 "/>
      <sheetName val="見積り比較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仕訳書"/>
      <sheetName val="科目別内訳書"/>
      <sheetName val="内訳書"/>
      <sheetName val="集計表"/>
      <sheetName val="数量計算書"/>
      <sheetName val="代価表 "/>
      <sheetName val="見積り比較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額(家主)"/>
    </sheetNames>
    <definedNames>
      <definedName name="工作物2枚目"/>
      <definedName name="工作物2枚目クリア"/>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仮設"/>
      <sheetName val="躯体"/>
      <sheetName val="解体"/>
      <sheetName val="発生材"/>
      <sheetName val="統計値(RC.CB)"/>
      <sheetName val="外部床"/>
      <sheetName val="外部壁 "/>
      <sheetName val="外部開口"/>
      <sheetName val="外部天井 "/>
      <sheetName val="内部床"/>
      <sheetName val="内部壁"/>
      <sheetName val="内部開口 "/>
      <sheetName val="内部天井"/>
      <sheetName val="統計表(RC.CB)"/>
      <sheetName val="単価"/>
      <sheetName val="Sheet6"/>
      <sheetName val="数量（CB）金城源吉"/>
    </sheetNames>
    <definedNames>
      <definedName name="工作物2枚目" refersTo="#REF!"/>
      <definedName name="工作物2枚目クリア"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H14単価"/>
      <sheetName val="laroux"/>
      <sheetName val="H12単価"/>
      <sheetName val="建物等諸経費"/>
      <sheetName val="庭木等諸経費"/>
      <sheetName val="H13単価"/>
      <sheetName val="【H12単価】"/>
      <sheetName val="入力ｼｰﾄ"/>
      <sheetName val="内部天井"/>
      <sheetName val="工作物調査表"/>
      <sheetName val="庭木等調査表"/>
      <sheetName val="動産調査表"/>
      <sheetName val="補償総括"/>
      <sheetName val="内訳書"/>
      <sheetName val="移転雑費"/>
      <sheetName val="仕訳書"/>
      <sheetName val="集計"/>
      <sheetName val="工作物単価"/>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仕訳"/>
      <sheetName val="主要機器ﾘｽﾄ"/>
      <sheetName val="複合単価"/>
      <sheetName val="東高校"/>
      <sheetName val="経費内訳"/>
    </sheetNames>
    <sheetDataSet>
      <sheetData sheetId="0"/>
      <sheetData sheetId="1"/>
      <sheetData sheetId="2"/>
      <sheetData sheetId="3" refreshError="1">
        <row r="41">
          <cell r="AA41">
            <v>271600</v>
          </cell>
        </row>
      </sheetData>
      <sheetData sheetId="4"/>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
      <sheetName val="内訳"/>
      <sheetName val="設計数量"/>
      <sheetName val="複合器具"/>
      <sheetName val="単価代価"/>
      <sheetName val="数量"/>
      <sheetName val="数建"/>
      <sheetName val="数機"/>
      <sheetName val="数電"/>
      <sheetName val="制水弁桝"/>
      <sheetName val="給敷土"/>
      <sheetName val="給道土"/>
      <sheetName val="ガス土"/>
      <sheetName val="汚土"/>
      <sheetName val="塩ビ桝"/>
      <sheetName val="仮設"/>
      <sheetName val="土工"/>
      <sheetName val="躯体"/>
      <sheetName val="鉄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統計値"/>
      <sheetName val="別表"/>
      <sheetName val="立木調査"/>
    </sheetNames>
    <sheetDataSet>
      <sheetData sheetId="0"/>
      <sheetData sheetId="1"/>
      <sheetData sheetId="2"/>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基本"/>
      <sheetName val="仕訳"/>
      <sheetName val="内訳"/>
      <sheetName val="合成単価"/>
      <sheetName val="代価(1)"/>
      <sheetName val="代価(2)"/>
      <sheetName val="統計値"/>
      <sheetName val="集計"/>
      <sheetName val="足場"/>
      <sheetName val="土間"/>
      <sheetName val="ｺﾝｸﾘｰﾄ"/>
      <sheetName val="屋根"/>
      <sheetName val="外部CB"/>
      <sheetName val="外壁"/>
      <sheetName val="外部計算"/>
      <sheetName val="外部天井"/>
      <sheetName val="外部雑"/>
      <sheetName val="内部床"/>
      <sheetName val="内部CB"/>
      <sheetName val="間仕切"/>
      <sheetName val="内壁"/>
      <sheetName val="造作"/>
      <sheetName val="内部天井"/>
      <sheetName val="内部計算"/>
      <sheetName val="内部雑"/>
      <sheetName val="発生材"/>
      <sheetName val="H10単価"/>
      <sheetName val="Page管理Sheet"/>
      <sheetName val="別表"/>
      <sheetName val="補償総括"/>
      <sheetName val="仮設解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標題"/>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土木単価"/>
      <sheetName val="保護砂"/>
      <sheetName val="保護砂単価入力"/>
      <sheetName val="総合価表"/>
      <sheetName val="先島見積単価"/>
      <sheetName val="物価版単価"/>
      <sheetName val="共通仮設･諸経費率"/>
      <sheetName val="明細書"/>
    </sheetNames>
    <sheetDataSet>
      <sheetData sheetId="0" refreshError="1">
        <row r="8">
          <cell r="B8">
            <v>18400</v>
          </cell>
          <cell r="C8">
            <v>22900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幹線"/>
      <sheetName val="動力"/>
      <sheetName val="電灯"/>
      <sheetName val="受変電"/>
      <sheetName val="自家発電"/>
      <sheetName val="避雷"/>
      <sheetName val="電話"/>
      <sheetName val="拡声"/>
      <sheetName val="電気時計"/>
      <sheetName val="ｲﾝﾀｰﾎﾝ･ﾄｲﾚ呼出"/>
      <sheetName val="ＴＶ"/>
      <sheetName val="自火報・防排煙"/>
      <sheetName val="視聴覚"/>
      <sheetName val="ITV"/>
      <sheetName val="構内配電"/>
      <sheetName val="構内通信"/>
      <sheetName val="複合単価"/>
      <sheetName val="歩掛計算書"/>
      <sheetName val="代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
    </sheetNames>
    <definedNames>
      <definedName name="樹高入力"/>
      <definedName name="終了"/>
      <definedName name="本数入力"/>
    </defined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
      <sheetName val="内訳"/>
      <sheetName val="設計数量"/>
      <sheetName val="複合器具"/>
      <sheetName val="単価代価"/>
      <sheetName val="数量"/>
      <sheetName val="数建"/>
      <sheetName val="数機"/>
      <sheetName val="数電"/>
      <sheetName val="制水弁桝"/>
      <sheetName val="給敷土"/>
      <sheetName val="給道土"/>
      <sheetName val="ガス土"/>
      <sheetName val="汚土"/>
      <sheetName val="塩ビ桝"/>
      <sheetName val="仮設"/>
      <sheetName val="土工"/>
      <sheetName val="躯体"/>
      <sheetName val="鉄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床仕上計算"/>
      <sheetName val="室名ボックス"/>
      <sheetName val="公式ボックス"/>
      <sheetName val="数量ボックス"/>
      <sheetName val="数量"/>
      <sheetName val="建具符号抽出ボックス"/>
      <sheetName val="建具符号ボックス"/>
      <sheetName val="金属製建具代価マクロ"/>
      <sheetName val="Module5"/>
      <sheetName val="Dialog1"/>
      <sheetName val="内部仕上マクロ"/>
      <sheetName val="番号ボックス"/>
      <sheetName val="内部仕上集計"/>
      <sheetName val="天井仕上計算"/>
      <sheetName val="壁仕上計算"/>
      <sheetName val="結合"/>
      <sheetName val="室名符号"/>
      <sheetName val="数量マクロ"/>
      <sheetName val="Module11"/>
      <sheetName val="モジュール-1"/>
      <sheetName val="モジュール-2"/>
      <sheetName val="計算マクロ"/>
      <sheetName val="額縁抽出ボックス"/>
      <sheetName val="額縁種類ボックス"/>
      <sheetName val="建具名称抽出ボックス"/>
      <sheetName val="床･壁･天井マクロ"/>
      <sheetName val="Sheet1"/>
      <sheetName val="金属製代価表"/>
      <sheetName val="金属製建具"/>
      <sheetName val="建具リスト"/>
      <sheetName val="金属製建具マクロ"/>
      <sheetName val="Module9"/>
      <sheetName val="Module4"/>
      <sheetName val="Module1"/>
      <sheetName val="Module2"/>
      <sheetName val="Module6"/>
      <sheetName val="Module3"/>
      <sheetName val="000000"/>
      <sheetName val="100000"/>
      <sheetName val="200000"/>
      <sheetName val="300000"/>
      <sheetName val="400000"/>
      <sheetName val="500000"/>
      <sheetName val="600000"/>
      <sheetName val="700000"/>
      <sheetName val="800000"/>
      <sheetName val="900000"/>
      <sheetName val="a00000"/>
      <sheetName val="内訳"/>
      <sheetName val="集計"/>
      <sheetName val="工作物調査表"/>
      <sheetName val="集計工作物"/>
      <sheetName val="単価"/>
      <sheetName val="複合機器"/>
      <sheetName val="複合管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
      <sheetName val="鏡"/>
      <sheetName val="数内訳"/>
      <sheetName val="本工事"/>
      <sheetName val="代価"/>
      <sheetName val="代価 (2)"/>
      <sheetName val="単価"/>
      <sheetName val="数計算"/>
      <sheetName val="複合単価"/>
      <sheetName val="明細書（１）"/>
      <sheetName val="数量調書"/>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機"/>
    </sheetNames>
    <definedNames>
      <definedName name="数量0"/>
      <definedName name="数量1"/>
      <definedName name="数量2"/>
      <definedName name="数量3"/>
      <definedName name="数量4"/>
      <definedName name="数量5"/>
      <definedName name="数量6"/>
      <definedName name="数量7"/>
      <definedName name="数量8"/>
      <definedName name="数量9"/>
      <definedName name="数量CL"/>
      <definedName name="数量CON"/>
    </defined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初期設定"/>
      <sheetName val="単価表"/>
      <sheetName val="数計算"/>
      <sheetName val="科目別（庁舎本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代価一覧表"/>
      <sheetName val="内訳書"/>
      <sheetName val="本工事費内訳"/>
      <sheetName val="工法様式"/>
      <sheetName val="共通仮設･諸経費率"/>
    </sheetNames>
    <sheetDataSet>
      <sheetData sheetId="0" refreshError="1"/>
      <sheetData sheetId="1" refreshError="1">
        <row r="2">
          <cell r="B2" t="str">
            <v>代    価    一    覧    表</v>
          </cell>
        </row>
      </sheetData>
      <sheetData sheetId="2" refreshError="1"/>
      <sheetData sheetId="3" refreshError="1"/>
      <sheetData sheetId="4" refreshError="1"/>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書（工事）"/>
      <sheetName val="特記仕様書（委託）"/>
      <sheetName val="設計書鏡"/>
      <sheetName val="Sheet1"/>
      <sheetName val="変更協議書"/>
      <sheetName val="変更個所対照表"/>
      <sheetName val="変更内訳表"/>
      <sheetName val="数量明細書"/>
      <sheetName val="内訳表"/>
      <sheetName val="諸経費"/>
      <sheetName val="代価表"/>
      <sheetName val="単価表"/>
      <sheetName val="単価"/>
      <sheetName val="数量計算 "/>
      <sheetName val="数量計算 （図）"/>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条件1"/>
      <sheetName val="設計条件2"/>
      <sheetName val="計算式1"/>
      <sheetName val="計算式2"/>
      <sheetName val="計算式3"/>
      <sheetName val="計算式4"/>
      <sheetName val="計算式5"/>
      <sheetName val="計算式6"/>
      <sheetName val="配線唐船"/>
      <sheetName val="#REF"/>
      <sheetName val="10内訳変"/>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XXXXX"/>
      <sheetName val="土工数量"/>
      <sheetName val="設計書鏡"/>
      <sheetName val="明細書"/>
      <sheetName val="変更協議書"/>
      <sheetName val="変更対照表"/>
      <sheetName val="諸経費（変更）"/>
      <sheetName val="変更内訳"/>
      <sheetName val="数量計算（当初諸経費）"/>
      <sheetName val="内訳表"/>
      <sheetName val="代価表"/>
      <sheetName val="単価表"/>
      <sheetName val="変更鏡"/>
      <sheetName val="特記仕様書１"/>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内訳書総括"/>
      <sheetName val="機器費"/>
      <sheetName val="内訳乙"/>
      <sheetName val="諸経費"/>
      <sheetName val="諸経費計算"/>
      <sheetName val="機器見積比較"/>
      <sheetName val="材料見積比較 "/>
      <sheetName val="建積比較表"/>
      <sheetName val="マクロ"/>
      <sheetName val="Module2"/>
      <sheetName val="pldt"/>
      <sheetName val="仕訳・内訳書"/>
      <sheetName val="機械拾い"/>
      <sheetName val="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内訳"/>
      <sheetName val="仕訳"/>
      <sheetName val="仮設"/>
      <sheetName val="土工"/>
      <sheetName val="地業"/>
      <sheetName val="コンクリート"/>
      <sheetName val="型枠"/>
      <sheetName val="鉄筋"/>
      <sheetName val="鉄骨 (2)"/>
      <sheetName val="防水"/>
      <sheetName val="石"/>
      <sheetName val="タイル"/>
      <sheetName val="屋根"/>
      <sheetName val="金属"/>
      <sheetName val="左官"/>
      <sheetName val="建具"/>
      <sheetName val="ガラス"/>
      <sheetName val="塗装"/>
      <sheetName val="内外装"/>
      <sheetName val="雑"/>
      <sheetName val="代価"/>
      <sheetName val="二次製品"/>
      <sheetName val="構造代価"/>
      <sheetName val="見積比較"/>
      <sheetName val="物価比較"/>
      <sheetName val="運搬"/>
      <sheetName val="仮設柵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 val="代価表"/>
      <sheetName val="代価"/>
      <sheetName val="仮設解体"/>
      <sheetName val="金建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000000"/>
      <sheetName val="100000"/>
      <sheetName val="標準単価表"/>
      <sheetName val="工程表"/>
      <sheetName val="捨て場費比較"/>
      <sheetName val="業者見積"/>
      <sheetName val="建築代価"/>
      <sheetName val="代価表 "/>
      <sheetName val="代価表  (3)"/>
      <sheetName val="建具数量"/>
      <sheetName val="仮設集計"/>
      <sheetName val="土集計"/>
      <sheetName val="く体集計"/>
      <sheetName val="既製ｺﾝｸﾘ-ﾄ集計"/>
      <sheetName val="集計表"/>
      <sheetName val="木製建具工事"/>
      <sheetName val="金属製建具工事"/>
      <sheetName val="解体工事"/>
      <sheetName val="ＲＣ基本"/>
      <sheetName val="RC統計値"/>
      <sheetName val="足場数量"/>
      <sheetName val="土間数量"/>
      <sheetName val="く体数量"/>
      <sheetName val="CB数量"/>
      <sheetName val="屋根数量"/>
      <sheetName val="外壁数量 "/>
      <sheetName val="内壁木製間仕切り数量"/>
      <sheetName val="内外床数量"/>
      <sheetName val="内壁数量"/>
      <sheetName val="内外天井数量"/>
      <sheetName val="内部造作数量"/>
      <sheetName val="0000000"/>
      <sheetName val="入力"/>
      <sheetName val="単価表"/>
      <sheetName val="基本"/>
      <sheetName val="Main"/>
      <sheetName val="代価表"/>
      <sheetName val="代(木工)"/>
      <sheetName val="代(金建)"/>
      <sheetName val="代(木建)"/>
      <sheetName val="代価(造作)"/>
      <sheetName val="統計値1"/>
      <sheetName val="統計値"/>
      <sheetName val="足場"/>
      <sheetName val="土間"/>
      <sheetName val="ｺﾝｸﾘｰﾄ"/>
      <sheetName val="ﾃﾞｯｷﾌﾟﾚｰﾄ"/>
      <sheetName val="ＣＢ"/>
      <sheetName val="外部床"/>
      <sheetName val="外壁"/>
      <sheetName val="外部雑"/>
      <sheetName val="外部天井"/>
      <sheetName val="床左官"/>
      <sheetName val="内部床"/>
      <sheetName val="間仕切"/>
      <sheetName val="内壁"/>
      <sheetName val="造作材"/>
      <sheetName val="内部天井"/>
      <sheetName val="木製建具"/>
      <sheetName val="鋼製建具"/>
      <sheetName val="内部計算"/>
      <sheetName val="外部計算"/>
      <sheetName val="内部雑"/>
      <sheetName val="電気"/>
      <sheetName val="機械"/>
      <sheetName val="解体"/>
      <sheetName val="発生材"/>
      <sheetName val="建具データ"/>
      <sheetName val="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仕訳書"/>
      <sheetName val="内訳目次"/>
      <sheetName val="内訳＆集計"/>
      <sheetName val="共通仮設"/>
      <sheetName val="加算内訳"/>
      <sheetName val="加算内訳 (2)"/>
      <sheetName val="備品購入一覧"/>
      <sheetName val="備品購入一覧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表"/>
      <sheetName val="代価表"/>
      <sheetName val="単価表"/>
      <sheetName val="機械単価表"/>
      <sheetName val="数量総括表"/>
      <sheetName val="土量計算"/>
      <sheetName val="数量調書"/>
      <sheetName val="数量計算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仕訳書"/>
      <sheetName val="内訳書"/>
      <sheetName val="単価比較表"/>
      <sheetName val="複合単価(機械設備）"/>
      <sheetName val="複合単価 （電気設備）"/>
    </sheetNames>
    <sheetDataSet>
      <sheetData sheetId="0" refreshError="1"/>
      <sheetData sheetId="1"/>
      <sheetData sheetId="2" refreshError="1"/>
      <sheetData sheetId="3"/>
      <sheetData sheetId="4"/>
      <sheetData sheetId="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示書"/>
    </sheetNames>
    <definedNames>
      <definedName name="並べ替え"/>
    </defined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示書"/>
    </sheetNames>
    <definedNames>
      <definedName name="並べ替え"/>
    </definedNames>
    <sheetDataSet>
      <sheetData sheetId="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V28"/>
  <sheetViews>
    <sheetView view="pageBreakPreview" zoomScale="106" zoomScaleNormal="100" zoomScaleSheetLayoutView="106" workbookViewId="0"/>
  </sheetViews>
  <sheetFormatPr defaultColWidth="10.69921875" defaultRowHeight="17.25"/>
  <cols>
    <col min="1" max="1" width="21.09765625" style="1" customWidth="1"/>
    <col min="2" max="2" width="13.69921875" style="28" customWidth="1"/>
    <col min="3" max="3" width="4.19921875" style="28" customWidth="1"/>
    <col min="4" max="16" width="4.19921875" style="1" customWidth="1"/>
    <col min="17" max="17" width="4.19921875" style="50" customWidth="1"/>
    <col min="18" max="18" width="9.59765625" style="51" bestFit="1" customWidth="1"/>
    <col min="19" max="19" width="2.5" style="1" customWidth="1"/>
    <col min="20" max="20" width="5.69921875" style="1" customWidth="1"/>
    <col min="21" max="21" width="8.69921875" style="1" customWidth="1"/>
    <col min="22" max="22" width="10.69921875" style="1"/>
    <col min="23" max="29" width="4.69921875" style="1" customWidth="1"/>
    <col min="30" max="16384" width="10.69921875" style="1"/>
  </cols>
  <sheetData>
    <row r="1" spans="1:22" ht="27.95" customHeight="1">
      <c r="A1" s="4" t="s">
        <v>153</v>
      </c>
      <c r="B1" s="15"/>
      <c r="C1" s="15"/>
      <c r="D1" s="16" t="s">
        <v>35</v>
      </c>
      <c r="E1" s="2"/>
      <c r="F1" s="2"/>
      <c r="G1" s="2"/>
      <c r="H1" s="2"/>
      <c r="I1" s="2"/>
      <c r="L1" s="2"/>
      <c r="M1" s="2"/>
      <c r="N1" s="2"/>
      <c r="O1" s="2"/>
      <c r="P1" s="2"/>
      <c r="Q1" s="39"/>
      <c r="R1" s="40"/>
      <c r="S1" s="2"/>
      <c r="T1" s="2"/>
      <c r="U1" s="2"/>
      <c r="V1" s="2"/>
    </row>
    <row r="2" spans="1:22" ht="9.9499999999999993" customHeight="1">
      <c r="A2" s="2"/>
      <c r="B2" s="15"/>
      <c r="C2" s="15"/>
      <c r="D2" s="2"/>
      <c r="E2" s="2"/>
      <c r="F2" s="2"/>
      <c r="G2" s="2"/>
      <c r="H2" s="2"/>
      <c r="I2" s="2"/>
      <c r="J2" s="2"/>
      <c r="K2" s="2"/>
      <c r="L2" s="2"/>
      <c r="M2" s="2"/>
      <c r="N2" s="2"/>
      <c r="O2" s="2"/>
      <c r="P2" s="2"/>
      <c r="Q2" s="39"/>
      <c r="R2" s="40"/>
      <c r="S2" s="2"/>
      <c r="T2" s="2"/>
      <c r="U2" s="2"/>
      <c r="V2" s="2"/>
    </row>
    <row r="3" spans="1:22" ht="20.100000000000001" customHeight="1">
      <c r="A3" s="5"/>
      <c r="B3" s="6"/>
      <c r="C3" s="6"/>
      <c r="D3" s="19"/>
      <c r="E3" s="19"/>
      <c r="F3" s="19"/>
      <c r="G3" s="19"/>
      <c r="H3" s="19"/>
      <c r="I3" s="19"/>
      <c r="J3" s="19"/>
      <c r="K3" s="19"/>
      <c r="L3" s="19"/>
      <c r="M3" s="19"/>
      <c r="N3" s="19"/>
      <c r="O3" s="19"/>
      <c r="P3" s="19"/>
      <c r="Q3" s="41"/>
      <c r="R3" s="42" t="s">
        <v>0</v>
      </c>
      <c r="S3" s="2"/>
      <c r="T3" s="2"/>
      <c r="U3" s="2"/>
      <c r="V3" s="2"/>
    </row>
    <row r="4" spans="1:22" ht="20.100000000000001" customHeight="1">
      <c r="A4" s="6" t="s">
        <v>1</v>
      </c>
      <c r="B4" s="6" t="s">
        <v>36</v>
      </c>
      <c r="C4" s="6" t="s">
        <v>2</v>
      </c>
      <c r="D4" s="22"/>
      <c r="E4" s="22"/>
      <c r="F4" s="22"/>
      <c r="G4" s="23" t="s">
        <v>3</v>
      </c>
      <c r="H4" s="23"/>
      <c r="I4" s="22"/>
      <c r="J4" s="22"/>
      <c r="K4" s="22"/>
      <c r="L4" s="23" t="s">
        <v>4</v>
      </c>
      <c r="M4" s="22"/>
      <c r="N4" s="22"/>
      <c r="O4" s="22"/>
      <c r="P4" s="22"/>
      <c r="Q4" s="43" t="s">
        <v>5</v>
      </c>
      <c r="R4" s="44" t="s">
        <v>34</v>
      </c>
      <c r="T4" s="2"/>
    </row>
    <row r="5" spans="1:22" ht="20.100000000000001" customHeight="1">
      <c r="A5" s="7" t="s">
        <v>37</v>
      </c>
      <c r="B5" s="6"/>
      <c r="C5" s="6"/>
      <c r="D5" s="22"/>
      <c r="E5" s="22"/>
      <c r="F5" s="22"/>
      <c r="G5" s="45"/>
      <c r="H5" s="23"/>
      <c r="I5" s="22"/>
      <c r="J5" s="22"/>
      <c r="K5" s="22"/>
      <c r="L5" s="23"/>
      <c r="M5" s="22"/>
      <c r="N5" s="22"/>
      <c r="O5" s="22"/>
      <c r="P5" s="22"/>
      <c r="Q5" s="43"/>
      <c r="R5" s="46"/>
      <c r="T5" s="2"/>
    </row>
    <row r="6" spans="1:22" ht="20.100000000000001" customHeight="1">
      <c r="A6" s="47" t="s">
        <v>38</v>
      </c>
      <c r="B6" s="6" t="s">
        <v>39</v>
      </c>
      <c r="C6" s="6" t="s">
        <v>40</v>
      </c>
      <c r="D6" s="48">
        <v>36</v>
      </c>
      <c r="E6" s="48"/>
      <c r="F6" s="48"/>
      <c r="G6" s="48"/>
      <c r="H6" s="48"/>
      <c r="I6" s="48"/>
      <c r="J6" s="48"/>
      <c r="K6" s="48"/>
      <c r="L6" s="48"/>
      <c r="M6" s="48"/>
      <c r="N6" s="48"/>
      <c r="O6" s="48"/>
      <c r="P6" s="48"/>
      <c r="Q6" s="11">
        <f t="shared" ref="Q6:Q22" si="0">SUM(D6:P6)</f>
        <v>36</v>
      </c>
      <c r="R6" s="11">
        <f>ROUND(Q6,0)</f>
        <v>36</v>
      </c>
      <c r="T6" s="49"/>
    </row>
    <row r="7" spans="1:22" ht="20.100000000000001" customHeight="1">
      <c r="A7" s="47" t="s">
        <v>41</v>
      </c>
      <c r="B7" s="6" t="s">
        <v>42</v>
      </c>
      <c r="C7" s="6" t="s">
        <v>40</v>
      </c>
      <c r="D7" s="48">
        <v>42</v>
      </c>
      <c r="E7" s="48"/>
      <c r="F7" s="48"/>
      <c r="G7" s="48"/>
      <c r="H7" s="48"/>
      <c r="I7" s="48"/>
      <c r="J7" s="48"/>
      <c r="K7" s="48"/>
      <c r="L7" s="48"/>
      <c r="M7" s="48"/>
      <c r="N7" s="48"/>
      <c r="O7" s="48"/>
      <c r="P7" s="48"/>
      <c r="Q7" s="11">
        <f t="shared" si="0"/>
        <v>42</v>
      </c>
      <c r="R7" s="11">
        <f>ROUND(Q7,0)</f>
        <v>42</v>
      </c>
      <c r="T7" s="49"/>
    </row>
    <row r="8" spans="1:22" ht="20.100000000000001" customHeight="1">
      <c r="A8" s="47" t="s">
        <v>43</v>
      </c>
      <c r="B8" s="6" t="s">
        <v>44</v>
      </c>
      <c r="C8" s="6" t="s">
        <v>40</v>
      </c>
      <c r="D8" s="48">
        <v>36</v>
      </c>
      <c r="E8" s="48"/>
      <c r="F8" s="48"/>
      <c r="G8" s="48"/>
      <c r="H8" s="48"/>
      <c r="I8" s="48"/>
      <c r="J8" s="48"/>
      <c r="K8" s="48"/>
      <c r="L8" s="48"/>
      <c r="M8" s="48"/>
      <c r="N8" s="48"/>
      <c r="O8" s="48"/>
      <c r="P8" s="48"/>
      <c r="Q8" s="11">
        <f t="shared" si="0"/>
        <v>36</v>
      </c>
      <c r="R8" s="11">
        <f>ROUND(Q8,0)</f>
        <v>36</v>
      </c>
      <c r="T8" s="49"/>
    </row>
    <row r="9" spans="1:22" ht="20.100000000000001" customHeight="1">
      <c r="A9" s="47" t="s">
        <v>45</v>
      </c>
      <c r="B9" s="6" t="s">
        <v>46</v>
      </c>
      <c r="C9" s="6" t="s">
        <v>40</v>
      </c>
      <c r="D9" s="48">
        <v>6</v>
      </c>
      <c r="E9" s="48"/>
      <c r="F9" s="48"/>
      <c r="G9" s="48"/>
      <c r="H9" s="48"/>
      <c r="I9" s="48"/>
      <c r="J9" s="48"/>
      <c r="K9" s="48"/>
      <c r="L9" s="48"/>
      <c r="M9" s="48"/>
      <c r="N9" s="48"/>
      <c r="O9" s="48"/>
      <c r="P9" s="48"/>
      <c r="Q9" s="11">
        <f t="shared" si="0"/>
        <v>6</v>
      </c>
      <c r="R9" s="11">
        <f>ROUND(Q9,0)</f>
        <v>6</v>
      </c>
      <c r="T9" s="49"/>
    </row>
    <row r="10" spans="1:22" ht="20.100000000000001" customHeight="1">
      <c r="A10" s="47" t="s">
        <v>47</v>
      </c>
      <c r="B10" s="6" t="s">
        <v>48</v>
      </c>
      <c r="C10" s="6" t="s">
        <v>40</v>
      </c>
      <c r="D10" s="48">
        <v>26</v>
      </c>
      <c r="E10" s="48"/>
      <c r="F10" s="48"/>
      <c r="G10" s="48"/>
      <c r="H10" s="48"/>
      <c r="I10" s="48"/>
      <c r="J10" s="48"/>
      <c r="K10" s="48"/>
      <c r="L10" s="48"/>
      <c r="M10" s="48"/>
      <c r="N10" s="48"/>
      <c r="O10" s="48"/>
      <c r="P10" s="48"/>
      <c r="Q10" s="11">
        <f t="shared" si="0"/>
        <v>26</v>
      </c>
      <c r="R10" s="11">
        <f t="shared" ref="R10:R22" si="1">ROUND(Q10,0)</f>
        <v>26</v>
      </c>
      <c r="T10" s="49"/>
    </row>
    <row r="11" spans="1:22" ht="20.100000000000001" customHeight="1">
      <c r="A11" s="47" t="s">
        <v>49</v>
      </c>
      <c r="B11" s="6" t="s">
        <v>50</v>
      </c>
      <c r="C11" s="6" t="s">
        <v>40</v>
      </c>
      <c r="D11" s="48">
        <v>33</v>
      </c>
      <c r="E11" s="48"/>
      <c r="F11" s="48"/>
      <c r="G11" s="48"/>
      <c r="H11" s="48"/>
      <c r="I11" s="48"/>
      <c r="J11" s="48"/>
      <c r="K11" s="48"/>
      <c r="L11" s="48"/>
      <c r="M11" s="48"/>
      <c r="N11" s="48"/>
      <c r="O11" s="48"/>
      <c r="P11" s="48"/>
      <c r="Q11" s="11">
        <f t="shared" si="0"/>
        <v>33</v>
      </c>
      <c r="R11" s="11">
        <f t="shared" si="1"/>
        <v>33</v>
      </c>
      <c r="T11" s="49"/>
    </row>
    <row r="12" spans="1:22" ht="20.100000000000001" customHeight="1">
      <c r="A12" s="47" t="s">
        <v>51</v>
      </c>
      <c r="B12" s="6" t="s">
        <v>52</v>
      </c>
      <c r="C12" s="6" t="s">
        <v>40</v>
      </c>
      <c r="D12" s="48">
        <v>1</v>
      </c>
      <c r="E12" s="48"/>
      <c r="F12" s="48"/>
      <c r="G12" s="48"/>
      <c r="H12" s="48"/>
      <c r="I12" s="48"/>
      <c r="J12" s="48"/>
      <c r="K12" s="48"/>
      <c r="L12" s="48"/>
      <c r="M12" s="48"/>
      <c r="N12" s="48"/>
      <c r="O12" s="48"/>
      <c r="P12" s="48"/>
      <c r="Q12" s="11">
        <f t="shared" si="0"/>
        <v>1</v>
      </c>
      <c r="R12" s="11">
        <f t="shared" si="1"/>
        <v>1</v>
      </c>
      <c r="T12" s="49"/>
    </row>
    <row r="13" spans="1:22" ht="20.100000000000001" customHeight="1">
      <c r="A13" s="47" t="s">
        <v>53</v>
      </c>
      <c r="B13" s="6" t="s">
        <v>54</v>
      </c>
      <c r="C13" s="6" t="s">
        <v>40</v>
      </c>
      <c r="D13" s="48">
        <v>12</v>
      </c>
      <c r="E13" s="48"/>
      <c r="F13" s="48"/>
      <c r="G13" s="48"/>
      <c r="H13" s="48"/>
      <c r="I13" s="48"/>
      <c r="J13" s="48"/>
      <c r="K13" s="48"/>
      <c r="L13" s="48"/>
      <c r="M13" s="48"/>
      <c r="N13" s="48"/>
      <c r="O13" s="48"/>
      <c r="P13" s="48"/>
      <c r="Q13" s="11">
        <f t="shared" si="0"/>
        <v>12</v>
      </c>
      <c r="R13" s="11">
        <f t="shared" si="1"/>
        <v>12</v>
      </c>
      <c r="T13" s="49"/>
    </row>
    <row r="14" spans="1:22" ht="20.100000000000001" customHeight="1">
      <c r="A14" s="47" t="s">
        <v>55</v>
      </c>
      <c r="B14" s="6" t="s">
        <v>56</v>
      </c>
      <c r="C14" s="6" t="s">
        <v>33</v>
      </c>
      <c r="D14" s="48">
        <v>16</v>
      </c>
      <c r="E14" s="48"/>
      <c r="F14" s="48"/>
      <c r="G14" s="48"/>
      <c r="H14" s="48"/>
      <c r="I14" s="48"/>
      <c r="J14" s="48"/>
      <c r="K14" s="48"/>
      <c r="L14" s="48"/>
      <c r="M14" s="48"/>
      <c r="N14" s="48"/>
      <c r="O14" s="48"/>
      <c r="P14" s="48"/>
      <c r="Q14" s="11">
        <f t="shared" si="0"/>
        <v>16</v>
      </c>
      <c r="R14" s="11">
        <f t="shared" si="1"/>
        <v>16</v>
      </c>
      <c r="T14" s="49"/>
    </row>
    <row r="15" spans="1:22" ht="20.100000000000001" customHeight="1">
      <c r="A15" s="47" t="s">
        <v>57</v>
      </c>
      <c r="B15" s="6" t="s">
        <v>58</v>
      </c>
      <c r="C15" s="6" t="s">
        <v>33</v>
      </c>
      <c r="D15" s="48">
        <v>32</v>
      </c>
      <c r="E15" s="48"/>
      <c r="F15" s="48"/>
      <c r="G15" s="48"/>
      <c r="H15" s="48"/>
      <c r="I15" s="48"/>
      <c r="J15" s="48"/>
      <c r="K15" s="48"/>
      <c r="L15" s="48"/>
      <c r="M15" s="48"/>
      <c r="N15" s="48"/>
      <c r="O15" s="48"/>
      <c r="P15" s="48"/>
      <c r="Q15" s="11">
        <f t="shared" si="0"/>
        <v>32</v>
      </c>
      <c r="R15" s="11">
        <f t="shared" si="1"/>
        <v>32</v>
      </c>
      <c r="T15" s="49"/>
    </row>
    <row r="16" spans="1:22" ht="20.100000000000001" customHeight="1">
      <c r="A16" s="47" t="s">
        <v>59</v>
      </c>
      <c r="B16" s="6" t="s">
        <v>60</v>
      </c>
      <c r="C16" s="6" t="s">
        <v>33</v>
      </c>
      <c r="D16" s="48">
        <v>19</v>
      </c>
      <c r="E16" s="48"/>
      <c r="F16" s="48"/>
      <c r="G16" s="48"/>
      <c r="H16" s="48"/>
      <c r="I16" s="48"/>
      <c r="J16" s="48"/>
      <c r="K16" s="48"/>
      <c r="L16" s="48"/>
      <c r="M16" s="48"/>
      <c r="N16" s="48"/>
      <c r="O16" s="48"/>
      <c r="P16" s="48"/>
      <c r="Q16" s="11">
        <f t="shared" si="0"/>
        <v>19</v>
      </c>
      <c r="R16" s="11">
        <f t="shared" si="1"/>
        <v>19</v>
      </c>
      <c r="T16" s="49"/>
    </row>
    <row r="17" spans="1:20" ht="20.100000000000001" customHeight="1">
      <c r="A17" s="47" t="s">
        <v>61</v>
      </c>
      <c r="B17" s="6" t="s">
        <v>62</v>
      </c>
      <c r="C17" s="6" t="s">
        <v>33</v>
      </c>
      <c r="D17" s="48">
        <v>1</v>
      </c>
      <c r="E17" s="48"/>
      <c r="F17" s="48"/>
      <c r="G17" s="48"/>
      <c r="H17" s="48"/>
      <c r="I17" s="48"/>
      <c r="J17" s="48"/>
      <c r="K17" s="48"/>
      <c r="L17" s="48"/>
      <c r="M17" s="48"/>
      <c r="N17" s="48"/>
      <c r="O17" s="48"/>
      <c r="P17" s="48"/>
      <c r="Q17" s="11">
        <f t="shared" si="0"/>
        <v>1</v>
      </c>
      <c r="R17" s="11">
        <f t="shared" si="1"/>
        <v>1</v>
      </c>
      <c r="T17" s="49"/>
    </row>
    <row r="18" spans="1:20" ht="20.100000000000001" customHeight="1">
      <c r="A18" s="47" t="s">
        <v>63</v>
      </c>
      <c r="B18" s="6" t="s">
        <v>64</v>
      </c>
      <c r="C18" s="6" t="s">
        <v>33</v>
      </c>
      <c r="D18" s="48">
        <v>5</v>
      </c>
      <c r="E18" s="48"/>
      <c r="F18" s="48"/>
      <c r="G18" s="48"/>
      <c r="H18" s="48"/>
      <c r="I18" s="48"/>
      <c r="J18" s="48"/>
      <c r="K18" s="48"/>
      <c r="L18" s="48"/>
      <c r="M18" s="48"/>
      <c r="N18" s="48"/>
      <c r="O18" s="48"/>
      <c r="P18" s="48"/>
      <c r="Q18" s="11">
        <f t="shared" si="0"/>
        <v>5</v>
      </c>
      <c r="R18" s="11">
        <f t="shared" si="1"/>
        <v>5</v>
      </c>
      <c r="T18" s="49"/>
    </row>
    <row r="19" spans="1:20" ht="20.100000000000001" customHeight="1">
      <c r="A19" s="47" t="s">
        <v>65</v>
      </c>
      <c r="B19" s="6" t="s">
        <v>66</v>
      </c>
      <c r="C19" s="6" t="s">
        <v>33</v>
      </c>
      <c r="D19" s="48">
        <v>6</v>
      </c>
      <c r="E19" s="48"/>
      <c r="F19" s="48"/>
      <c r="G19" s="48"/>
      <c r="H19" s="48"/>
      <c r="I19" s="48"/>
      <c r="J19" s="48"/>
      <c r="K19" s="48"/>
      <c r="L19" s="48"/>
      <c r="M19" s="48"/>
      <c r="N19" s="48"/>
      <c r="O19" s="48"/>
      <c r="P19" s="48"/>
      <c r="Q19" s="11">
        <f t="shared" si="0"/>
        <v>6</v>
      </c>
      <c r="R19" s="11">
        <f t="shared" si="1"/>
        <v>6</v>
      </c>
      <c r="T19" s="49"/>
    </row>
    <row r="20" spans="1:20" ht="20.100000000000001" customHeight="1">
      <c r="A20" s="47" t="s">
        <v>67</v>
      </c>
      <c r="B20" s="6" t="s">
        <v>68</v>
      </c>
      <c r="C20" s="6" t="s">
        <v>33</v>
      </c>
      <c r="D20" s="48">
        <v>11</v>
      </c>
      <c r="E20" s="48"/>
      <c r="F20" s="48"/>
      <c r="G20" s="48"/>
      <c r="H20" s="48"/>
      <c r="I20" s="48"/>
      <c r="J20" s="48"/>
      <c r="K20" s="48"/>
      <c r="L20" s="48"/>
      <c r="M20" s="48"/>
      <c r="N20" s="48"/>
      <c r="O20" s="48"/>
      <c r="P20" s="48"/>
      <c r="Q20" s="11">
        <f t="shared" si="0"/>
        <v>11</v>
      </c>
      <c r="R20" s="11">
        <f t="shared" si="1"/>
        <v>11</v>
      </c>
      <c r="T20" s="49"/>
    </row>
    <row r="21" spans="1:20" ht="20.100000000000001" customHeight="1">
      <c r="A21" s="47" t="s">
        <v>69</v>
      </c>
      <c r="B21" s="6" t="s">
        <v>70</v>
      </c>
      <c r="C21" s="6" t="s">
        <v>33</v>
      </c>
      <c r="D21" s="48">
        <v>7</v>
      </c>
      <c r="E21" s="48"/>
      <c r="F21" s="48"/>
      <c r="G21" s="48"/>
      <c r="H21" s="48"/>
      <c r="I21" s="48"/>
      <c r="J21" s="48"/>
      <c r="K21" s="48"/>
      <c r="L21" s="48"/>
      <c r="M21" s="48"/>
      <c r="N21" s="48"/>
      <c r="O21" s="48"/>
      <c r="P21" s="48"/>
      <c r="Q21" s="11">
        <f t="shared" si="0"/>
        <v>7</v>
      </c>
      <c r="R21" s="11">
        <f t="shared" si="1"/>
        <v>7</v>
      </c>
      <c r="T21" s="49"/>
    </row>
    <row r="22" spans="1:20" ht="20.100000000000001" customHeight="1">
      <c r="A22" s="47" t="s">
        <v>71</v>
      </c>
      <c r="B22" s="6" t="s">
        <v>72</v>
      </c>
      <c r="C22" s="6" t="s">
        <v>33</v>
      </c>
      <c r="D22" s="48">
        <v>2</v>
      </c>
      <c r="E22" s="48"/>
      <c r="F22" s="48"/>
      <c r="G22" s="48"/>
      <c r="H22" s="48"/>
      <c r="I22" s="48"/>
      <c r="J22" s="48"/>
      <c r="K22" s="48"/>
      <c r="L22" s="48"/>
      <c r="M22" s="48"/>
      <c r="N22" s="48"/>
      <c r="O22" s="48"/>
      <c r="P22" s="48"/>
      <c r="Q22" s="11">
        <f t="shared" si="0"/>
        <v>2</v>
      </c>
      <c r="R22" s="11">
        <f t="shared" si="1"/>
        <v>2</v>
      </c>
      <c r="T22" s="49"/>
    </row>
    <row r="23" spans="1:20" ht="20.100000000000001" customHeight="1">
      <c r="A23" s="47"/>
      <c r="B23" s="6"/>
      <c r="C23" s="6"/>
      <c r="D23" s="48"/>
      <c r="E23" s="48"/>
      <c r="F23" s="48"/>
      <c r="G23" s="48"/>
      <c r="H23" s="48"/>
      <c r="I23" s="48"/>
      <c r="J23" s="48"/>
      <c r="K23" s="48"/>
      <c r="L23" s="48"/>
      <c r="M23" s="48"/>
      <c r="N23" s="48"/>
      <c r="O23" s="48"/>
      <c r="P23" s="48"/>
      <c r="Q23" s="11"/>
      <c r="R23" s="11"/>
      <c r="T23" s="49"/>
    </row>
    <row r="24" spans="1:20" ht="20.100000000000001" customHeight="1">
      <c r="A24" s="47"/>
      <c r="B24" s="6"/>
      <c r="C24" s="6"/>
      <c r="D24" s="48"/>
      <c r="E24" s="48"/>
      <c r="F24" s="48"/>
      <c r="G24" s="48"/>
      <c r="H24" s="48"/>
      <c r="I24" s="48"/>
      <c r="J24" s="48"/>
      <c r="K24" s="48"/>
      <c r="L24" s="48"/>
      <c r="M24" s="48"/>
      <c r="N24" s="48"/>
      <c r="O24" s="48"/>
      <c r="P24" s="48"/>
      <c r="Q24" s="11"/>
      <c r="R24" s="11"/>
      <c r="T24" s="49"/>
    </row>
    <row r="25" spans="1:20" ht="20.100000000000001" customHeight="1">
      <c r="A25" s="47"/>
      <c r="B25" s="6"/>
      <c r="C25" s="6"/>
      <c r="D25" s="48"/>
      <c r="E25" s="48"/>
      <c r="F25" s="48"/>
      <c r="G25" s="48"/>
      <c r="H25" s="48"/>
      <c r="I25" s="48"/>
      <c r="J25" s="48"/>
      <c r="K25" s="48"/>
      <c r="L25" s="48"/>
      <c r="M25" s="48"/>
      <c r="N25" s="48"/>
      <c r="O25" s="48"/>
      <c r="P25" s="48"/>
      <c r="Q25" s="11"/>
      <c r="R25" s="11"/>
      <c r="T25" s="49"/>
    </row>
    <row r="26" spans="1:20" ht="20.100000000000001" customHeight="1">
      <c r="A26" s="47"/>
      <c r="B26" s="6"/>
      <c r="C26" s="6"/>
      <c r="D26" s="48"/>
      <c r="E26" s="48"/>
      <c r="F26" s="48"/>
      <c r="G26" s="48"/>
      <c r="H26" s="48"/>
      <c r="I26" s="48"/>
      <c r="J26" s="48"/>
      <c r="K26" s="48"/>
      <c r="L26" s="48"/>
      <c r="M26" s="48"/>
      <c r="N26" s="48"/>
      <c r="O26" s="48"/>
      <c r="P26" s="48"/>
      <c r="Q26" s="11"/>
      <c r="R26" s="11"/>
      <c r="T26" s="49"/>
    </row>
    <row r="27" spans="1:20" ht="20.100000000000001" customHeight="1">
      <c r="A27" s="47"/>
      <c r="B27" s="6"/>
      <c r="C27" s="6"/>
      <c r="D27" s="48"/>
      <c r="E27" s="48"/>
      <c r="F27" s="48"/>
      <c r="G27" s="48"/>
      <c r="H27" s="48"/>
      <c r="I27" s="48"/>
      <c r="J27" s="48"/>
      <c r="K27" s="48"/>
      <c r="L27" s="48"/>
      <c r="M27" s="48"/>
      <c r="N27" s="48"/>
      <c r="O27" s="48"/>
      <c r="P27" s="48"/>
      <c r="Q27" s="11"/>
      <c r="R27" s="11"/>
      <c r="T27" s="49"/>
    </row>
    <row r="28" spans="1:20" ht="20.100000000000001" customHeight="1">
      <c r="A28" s="47"/>
      <c r="B28" s="6"/>
      <c r="C28" s="6"/>
      <c r="D28" s="48"/>
      <c r="E28" s="48"/>
      <c r="F28" s="48"/>
      <c r="G28" s="48"/>
      <c r="H28" s="48"/>
      <c r="I28" s="48"/>
      <c r="J28" s="48"/>
      <c r="K28" s="48"/>
      <c r="L28" s="48"/>
      <c r="M28" s="48"/>
      <c r="N28" s="48"/>
      <c r="O28" s="48"/>
      <c r="P28" s="48"/>
      <c r="Q28" s="11"/>
      <c r="R28" s="11"/>
      <c r="T28" s="49"/>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V26"/>
  <sheetViews>
    <sheetView view="pageBreakPreview" zoomScaleNormal="100" zoomScaleSheetLayoutView="100" workbookViewId="0"/>
  </sheetViews>
  <sheetFormatPr defaultColWidth="10.69921875" defaultRowHeight="17.25"/>
  <cols>
    <col min="1" max="1" width="21.09765625" style="1" customWidth="1"/>
    <col min="2" max="2" width="17" style="28" customWidth="1"/>
    <col min="3" max="3" width="4.19921875" style="28" customWidth="1"/>
    <col min="4" max="15" width="4.19921875" style="1" customWidth="1"/>
    <col min="16" max="16" width="4.19921875" style="50" customWidth="1"/>
    <col min="17" max="17" width="9.59765625" style="51" bestFit="1" customWidth="1"/>
    <col min="18" max="18" width="2.5" style="1" customWidth="1"/>
    <col min="19" max="20" width="5.69921875" style="1" customWidth="1"/>
    <col min="21" max="21" width="8.69921875" style="1" customWidth="1"/>
    <col min="22" max="22" width="10.69921875" style="1"/>
    <col min="23" max="29" width="4.69921875" style="1" customWidth="1"/>
    <col min="30" max="16384" width="10.69921875" style="1"/>
  </cols>
  <sheetData>
    <row r="1" spans="1:22" ht="27.95" customHeight="1">
      <c r="A1" s="4" t="s">
        <v>153</v>
      </c>
      <c r="B1" s="15"/>
      <c r="C1" s="15"/>
      <c r="D1" s="16" t="s">
        <v>143</v>
      </c>
      <c r="E1" s="2"/>
      <c r="F1" s="2"/>
      <c r="G1" s="2"/>
      <c r="H1" s="2"/>
      <c r="I1" s="2"/>
      <c r="L1" s="2"/>
      <c r="M1" s="2"/>
      <c r="N1" s="2"/>
      <c r="O1" s="2"/>
      <c r="P1" s="39"/>
      <c r="Q1" s="40"/>
      <c r="R1" s="2"/>
      <c r="S1" s="2"/>
      <c r="T1" s="2"/>
      <c r="U1" s="2"/>
      <c r="V1" s="2"/>
    </row>
    <row r="2" spans="1:22" ht="9.9499999999999993" customHeight="1">
      <c r="A2" s="2"/>
      <c r="B2" s="15"/>
      <c r="C2" s="15"/>
      <c r="D2" s="2"/>
      <c r="E2" s="2"/>
      <c r="F2" s="2"/>
      <c r="G2" s="2"/>
      <c r="H2" s="2"/>
      <c r="I2" s="2"/>
      <c r="J2" s="2"/>
      <c r="K2" s="2"/>
      <c r="L2" s="2"/>
      <c r="M2" s="2"/>
      <c r="N2" s="2"/>
      <c r="O2" s="2"/>
      <c r="P2" s="39"/>
      <c r="Q2" s="40"/>
      <c r="R2" s="2"/>
      <c r="S2" s="2"/>
      <c r="T2" s="2"/>
      <c r="U2" s="2"/>
      <c r="V2" s="2"/>
    </row>
    <row r="3" spans="1:22" ht="20.100000000000001" customHeight="1">
      <c r="A3" s="5"/>
      <c r="B3" s="6"/>
      <c r="C3" s="6"/>
      <c r="D3" s="19"/>
      <c r="E3" s="19"/>
      <c r="F3" s="19"/>
      <c r="G3" s="19"/>
      <c r="H3" s="19"/>
      <c r="I3" s="19"/>
      <c r="J3" s="19"/>
      <c r="K3" s="19"/>
      <c r="L3" s="19"/>
      <c r="M3" s="19"/>
      <c r="N3" s="19"/>
      <c r="O3" s="19"/>
      <c r="P3" s="41"/>
      <c r="Q3" s="42" t="s">
        <v>0</v>
      </c>
      <c r="R3" s="2"/>
      <c r="S3" s="2"/>
      <c r="T3" s="2"/>
      <c r="U3" s="2"/>
      <c r="V3" s="2"/>
    </row>
    <row r="4" spans="1:22" ht="20.100000000000001" customHeight="1">
      <c r="A4" s="6" t="s">
        <v>1</v>
      </c>
      <c r="B4" s="6" t="s">
        <v>36</v>
      </c>
      <c r="C4" s="6" t="s">
        <v>2</v>
      </c>
      <c r="D4" s="22"/>
      <c r="E4" s="22"/>
      <c r="F4" s="22"/>
      <c r="G4" s="23" t="s">
        <v>3</v>
      </c>
      <c r="H4" s="23"/>
      <c r="I4" s="22"/>
      <c r="J4" s="22"/>
      <c r="K4" s="22"/>
      <c r="L4" s="23" t="s">
        <v>4</v>
      </c>
      <c r="M4" s="22"/>
      <c r="N4" s="22"/>
      <c r="O4" s="22"/>
      <c r="P4" s="43" t="s">
        <v>5</v>
      </c>
      <c r="Q4" s="44" t="s">
        <v>34</v>
      </c>
      <c r="S4" s="2"/>
      <c r="T4" s="2"/>
    </row>
    <row r="5" spans="1:22" ht="20.100000000000001" customHeight="1">
      <c r="A5" s="7" t="s">
        <v>73</v>
      </c>
      <c r="B5" s="6"/>
      <c r="C5" s="6"/>
      <c r="D5" s="48"/>
      <c r="E5" s="48"/>
      <c r="F5" s="48"/>
      <c r="G5" s="48"/>
      <c r="H5" s="48"/>
      <c r="I5" s="48"/>
      <c r="J5" s="48"/>
      <c r="K5" s="48"/>
      <c r="L5" s="48"/>
      <c r="M5" s="48"/>
      <c r="N5" s="48"/>
      <c r="O5" s="48"/>
      <c r="P5" s="11"/>
      <c r="Q5" s="11"/>
      <c r="S5" s="2"/>
      <c r="T5" s="49"/>
    </row>
    <row r="6" spans="1:22" ht="20.100000000000001" customHeight="1">
      <c r="A6" s="47" t="s">
        <v>74</v>
      </c>
      <c r="B6" s="6" t="s">
        <v>75</v>
      </c>
      <c r="C6" s="6" t="s">
        <v>33</v>
      </c>
      <c r="D6" s="48">
        <v>2</v>
      </c>
      <c r="E6" s="48"/>
      <c r="F6" s="48"/>
      <c r="G6" s="48"/>
      <c r="H6" s="48"/>
      <c r="I6" s="48"/>
      <c r="J6" s="48"/>
      <c r="K6" s="48"/>
      <c r="L6" s="48"/>
      <c r="M6" s="48"/>
      <c r="N6" s="48"/>
      <c r="O6" s="48"/>
      <c r="P6" s="11">
        <f>SUM(D6:O6)</f>
        <v>2</v>
      </c>
      <c r="Q6" s="11">
        <f t="shared" ref="Q6:Q9" si="0">ROUND(P6,0)</f>
        <v>2</v>
      </c>
      <c r="S6" s="2"/>
      <c r="T6" s="49"/>
    </row>
    <row r="7" spans="1:22" ht="20.100000000000001" customHeight="1">
      <c r="A7" s="47" t="s">
        <v>76</v>
      </c>
      <c r="B7" s="6" t="s">
        <v>77</v>
      </c>
      <c r="C7" s="6" t="s">
        <v>78</v>
      </c>
      <c r="D7" s="48">
        <v>12</v>
      </c>
      <c r="E7" s="48"/>
      <c r="F7" s="48"/>
      <c r="G7" s="48"/>
      <c r="H7" s="48"/>
      <c r="I7" s="48"/>
      <c r="J7" s="48"/>
      <c r="K7" s="48"/>
      <c r="L7" s="48"/>
      <c r="M7" s="48"/>
      <c r="N7" s="48"/>
      <c r="O7" s="48"/>
      <c r="P7" s="11">
        <f>SUM(D7:O7)</f>
        <v>12</v>
      </c>
      <c r="Q7" s="11">
        <f t="shared" si="0"/>
        <v>12</v>
      </c>
      <c r="S7" s="2"/>
      <c r="T7" s="49"/>
    </row>
    <row r="8" spans="1:22" ht="20.100000000000001" customHeight="1">
      <c r="A8" s="47" t="s">
        <v>79</v>
      </c>
      <c r="B8" s="6" t="s">
        <v>80</v>
      </c>
      <c r="C8" s="6" t="s">
        <v>33</v>
      </c>
      <c r="D8" s="48">
        <v>9</v>
      </c>
      <c r="E8" s="48"/>
      <c r="F8" s="48"/>
      <c r="G8" s="48"/>
      <c r="H8" s="48"/>
      <c r="I8" s="48"/>
      <c r="J8" s="48"/>
      <c r="K8" s="48"/>
      <c r="L8" s="48"/>
      <c r="M8" s="48"/>
      <c r="N8" s="48"/>
      <c r="O8" s="48"/>
      <c r="P8" s="11">
        <f>SUM(D8:O8)</f>
        <v>9</v>
      </c>
      <c r="Q8" s="11">
        <f t="shared" si="0"/>
        <v>9</v>
      </c>
      <c r="S8" s="2"/>
      <c r="T8" s="49"/>
    </row>
    <row r="9" spans="1:22" ht="20.100000000000001" customHeight="1">
      <c r="A9" s="47" t="s">
        <v>79</v>
      </c>
      <c r="B9" s="6" t="s">
        <v>81</v>
      </c>
      <c r="C9" s="6" t="s">
        <v>33</v>
      </c>
      <c r="D9" s="48">
        <v>3</v>
      </c>
      <c r="E9" s="48"/>
      <c r="F9" s="48"/>
      <c r="G9" s="48"/>
      <c r="H9" s="48"/>
      <c r="I9" s="48"/>
      <c r="J9" s="48"/>
      <c r="K9" s="48"/>
      <c r="L9" s="48"/>
      <c r="M9" s="48"/>
      <c r="N9" s="48"/>
      <c r="O9" s="48"/>
      <c r="P9" s="11">
        <f>SUM(D9:O9)</f>
        <v>3</v>
      </c>
      <c r="Q9" s="11">
        <f t="shared" si="0"/>
        <v>3</v>
      </c>
      <c r="S9" s="2"/>
      <c r="T9" s="49"/>
    </row>
    <row r="10" spans="1:22" ht="20.100000000000001" customHeight="1">
      <c r="A10" s="47"/>
      <c r="B10" s="6"/>
      <c r="C10" s="6"/>
      <c r="D10" s="48"/>
      <c r="E10" s="48"/>
      <c r="F10" s="48"/>
      <c r="G10" s="48"/>
      <c r="H10" s="48"/>
      <c r="I10" s="48"/>
      <c r="J10" s="48"/>
      <c r="K10" s="48"/>
      <c r="L10" s="48"/>
      <c r="M10" s="48"/>
      <c r="N10" s="48"/>
      <c r="O10" s="48"/>
      <c r="P10" s="11"/>
      <c r="Q10" s="11"/>
      <c r="S10" s="2"/>
      <c r="T10" s="49"/>
    </row>
    <row r="11" spans="1:22" ht="20.100000000000001" customHeight="1">
      <c r="A11" s="7" t="s">
        <v>144</v>
      </c>
      <c r="B11" s="6"/>
      <c r="C11" s="6"/>
      <c r="D11" s="48"/>
      <c r="E11" s="48"/>
      <c r="F11" s="48"/>
      <c r="G11" s="48"/>
      <c r="H11" s="48"/>
      <c r="I11" s="48"/>
      <c r="J11" s="48"/>
      <c r="K11" s="48"/>
      <c r="L11" s="48"/>
      <c r="M11" s="48"/>
      <c r="N11" s="48"/>
      <c r="O11" s="48"/>
      <c r="P11" s="11"/>
      <c r="Q11" s="11"/>
      <c r="S11" s="2"/>
      <c r="T11" s="2"/>
    </row>
    <row r="12" spans="1:22" ht="20.100000000000001" customHeight="1">
      <c r="A12" s="47" t="s">
        <v>82</v>
      </c>
      <c r="B12" s="6" t="s">
        <v>83</v>
      </c>
      <c r="C12" s="6" t="s">
        <v>84</v>
      </c>
      <c r="D12" s="48">
        <v>1</v>
      </c>
      <c r="E12" s="48"/>
      <c r="F12" s="48"/>
      <c r="G12" s="48"/>
      <c r="H12" s="48"/>
      <c r="I12" s="48"/>
      <c r="J12" s="48"/>
      <c r="K12" s="48"/>
      <c r="L12" s="48"/>
      <c r="M12" s="48"/>
      <c r="N12" s="48"/>
      <c r="O12" s="48"/>
      <c r="P12" s="11">
        <f t="shared" ref="P12:P21" si="1">SUM(D12:O12)</f>
        <v>1</v>
      </c>
      <c r="Q12" s="11">
        <f t="shared" ref="Q12:Q21" si="2">ROUND(P12,0)</f>
        <v>1</v>
      </c>
      <c r="S12" s="2"/>
      <c r="T12" s="49"/>
    </row>
    <row r="13" spans="1:22" ht="24">
      <c r="A13" s="47" t="s">
        <v>85</v>
      </c>
      <c r="B13" s="35" t="s">
        <v>86</v>
      </c>
      <c r="C13" s="6" t="s">
        <v>87</v>
      </c>
      <c r="D13" s="48">
        <v>2</v>
      </c>
      <c r="E13" s="48"/>
      <c r="F13" s="48"/>
      <c r="G13" s="48"/>
      <c r="H13" s="48"/>
      <c r="I13" s="48"/>
      <c r="J13" s="48"/>
      <c r="K13" s="48"/>
      <c r="L13" s="48"/>
      <c r="M13" s="48"/>
      <c r="N13" s="48"/>
      <c r="O13" s="48"/>
      <c r="P13" s="11">
        <f t="shared" si="1"/>
        <v>2</v>
      </c>
      <c r="Q13" s="11">
        <f t="shared" si="2"/>
        <v>2</v>
      </c>
      <c r="S13" s="2"/>
      <c r="T13" s="49"/>
    </row>
    <row r="14" spans="1:22" ht="24">
      <c r="A14" s="47" t="s">
        <v>88</v>
      </c>
      <c r="B14" s="35" t="s">
        <v>86</v>
      </c>
      <c r="C14" s="6" t="s">
        <v>87</v>
      </c>
      <c r="D14" s="48">
        <v>2</v>
      </c>
      <c r="E14" s="48"/>
      <c r="F14" s="48"/>
      <c r="G14" s="48"/>
      <c r="H14" s="48"/>
      <c r="I14" s="48"/>
      <c r="J14" s="48"/>
      <c r="K14" s="48"/>
      <c r="L14" s="48"/>
      <c r="M14" s="48"/>
      <c r="N14" s="48"/>
      <c r="O14" s="48"/>
      <c r="P14" s="11">
        <f t="shared" si="1"/>
        <v>2</v>
      </c>
      <c r="Q14" s="11">
        <f t="shared" si="2"/>
        <v>2</v>
      </c>
      <c r="S14" s="2"/>
      <c r="T14" s="49"/>
    </row>
    <row r="15" spans="1:22" ht="24">
      <c r="A15" s="47" t="s">
        <v>89</v>
      </c>
      <c r="B15" s="35" t="s">
        <v>90</v>
      </c>
      <c r="C15" s="6" t="s">
        <v>87</v>
      </c>
      <c r="D15" s="48">
        <v>1</v>
      </c>
      <c r="E15" s="48"/>
      <c r="F15" s="48"/>
      <c r="G15" s="48"/>
      <c r="H15" s="48"/>
      <c r="I15" s="48"/>
      <c r="J15" s="48"/>
      <c r="K15" s="48"/>
      <c r="L15" s="48"/>
      <c r="M15" s="48"/>
      <c r="N15" s="48"/>
      <c r="O15" s="48"/>
      <c r="P15" s="11">
        <f t="shared" si="1"/>
        <v>1</v>
      </c>
      <c r="Q15" s="11">
        <f t="shared" si="2"/>
        <v>1</v>
      </c>
      <c r="S15" s="2"/>
      <c r="T15" s="49"/>
    </row>
    <row r="16" spans="1:22" ht="24">
      <c r="A16" s="47" t="s">
        <v>91</v>
      </c>
      <c r="B16" s="35" t="s">
        <v>92</v>
      </c>
      <c r="C16" s="6" t="s">
        <v>87</v>
      </c>
      <c r="D16" s="48">
        <v>1</v>
      </c>
      <c r="E16" s="48"/>
      <c r="F16" s="48"/>
      <c r="G16" s="48"/>
      <c r="H16" s="48"/>
      <c r="I16" s="48"/>
      <c r="J16" s="48"/>
      <c r="K16" s="48"/>
      <c r="L16" s="48"/>
      <c r="M16" s="48"/>
      <c r="N16" s="48"/>
      <c r="O16" s="48"/>
      <c r="P16" s="11">
        <f t="shared" si="1"/>
        <v>1</v>
      </c>
      <c r="Q16" s="11">
        <f t="shared" si="2"/>
        <v>1</v>
      </c>
      <c r="S16" s="2"/>
      <c r="T16" s="49"/>
    </row>
    <row r="17" spans="1:20" ht="24">
      <c r="A17" s="52" t="s">
        <v>93</v>
      </c>
      <c r="B17" s="35" t="s">
        <v>94</v>
      </c>
      <c r="C17" s="6" t="s">
        <v>87</v>
      </c>
      <c r="D17" s="48">
        <v>1</v>
      </c>
      <c r="E17" s="48"/>
      <c r="F17" s="48"/>
      <c r="G17" s="48"/>
      <c r="H17" s="48"/>
      <c r="I17" s="48"/>
      <c r="J17" s="48"/>
      <c r="K17" s="48"/>
      <c r="L17" s="48"/>
      <c r="M17" s="48"/>
      <c r="N17" s="48"/>
      <c r="O17" s="48"/>
      <c r="P17" s="11">
        <f t="shared" si="1"/>
        <v>1</v>
      </c>
      <c r="Q17" s="11">
        <f t="shared" si="2"/>
        <v>1</v>
      </c>
      <c r="S17" s="2"/>
      <c r="T17" s="49"/>
    </row>
    <row r="18" spans="1:20" ht="24">
      <c r="A18" s="52" t="s">
        <v>95</v>
      </c>
      <c r="B18" s="35" t="s">
        <v>96</v>
      </c>
      <c r="C18" s="6" t="s">
        <v>87</v>
      </c>
      <c r="D18" s="48">
        <v>2</v>
      </c>
      <c r="E18" s="48"/>
      <c r="F18" s="48"/>
      <c r="G18" s="48"/>
      <c r="H18" s="48"/>
      <c r="I18" s="48"/>
      <c r="J18" s="48"/>
      <c r="K18" s="48"/>
      <c r="L18" s="48"/>
      <c r="M18" s="48"/>
      <c r="N18" s="48"/>
      <c r="O18" s="48"/>
      <c r="P18" s="11">
        <f t="shared" si="1"/>
        <v>2</v>
      </c>
      <c r="Q18" s="11">
        <f t="shared" si="2"/>
        <v>2</v>
      </c>
      <c r="S18" s="2"/>
      <c r="T18" s="49"/>
    </row>
    <row r="19" spans="1:20" ht="20.100000000000001" customHeight="1">
      <c r="A19" s="47" t="s">
        <v>97</v>
      </c>
      <c r="B19" s="6" t="s">
        <v>98</v>
      </c>
      <c r="C19" s="6" t="s">
        <v>84</v>
      </c>
      <c r="D19" s="48">
        <v>1</v>
      </c>
      <c r="E19" s="48"/>
      <c r="F19" s="48"/>
      <c r="G19" s="48"/>
      <c r="H19" s="48"/>
      <c r="I19" s="48"/>
      <c r="J19" s="48"/>
      <c r="K19" s="48"/>
      <c r="L19" s="48"/>
      <c r="M19" s="48"/>
      <c r="N19" s="48"/>
      <c r="O19" s="48"/>
      <c r="P19" s="11">
        <f t="shared" si="1"/>
        <v>1</v>
      </c>
      <c r="Q19" s="11">
        <f t="shared" si="2"/>
        <v>1</v>
      </c>
      <c r="S19" s="2"/>
      <c r="T19" s="49"/>
    </row>
    <row r="20" spans="1:20" ht="36">
      <c r="A20" s="47" t="s">
        <v>99</v>
      </c>
      <c r="B20" s="35" t="s">
        <v>100</v>
      </c>
      <c r="C20" s="6" t="s">
        <v>84</v>
      </c>
      <c r="D20" s="48">
        <v>1</v>
      </c>
      <c r="E20" s="48"/>
      <c r="F20" s="48"/>
      <c r="G20" s="48"/>
      <c r="H20" s="48"/>
      <c r="I20" s="48"/>
      <c r="J20" s="48"/>
      <c r="K20" s="48"/>
      <c r="L20" s="48"/>
      <c r="M20" s="48"/>
      <c r="N20" s="48"/>
      <c r="O20" s="48"/>
      <c r="P20" s="11">
        <f t="shared" si="1"/>
        <v>1</v>
      </c>
      <c r="Q20" s="11">
        <f t="shared" si="2"/>
        <v>1</v>
      </c>
      <c r="S20" s="2"/>
      <c r="T20" s="49"/>
    </row>
    <row r="21" spans="1:20" ht="20.100000000000001" customHeight="1">
      <c r="A21" s="47" t="s">
        <v>145</v>
      </c>
      <c r="B21" s="6" t="s">
        <v>146</v>
      </c>
      <c r="C21" s="6" t="s">
        <v>84</v>
      </c>
      <c r="D21" s="48">
        <v>1</v>
      </c>
      <c r="E21" s="48"/>
      <c r="F21" s="48"/>
      <c r="G21" s="48"/>
      <c r="H21" s="48"/>
      <c r="I21" s="48"/>
      <c r="J21" s="48"/>
      <c r="K21" s="48"/>
      <c r="L21" s="48"/>
      <c r="M21" s="48"/>
      <c r="N21" s="48"/>
      <c r="O21" s="48"/>
      <c r="P21" s="11">
        <f t="shared" si="1"/>
        <v>1</v>
      </c>
      <c r="Q21" s="11">
        <f t="shared" si="2"/>
        <v>1</v>
      </c>
      <c r="S21" s="2"/>
      <c r="T21" s="49"/>
    </row>
    <row r="22" spans="1:20" ht="20.100000000000001" customHeight="1">
      <c r="A22" s="47"/>
      <c r="B22" s="6"/>
      <c r="C22" s="6"/>
      <c r="D22" s="48"/>
      <c r="E22" s="48"/>
      <c r="F22" s="48"/>
      <c r="G22" s="48"/>
      <c r="H22" s="48"/>
      <c r="I22" s="48"/>
      <c r="J22" s="48"/>
      <c r="K22" s="48"/>
      <c r="L22" s="48"/>
      <c r="M22" s="48"/>
      <c r="N22" s="48"/>
      <c r="O22" s="48"/>
      <c r="P22" s="11"/>
      <c r="Q22" s="11"/>
      <c r="S22" s="2"/>
      <c r="T22" s="49"/>
    </row>
    <row r="23" spans="1:20" ht="20.100000000000001" customHeight="1">
      <c r="A23" s="47"/>
      <c r="B23" s="6"/>
      <c r="C23" s="6"/>
      <c r="D23" s="48"/>
      <c r="E23" s="48"/>
      <c r="F23" s="48"/>
      <c r="G23" s="48"/>
      <c r="H23" s="48"/>
      <c r="I23" s="48"/>
      <c r="J23" s="48"/>
      <c r="K23" s="48"/>
      <c r="L23" s="48"/>
      <c r="M23" s="48"/>
      <c r="N23" s="48"/>
      <c r="O23" s="48"/>
      <c r="P23" s="11"/>
      <c r="Q23" s="11"/>
      <c r="S23" s="2"/>
      <c r="T23" s="49"/>
    </row>
    <row r="24" spans="1:20" ht="20.100000000000001" customHeight="1">
      <c r="A24" s="47"/>
      <c r="B24" s="6"/>
      <c r="C24" s="6"/>
      <c r="D24" s="48"/>
      <c r="E24" s="48"/>
      <c r="F24" s="48"/>
      <c r="G24" s="48"/>
      <c r="H24" s="48"/>
      <c r="I24" s="48"/>
      <c r="J24" s="48"/>
      <c r="K24" s="48"/>
      <c r="L24" s="48"/>
      <c r="M24" s="48"/>
      <c r="N24" s="48"/>
      <c r="O24" s="48"/>
      <c r="P24" s="11"/>
      <c r="Q24" s="11"/>
      <c r="S24" s="2"/>
      <c r="T24" s="49"/>
    </row>
    <row r="25" spans="1:20" ht="20.100000000000001" customHeight="1">
      <c r="A25" s="47"/>
      <c r="B25" s="6"/>
      <c r="C25" s="6"/>
      <c r="D25" s="48"/>
      <c r="E25" s="48"/>
      <c r="F25" s="48"/>
      <c r="G25" s="48"/>
      <c r="H25" s="48"/>
      <c r="I25" s="48"/>
      <c r="J25" s="48"/>
      <c r="K25" s="48"/>
      <c r="L25" s="48"/>
      <c r="M25" s="48"/>
      <c r="N25" s="48"/>
      <c r="O25" s="48"/>
      <c r="P25" s="11"/>
      <c r="Q25" s="11"/>
      <c r="S25" s="2"/>
      <c r="T25" s="49"/>
    </row>
    <row r="26" spans="1:20" ht="20.100000000000001" customHeight="1">
      <c r="A26" s="47"/>
      <c r="B26" s="6"/>
      <c r="C26" s="6"/>
      <c r="D26" s="48"/>
      <c r="E26" s="48"/>
      <c r="F26" s="48"/>
      <c r="G26" s="48"/>
      <c r="H26" s="48"/>
      <c r="I26" s="48"/>
      <c r="J26" s="48"/>
      <c r="K26" s="48"/>
      <c r="L26" s="48"/>
      <c r="M26" s="48"/>
      <c r="N26" s="48"/>
      <c r="O26" s="48"/>
      <c r="P26" s="11"/>
      <c r="Q26" s="11"/>
      <c r="S26" s="2"/>
      <c r="T26" s="49"/>
    </row>
  </sheetData>
  <phoneticPr fontId="7"/>
  <printOptions horizontalCentered="1"/>
  <pageMargins left="0.70866141732283472" right="0.70866141732283472" top="0.74803149606299213" bottom="0.74803149606299213" header="0.31496062992125984" footer="0.31496062992125984"/>
  <pageSetup paperSize="9" scale="97"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24"/>
  <sheetViews>
    <sheetView view="pageBreakPreview" zoomScaleNormal="100" zoomScaleSheetLayoutView="100" workbookViewId="0"/>
  </sheetViews>
  <sheetFormatPr defaultColWidth="10.69921875" defaultRowHeight="17.25"/>
  <cols>
    <col min="1" max="1" width="21.09765625" style="1" customWidth="1"/>
    <col min="2" max="2" width="14.19921875" style="28" bestFit="1" customWidth="1"/>
    <col min="3" max="3" width="4.19921875" style="28" customWidth="1"/>
    <col min="4" max="16" width="4.19921875" style="1" customWidth="1"/>
    <col min="17" max="17" width="4.19921875" style="50" customWidth="1"/>
    <col min="18" max="18" width="9.59765625" style="51" bestFit="1" customWidth="1"/>
    <col min="19" max="19" width="2.5" style="1" customWidth="1"/>
    <col min="20" max="21" width="5.69921875" style="1" customWidth="1"/>
    <col min="22" max="22" width="8.69921875" style="1" customWidth="1"/>
    <col min="23" max="23" width="10.69921875" style="1"/>
    <col min="24" max="30" width="4.69921875" style="1" customWidth="1"/>
    <col min="31" max="16384" width="10.69921875" style="1"/>
  </cols>
  <sheetData>
    <row r="1" spans="1:23" ht="27.95" customHeight="1">
      <c r="A1" s="4" t="s">
        <v>153</v>
      </c>
      <c r="B1" s="15"/>
      <c r="C1" s="15"/>
      <c r="D1" s="16" t="s">
        <v>140</v>
      </c>
      <c r="E1" s="2"/>
      <c r="F1" s="2"/>
      <c r="G1" s="2"/>
      <c r="H1" s="2"/>
      <c r="I1" s="2"/>
      <c r="L1" s="2"/>
      <c r="M1" s="2"/>
      <c r="N1" s="2"/>
      <c r="O1" s="2"/>
      <c r="P1" s="2"/>
      <c r="Q1" s="39"/>
      <c r="R1" s="40"/>
      <c r="S1" s="2"/>
      <c r="T1" s="2"/>
      <c r="U1" s="2"/>
      <c r="V1" s="2"/>
      <c r="W1" s="2"/>
    </row>
    <row r="2" spans="1:23" ht="9.9499999999999993" customHeight="1">
      <c r="A2" s="2"/>
      <c r="B2" s="15"/>
      <c r="C2" s="15"/>
      <c r="D2" s="2"/>
      <c r="E2" s="2"/>
      <c r="F2" s="2"/>
      <c r="G2" s="2"/>
      <c r="H2" s="2"/>
      <c r="I2" s="2"/>
      <c r="J2" s="2"/>
      <c r="K2" s="2"/>
      <c r="L2" s="2"/>
      <c r="M2" s="2"/>
      <c r="N2" s="2"/>
      <c r="O2" s="2"/>
      <c r="P2" s="2"/>
      <c r="Q2" s="39"/>
      <c r="R2" s="40"/>
      <c r="S2" s="2"/>
      <c r="T2" s="2"/>
      <c r="U2" s="2"/>
      <c r="V2" s="2"/>
      <c r="W2" s="2"/>
    </row>
    <row r="3" spans="1:23" ht="20.100000000000001" customHeight="1">
      <c r="A3" s="5"/>
      <c r="B3" s="6"/>
      <c r="C3" s="6"/>
      <c r="D3" s="19"/>
      <c r="E3" s="19"/>
      <c r="F3" s="19"/>
      <c r="G3" s="19"/>
      <c r="H3" s="19"/>
      <c r="I3" s="19"/>
      <c r="J3" s="19"/>
      <c r="K3" s="19"/>
      <c r="L3" s="19"/>
      <c r="M3" s="19"/>
      <c r="N3" s="19"/>
      <c r="O3" s="19"/>
      <c r="P3" s="19"/>
      <c r="Q3" s="41"/>
      <c r="R3" s="42" t="s">
        <v>0</v>
      </c>
      <c r="S3" s="2"/>
      <c r="T3" s="2"/>
      <c r="U3" s="2"/>
      <c r="V3" s="2"/>
      <c r="W3" s="2"/>
    </row>
    <row r="4" spans="1:23" ht="20.100000000000001" customHeight="1">
      <c r="A4" s="6" t="s">
        <v>1</v>
      </c>
      <c r="B4" s="6" t="s">
        <v>102</v>
      </c>
      <c r="C4" s="6" t="s">
        <v>2</v>
      </c>
      <c r="D4" s="22"/>
      <c r="E4" s="22"/>
      <c r="F4" s="22"/>
      <c r="G4" s="23" t="s">
        <v>3</v>
      </c>
      <c r="H4" s="23"/>
      <c r="I4" s="22"/>
      <c r="J4" s="22"/>
      <c r="K4" s="22"/>
      <c r="L4" s="23" t="s">
        <v>4</v>
      </c>
      <c r="M4" s="22"/>
      <c r="N4" s="22"/>
      <c r="O4" s="22"/>
      <c r="P4" s="22"/>
      <c r="Q4" s="43" t="s">
        <v>5</v>
      </c>
      <c r="R4" s="44" t="s">
        <v>34</v>
      </c>
      <c r="T4" s="2"/>
      <c r="U4" s="2"/>
    </row>
    <row r="5" spans="1:23" ht="24" customHeight="1">
      <c r="A5" s="7" t="s">
        <v>103</v>
      </c>
      <c r="B5" s="6"/>
      <c r="C5" s="6"/>
      <c r="D5" s="22" t="s">
        <v>104</v>
      </c>
      <c r="E5" s="22"/>
      <c r="F5" s="22"/>
      <c r="G5" s="45" t="s">
        <v>105</v>
      </c>
      <c r="H5" s="23"/>
      <c r="I5" s="22"/>
      <c r="J5" s="22" t="s">
        <v>106</v>
      </c>
      <c r="K5" s="22"/>
      <c r="L5" s="23"/>
      <c r="M5" s="22" t="s">
        <v>107</v>
      </c>
      <c r="N5" s="22"/>
      <c r="O5" s="22"/>
      <c r="P5" s="22"/>
      <c r="Q5" s="43"/>
      <c r="R5" s="46"/>
      <c r="T5" s="2"/>
      <c r="U5" s="2"/>
    </row>
    <row r="6" spans="1:23" ht="24" customHeight="1">
      <c r="A6" s="47" t="s">
        <v>108</v>
      </c>
      <c r="B6" s="35" t="s">
        <v>109</v>
      </c>
      <c r="C6" s="6" t="s">
        <v>84</v>
      </c>
      <c r="D6" s="48">
        <v>5</v>
      </c>
      <c r="E6" s="48"/>
      <c r="F6" s="48"/>
      <c r="G6" s="48"/>
      <c r="H6" s="48"/>
      <c r="I6" s="48"/>
      <c r="J6" s="48"/>
      <c r="K6" s="48"/>
      <c r="L6" s="48"/>
      <c r="M6" s="48"/>
      <c r="N6" s="48"/>
      <c r="O6" s="48"/>
      <c r="P6" s="48"/>
      <c r="Q6" s="11">
        <f t="shared" ref="Q6:Q17" si="0">SUM(D6:P6)</f>
        <v>5</v>
      </c>
      <c r="R6" s="11">
        <f>ROUND(Q6,0)</f>
        <v>5</v>
      </c>
      <c r="T6" s="2"/>
      <c r="U6" s="49"/>
    </row>
    <row r="7" spans="1:23" ht="24" customHeight="1">
      <c r="A7" s="47" t="s">
        <v>110</v>
      </c>
      <c r="B7" s="35" t="s">
        <v>111</v>
      </c>
      <c r="C7" s="6" t="s">
        <v>84</v>
      </c>
      <c r="D7" s="48"/>
      <c r="E7" s="48"/>
      <c r="F7" s="48"/>
      <c r="G7" s="48">
        <v>3</v>
      </c>
      <c r="H7" s="48"/>
      <c r="I7" s="48"/>
      <c r="J7" s="48">
        <v>1</v>
      </c>
      <c r="K7" s="48"/>
      <c r="L7" s="48"/>
      <c r="M7" s="48"/>
      <c r="N7" s="48"/>
      <c r="O7" s="48"/>
      <c r="P7" s="48"/>
      <c r="Q7" s="11">
        <f t="shared" si="0"/>
        <v>4</v>
      </c>
      <c r="R7" s="11">
        <f>ROUND(Q7,0)</f>
        <v>4</v>
      </c>
      <c r="T7" s="2"/>
      <c r="U7" s="49"/>
    </row>
    <row r="8" spans="1:23" ht="24" customHeight="1">
      <c r="A8" s="47" t="s">
        <v>112</v>
      </c>
      <c r="B8" s="35" t="s">
        <v>113</v>
      </c>
      <c r="C8" s="6" t="s">
        <v>84</v>
      </c>
      <c r="D8" s="48"/>
      <c r="E8" s="48"/>
      <c r="F8" s="48"/>
      <c r="G8" s="48">
        <v>6</v>
      </c>
      <c r="H8" s="48"/>
      <c r="I8" s="48"/>
      <c r="J8" s="48">
        <v>1</v>
      </c>
      <c r="K8" s="48"/>
      <c r="L8" s="48"/>
      <c r="M8" s="48"/>
      <c r="N8" s="48"/>
      <c r="O8" s="48"/>
      <c r="P8" s="48"/>
      <c r="Q8" s="11">
        <f t="shared" si="0"/>
        <v>7</v>
      </c>
      <c r="R8" s="11">
        <f>ROUND(Q8,0)</f>
        <v>7</v>
      </c>
      <c r="T8" s="2"/>
      <c r="U8" s="49"/>
    </row>
    <row r="9" spans="1:23" ht="24" customHeight="1">
      <c r="A9" s="47" t="s">
        <v>114</v>
      </c>
      <c r="B9" s="35" t="s">
        <v>115</v>
      </c>
      <c r="C9" s="6" t="s">
        <v>84</v>
      </c>
      <c r="D9" s="48"/>
      <c r="E9" s="48"/>
      <c r="F9" s="48"/>
      <c r="G9" s="48">
        <v>1</v>
      </c>
      <c r="H9" s="48"/>
      <c r="I9" s="48"/>
      <c r="J9" s="48"/>
      <c r="K9" s="48"/>
      <c r="L9" s="48"/>
      <c r="M9" s="48"/>
      <c r="N9" s="48"/>
      <c r="O9" s="48"/>
      <c r="P9" s="48"/>
      <c r="Q9" s="11">
        <f t="shared" si="0"/>
        <v>1</v>
      </c>
      <c r="R9" s="11">
        <f>ROUND(Q9,0)</f>
        <v>1</v>
      </c>
      <c r="T9" s="2"/>
      <c r="U9" s="49"/>
    </row>
    <row r="10" spans="1:23" ht="24" customHeight="1">
      <c r="A10" s="47" t="s">
        <v>110</v>
      </c>
      <c r="B10" s="35" t="s">
        <v>116</v>
      </c>
      <c r="C10" s="6" t="s">
        <v>84</v>
      </c>
      <c r="D10" s="48"/>
      <c r="E10" s="48"/>
      <c r="F10" s="48"/>
      <c r="G10" s="48">
        <v>8</v>
      </c>
      <c r="H10" s="48"/>
      <c r="I10" s="48"/>
      <c r="J10" s="48"/>
      <c r="K10" s="48"/>
      <c r="L10" s="48"/>
      <c r="M10" s="48"/>
      <c r="N10" s="48"/>
      <c r="O10" s="48"/>
      <c r="P10" s="48"/>
      <c r="Q10" s="11">
        <f t="shared" si="0"/>
        <v>8</v>
      </c>
      <c r="R10" s="11">
        <f t="shared" ref="R10:R17" si="1">ROUND(Q10,0)</f>
        <v>8</v>
      </c>
      <c r="T10" s="2"/>
      <c r="U10" s="49"/>
    </row>
    <row r="11" spans="1:23" ht="24" customHeight="1">
      <c r="A11" s="47" t="s">
        <v>117</v>
      </c>
      <c r="B11" s="35" t="s">
        <v>109</v>
      </c>
      <c r="C11" s="6" t="s">
        <v>84</v>
      </c>
      <c r="D11" s="48"/>
      <c r="E11" s="48"/>
      <c r="F11" s="48"/>
      <c r="G11" s="48"/>
      <c r="H11" s="48"/>
      <c r="I11" s="48"/>
      <c r="J11" s="48">
        <v>5</v>
      </c>
      <c r="K11" s="48"/>
      <c r="L11" s="48"/>
      <c r="M11" s="48"/>
      <c r="N11" s="48"/>
      <c r="O11" s="48"/>
      <c r="P11" s="48"/>
      <c r="Q11" s="11">
        <f t="shared" si="0"/>
        <v>5</v>
      </c>
      <c r="R11" s="11">
        <f t="shared" si="1"/>
        <v>5</v>
      </c>
      <c r="T11" s="2"/>
      <c r="U11" s="49"/>
    </row>
    <row r="12" spans="1:23" ht="24" customHeight="1">
      <c r="A12" s="47" t="s">
        <v>110</v>
      </c>
      <c r="B12" s="35" t="s">
        <v>118</v>
      </c>
      <c r="C12" s="6" t="s">
        <v>84</v>
      </c>
      <c r="D12" s="48"/>
      <c r="E12" s="48"/>
      <c r="F12" s="48"/>
      <c r="G12" s="48"/>
      <c r="H12" s="48"/>
      <c r="I12" s="48"/>
      <c r="J12" s="48">
        <v>1</v>
      </c>
      <c r="K12" s="48"/>
      <c r="L12" s="48"/>
      <c r="M12" s="48"/>
      <c r="N12" s="48"/>
      <c r="O12" s="48"/>
      <c r="P12" s="48"/>
      <c r="Q12" s="11">
        <f t="shared" si="0"/>
        <v>1</v>
      </c>
      <c r="R12" s="11">
        <f t="shared" si="1"/>
        <v>1</v>
      </c>
      <c r="T12" s="2"/>
      <c r="U12" s="49"/>
    </row>
    <row r="13" spans="1:23" ht="24" customHeight="1">
      <c r="A13" s="47" t="s">
        <v>119</v>
      </c>
      <c r="B13" s="35" t="s">
        <v>120</v>
      </c>
      <c r="C13" s="6" t="s">
        <v>84</v>
      </c>
      <c r="D13" s="48"/>
      <c r="E13" s="48"/>
      <c r="F13" s="48"/>
      <c r="G13" s="48"/>
      <c r="H13" s="48"/>
      <c r="I13" s="48"/>
      <c r="J13" s="48">
        <v>2</v>
      </c>
      <c r="K13" s="48"/>
      <c r="L13" s="48"/>
      <c r="M13" s="48"/>
      <c r="N13" s="48"/>
      <c r="O13" s="48"/>
      <c r="P13" s="48"/>
      <c r="Q13" s="11">
        <f t="shared" si="0"/>
        <v>2</v>
      </c>
      <c r="R13" s="11">
        <f t="shared" si="1"/>
        <v>2</v>
      </c>
      <c r="T13" s="2"/>
      <c r="U13" s="49"/>
    </row>
    <row r="14" spans="1:23" ht="24" customHeight="1">
      <c r="A14" s="47" t="s">
        <v>110</v>
      </c>
      <c r="B14" s="35" t="s">
        <v>113</v>
      </c>
      <c r="C14" s="6" t="s">
        <v>84</v>
      </c>
      <c r="D14" s="48"/>
      <c r="E14" s="48"/>
      <c r="F14" s="48"/>
      <c r="G14" s="48"/>
      <c r="H14" s="48"/>
      <c r="I14" s="48"/>
      <c r="J14" s="48">
        <v>3</v>
      </c>
      <c r="K14" s="48"/>
      <c r="L14" s="48"/>
      <c r="M14" s="48"/>
      <c r="N14" s="48"/>
      <c r="O14" s="48"/>
      <c r="P14" s="48"/>
      <c r="Q14" s="11">
        <f t="shared" si="0"/>
        <v>3</v>
      </c>
      <c r="R14" s="11">
        <f t="shared" si="1"/>
        <v>3</v>
      </c>
      <c r="T14" s="2"/>
      <c r="U14" s="49"/>
    </row>
    <row r="15" spans="1:23" ht="24" customHeight="1">
      <c r="A15" s="47" t="s">
        <v>121</v>
      </c>
      <c r="B15" s="35" t="s">
        <v>122</v>
      </c>
      <c r="C15" s="6" t="s">
        <v>84</v>
      </c>
      <c r="D15" s="48"/>
      <c r="E15" s="48"/>
      <c r="F15" s="48"/>
      <c r="G15" s="48"/>
      <c r="H15" s="48"/>
      <c r="I15" s="48"/>
      <c r="J15" s="48"/>
      <c r="K15" s="48"/>
      <c r="L15" s="48"/>
      <c r="M15" s="48">
        <v>2</v>
      </c>
      <c r="N15" s="48"/>
      <c r="O15" s="48"/>
      <c r="P15" s="48"/>
      <c r="Q15" s="11">
        <f t="shared" si="0"/>
        <v>2</v>
      </c>
      <c r="R15" s="11">
        <f t="shared" si="1"/>
        <v>2</v>
      </c>
      <c r="T15" s="2"/>
      <c r="U15" s="49"/>
    </row>
    <row r="16" spans="1:23" ht="24" customHeight="1">
      <c r="A16" s="47" t="s">
        <v>123</v>
      </c>
      <c r="B16" s="35" t="s">
        <v>120</v>
      </c>
      <c r="C16" s="6" t="s">
        <v>84</v>
      </c>
      <c r="D16" s="48"/>
      <c r="E16" s="48"/>
      <c r="F16" s="48"/>
      <c r="G16" s="48"/>
      <c r="H16" s="48"/>
      <c r="I16" s="48"/>
      <c r="J16" s="48"/>
      <c r="K16" s="48"/>
      <c r="L16" s="48"/>
      <c r="M16" s="48">
        <v>1</v>
      </c>
      <c r="N16" s="48"/>
      <c r="O16" s="48"/>
      <c r="P16" s="48"/>
      <c r="Q16" s="11">
        <f t="shared" si="0"/>
        <v>1</v>
      </c>
      <c r="R16" s="11">
        <f t="shared" si="1"/>
        <v>1</v>
      </c>
      <c r="T16" s="2"/>
      <c r="U16" s="49"/>
    </row>
    <row r="17" spans="1:21" ht="24" customHeight="1">
      <c r="A17" s="47" t="s">
        <v>124</v>
      </c>
      <c r="B17" s="35" t="s">
        <v>125</v>
      </c>
      <c r="C17" s="6" t="s">
        <v>84</v>
      </c>
      <c r="D17" s="48"/>
      <c r="E17" s="48"/>
      <c r="F17" s="48"/>
      <c r="G17" s="48"/>
      <c r="H17" s="48"/>
      <c r="I17" s="48"/>
      <c r="J17" s="48"/>
      <c r="K17" s="48"/>
      <c r="L17" s="48"/>
      <c r="M17" s="48">
        <v>5</v>
      </c>
      <c r="N17" s="48"/>
      <c r="O17" s="48"/>
      <c r="P17" s="48"/>
      <c r="Q17" s="11">
        <f t="shared" si="0"/>
        <v>5</v>
      </c>
      <c r="R17" s="11">
        <f t="shared" si="1"/>
        <v>5</v>
      </c>
      <c r="T17" s="2"/>
      <c r="U17" s="49"/>
    </row>
    <row r="18" spans="1:21" ht="24" customHeight="1">
      <c r="A18" s="47"/>
      <c r="B18" s="6"/>
      <c r="C18" s="6"/>
      <c r="D18" s="48"/>
      <c r="E18" s="48"/>
      <c r="F18" s="48"/>
      <c r="G18" s="48"/>
      <c r="H18" s="48"/>
      <c r="I18" s="48"/>
      <c r="J18" s="48"/>
      <c r="K18" s="48"/>
      <c r="L18" s="48"/>
      <c r="M18" s="48"/>
      <c r="N18" s="48"/>
      <c r="O18" s="48"/>
      <c r="P18" s="48"/>
      <c r="Q18" s="11"/>
      <c r="R18" s="11"/>
      <c r="T18" s="2"/>
      <c r="U18" s="49"/>
    </row>
    <row r="19" spans="1:21" ht="24" customHeight="1">
      <c r="A19" s="47"/>
      <c r="B19" s="6"/>
      <c r="C19" s="6"/>
      <c r="D19" s="48"/>
      <c r="E19" s="48"/>
      <c r="F19" s="48"/>
      <c r="G19" s="48"/>
      <c r="H19" s="48"/>
      <c r="I19" s="48"/>
      <c r="J19" s="48"/>
      <c r="K19" s="48"/>
      <c r="L19" s="48"/>
      <c r="M19" s="48"/>
      <c r="N19" s="48"/>
      <c r="O19" s="48"/>
      <c r="P19" s="48"/>
      <c r="Q19" s="11"/>
      <c r="R19" s="11"/>
      <c r="T19" s="2"/>
      <c r="U19" s="49"/>
    </row>
    <row r="20" spans="1:21" ht="24" customHeight="1">
      <c r="A20" s="47"/>
      <c r="B20" s="6"/>
      <c r="C20" s="6"/>
      <c r="D20" s="48"/>
      <c r="E20" s="48"/>
      <c r="F20" s="48"/>
      <c r="G20" s="48"/>
      <c r="H20" s="48"/>
      <c r="I20" s="48"/>
      <c r="J20" s="48"/>
      <c r="K20" s="48"/>
      <c r="L20" s="48"/>
      <c r="M20" s="48"/>
      <c r="N20" s="48"/>
      <c r="O20" s="48"/>
      <c r="P20" s="48"/>
      <c r="Q20" s="11"/>
      <c r="R20" s="11"/>
      <c r="T20" s="2"/>
      <c r="U20" s="49"/>
    </row>
    <row r="21" spans="1:21" ht="24" customHeight="1">
      <c r="A21" s="47"/>
      <c r="B21" s="6"/>
      <c r="C21" s="6"/>
      <c r="D21" s="48"/>
      <c r="E21" s="48"/>
      <c r="F21" s="48"/>
      <c r="G21" s="48"/>
      <c r="H21" s="48"/>
      <c r="I21" s="48"/>
      <c r="J21" s="48"/>
      <c r="K21" s="48"/>
      <c r="L21" s="48"/>
      <c r="M21" s="48"/>
      <c r="N21" s="48"/>
      <c r="O21" s="48"/>
      <c r="P21" s="48"/>
      <c r="Q21" s="11"/>
      <c r="R21" s="11"/>
      <c r="T21" s="2"/>
      <c r="U21" s="49"/>
    </row>
    <row r="22" spans="1:21" ht="24" customHeight="1">
      <c r="A22" s="47"/>
      <c r="B22" s="6"/>
      <c r="C22" s="6"/>
      <c r="D22" s="48"/>
      <c r="E22" s="48"/>
      <c r="F22" s="48"/>
      <c r="G22" s="48"/>
      <c r="H22" s="48"/>
      <c r="I22" s="48"/>
      <c r="J22" s="48"/>
      <c r="K22" s="48"/>
      <c r="L22" s="48"/>
      <c r="M22" s="48"/>
      <c r="N22" s="48"/>
      <c r="O22" s="48"/>
      <c r="P22" s="48"/>
      <c r="Q22" s="11"/>
      <c r="R22" s="11"/>
      <c r="T22" s="2"/>
      <c r="U22" s="49"/>
    </row>
    <row r="23" spans="1:21" ht="24" customHeight="1">
      <c r="A23" s="47"/>
      <c r="B23" s="6"/>
      <c r="C23" s="6"/>
      <c r="D23" s="48"/>
      <c r="E23" s="48"/>
      <c r="F23" s="48"/>
      <c r="G23" s="48"/>
      <c r="H23" s="48"/>
      <c r="I23" s="48"/>
      <c r="J23" s="48"/>
      <c r="K23" s="48"/>
      <c r="L23" s="48"/>
      <c r="M23" s="48"/>
      <c r="N23" s="48"/>
      <c r="O23" s="48"/>
      <c r="P23" s="48"/>
      <c r="Q23" s="11"/>
      <c r="R23" s="11"/>
      <c r="T23" s="2"/>
      <c r="U23" s="49"/>
    </row>
    <row r="24" spans="1:21" ht="24" customHeight="1">
      <c r="A24" s="47"/>
      <c r="B24" s="6"/>
      <c r="C24" s="6"/>
      <c r="D24" s="48"/>
      <c r="E24" s="48"/>
      <c r="F24" s="48"/>
      <c r="G24" s="48"/>
      <c r="H24" s="48"/>
      <c r="I24" s="48"/>
      <c r="J24" s="48"/>
      <c r="K24" s="48"/>
      <c r="L24" s="48"/>
      <c r="M24" s="48"/>
      <c r="N24" s="48"/>
      <c r="O24" s="48"/>
      <c r="P24" s="48"/>
      <c r="Q24" s="11"/>
      <c r="R24" s="11"/>
      <c r="T24" s="2"/>
      <c r="U24" s="49"/>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27"/>
  <sheetViews>
    <sheetView view="pageBreakPreview" zoomScaleNormal="100" zoomScaleSheetLayoutView="100" workbookViewId="0"/>
  </sheetViews>
  <sheetFormatPr defaultColWidth="10.69921875" defaultRowHeight="17.25"/>
  <cols>
    <col min="1" max="1" width="21.09765625" style="1" customWidth="1"/>
    <col min="2" max="2" width="13.69921875" style="28" customWidth="1"/>
    <col min="3" max="3" width="4.19921875" style="28" customWidth="1"/>
    <col min="4" max="16" width="4.19921875" style="1" customWidth="1"/>
    <col min="17" max="17" width="4.19921875" style="29" customWidth="1"/>
    <col min="18" max="18" width="9.59765625" style="30" bestFit="1" customWidth="1"/>
    <col min="19" max="19" width="2.5" style="1" customWidth="1"/>
    <col min="20" max="21" width="5.69921875" style="1" customWidth="1"/>
    <col min="22" max="22" width="8.69921875" style="1" customWidth="1"/>
    <col min="23" max="23" width="10.69921875" style="1"/>
    <col min="24" max="30" width="4.69921875" style="1" customWidth="1"/>
    <col min="31" max="16384" width="10.69921875" style="1"/>
  </cols>
  <sheetData>
    <row r="1" spans="1:23" ht="27.95" customHeight="1">
      <c r="A1" s="4" t="s">
        <v>153</v>
      </c>
      <c r="B1" s="15"/>
      <c r="C1" s="15"/>
      <c r="D1" s="16" t="s">
        <v>142</v>
      </c>
      <c r="E1" s="2"/>
      <c r="F1" s="2"/>
      <c r="G1" s="2"/>
      <c r="H1" s="2"/>
      <c r="I1" s="2"/>
      <c r="L1" s="2"/>
      <c r="M1" s="2"/>
      <c r="N1" s="2"/>
      <c r="O1" s="2"/>
      <c r="P1" s="2"/>
      <c r="Q1" s="17"/>
      <c r="R1" s="18"/>
      <c r="S1" s="2"/>
      <c r="T1" s="2"/>
      <c r="U1" s="2"/>
      <c r="V1" s="2"/>
      <c r="W1" s="2"/>
    </row>
    <row r="2" spans="1:23" ht="9.9499999999999993" customHeight="1">
      <c r="A2" s="2"/>
      <c r="B2" s="15"/>
      <c r="C2" s="15"/>
      <c r="D2" s="2"/>
      <c r="E2" s="2"/>
      <c r="F2" s="2"/>
      <c r="G2" s="2"/>
      <c r="H2" s="2"/>
      <c r="I2" s="2"/>
      <c r="J2" s="2"/>
      <c r="K2" s="2"/>
      <c r="L2" s="2"/>
      <c r="M2" s="2"/>
      <c r="N2" s="2"/>
      <c r="O2" s="2"/>
      <c r="P2" s="2"/>
      <c r="Q2" s="17"/>
      <c r="R2" s="18"/>
      <c r="S2" s="2"/>
      <c r="T2" s="2"/>
      <c r="U2" s="2"/>
      <c r="V2" s="2"/>
      <c r="W2" s="2"/>
    </row>
    <row r="3" spans="1:23" ht="20.100000000000001" customHeight="1">
      <c r="A3" s="5"/>
      <c r="B3" s="6"/>
      <c r="C3" s="6"/>
      <c r="D3" s="19"/>
      <c r="E3" s="19"/>
      <c r="F3" s="19"/>
      <c r="G3" s="19"/>
      <c r="H3" s="19"/>
      <c r="I3" s="19"/>
      <c r="J3" s="19"/>
      <c r="K3" s="19"/>
      <c r="L3" s="19"/>
      <c r="M3" s="19"/>
      <c r="N3" s="19"/>
      <c r="O3" s="19"/>
      <c r="P3" s="19"/>
      <c r="Q3" s="20"/>
      <c r="R3" s="21" t="s">
        <v>0</v>
      </c>
      <c r="S3" s="2"/>
      <c r="T3" s="2"/>
      <c r="U3" s="2"/>
      <c r="V3" s="2"/>
      <c r="W3" s="2"/>
    </row>
    <row r="4" spans="1:23" ht="20.100000000000001" customHeight="1">
      <c r="A4" s="6" t="s">
        <v>1</v>
      </c>
      <c r="B4" s="6" t="s">
        <v>6</v>
      </c>
      <c r="C4" s="6" t="s">
        <v>2</v>
      </c>
      <c r="D4" s="22"/>
      <c r="E4" s="22"/>
      <c r="F4" s="22"/>
      <c r="G4" s="23" t="s">
        <v>3</v>
      </c>
      <c r="H4" s="23"/>
      <c r="I4" s="22"/>
      <c r="J4" s="22"/>
      <c r="K4" s="22"/>
      <c r="L4" s="23" t="s">
        <v>4</v>
      </c>
      <c r="M4" s="22"/>
      <c r="N4" s="22"/>
      <c r="O4" s="22"/>
      <c r="P4" s="22"/>
      <c r="Q4" s="24" t="s">
        <v>5</v>
      </c>
      <c r="R4" s="25"/>
      <c r="T4" s="2"/>
      <c r="U4" s="2"/>
    </row>
    <row r="5" spans="1:23" ht="20.100000000000001" customHeight="1">
      <c r="A5" s="14" t="s">
        <v>9</v>
      </c>
      <c r="B5" s="26" t="s">
        <v>13</v>
      </c>
      <c r="C5" s="8" t="s">
        <v>11</v>
      </c>
      <c r="D5" s="32">
        <v>18.600000000000001</v>
      </c>
      <c r="E5" s="32">
        <v>2.5</v>
      </c>
      <c r="F5" s="32"/>
      <c r="G5" s="32"/>
      <c r="H5" s="32"/>
      <c r="I5" s="33"/>
      <c r="J5" s="33"/>
      <c r="K5" s="33"/>
      <c r="L5" s="32"/>
      <c r="M5" s="32"/>
      <c r="N5" s="32"/>
      <c r="O5" s="32"/>
      <c r="P5" s="33"/>
      <c r="Q5" s="12">
        <f>SUM(D5:P5)</f>
        <v>21.1</v>
      </c>
      <c r="R5" s="13">
        <f t="shared" ref="R5:R27" si="0">ROUND(Q5,0)</f>
        <v>21</v>
      </c>
      <c r="S5" s="2"/>
      <c r="T5" s="2"/>
      <c r="U5" s="2"/>
      <c r="W5" s="3"/>
    </row>
    <row r="6" spans="1:23" ht="20.100000000000001" customHeight="1">
      <c r="A6" s="14" t="s">
        <v>12</v>
      </c>
      <c r="B6" s="26" t="s">
        <v>10</v>
      </c>
      <c r="C6" s="8" t="s">
        <v>11</v>
      </c>
      <c r="D6" s="32">
        <v>3.4</v>
      </c>
      <c r="E6" s="32">
        <v>4.5999999999999996</v>
      </c>
      <c r="F6" s="32">
        <v>41.3</v>
      </c>
      <c r="G6" s="32">
        <v>7.7</v>
      </c>
      <c r="H6" s="32">
        <v>1.6</v>
      </c>
      <c r="I6" s="33">
        <v>9.5</v>
      </c>
      <c r="J6" s="33"/>
      <c r="K6" s="33"/>
      <c r="L6" s="32"/>
      <c r="M6" s="32"/>
      <c r="N6" s="32"/>
      <c r="O6" s="32"/>
      <c r="P6" s="33"/>
      <c r="Q6" s="12">
        <f t="shared" ref="Q6:Q27" si="1">SUM(D6:P6)</f>
        <v>68.099999999999994</v>
      </c>
      <c r="R6" s="13">
        <f t="shared" si="0"/>
        <v>68</v>
      </c>
      <c r="S6" s="2"/>
      <c r="T6" s="2"/>
      <c r="U6" s="2"/>
      <c r="W6" s="3"/>
    </row>
    <row r="7" spans="1:23" ht="20.100000000000001" customHeight="1">
      <c r="A7" s="14" t="s">
        <v>19</v>
      </c>
      <c r="B7" s="26" t="s">
        <v>20</v>
      </c>
      <c r="C7" s="8" t="s">
        <v>7</v>
      </c>
      <c r="D7" s="32">
        <v>62.8</v>
      </c>
      <c r="E7" s="32">
        <v>2.1</v>
      </c>
      <c r="F7" s="32">
        <v>15.8</v>
      </c>
      <c r="G7" s="32">
        <v>2.4</v>
      </c>
      <c r="H7" s="33"/>
      <c r="I7" s="33"/>
      <c r="J7" s="33"/>
      <c r="K7" s="32"/>
      <c r="L7" s="32"/>
      <c r="M7" s="32"/>
      <c r="N7" s="32"/>
      <c r="O7" s="32"/>
      <c r="P7" s="34"/>
      <c r="Q7" s="12">
        <f t="shared" si="1"/>
        <v>83.1</v>
      </c>
      <c r="R7" s="13">
        <f t="shared" si="0"/>
        <v>83</v>
      </c>
      <c r="S7" s="2"/>
      <c r="T7" s="2"/>
      <c r="U7" s="2"/>
      <c r="W7" s="3"/>
    </row>
    <row r="8" spans="1:23" ht="20.100000000000001" customHeight="1">
      <c r="A8" s="14" t="s">
        <v>8</v>
      </c>
      <c r="B8" s="27" t="s">
        <v>21</v>
      </c>
      <c r="C8" s="8" t="s">
        <v>7</v>
      </c>
      <c r="D8" s="32">
        <v>16.399999999999999</v>
      </c>
      <c r="E8" s="32">
        <v>5.5</v>
      </c>
      <c r="F8" s="32"/>
      <c r="G8" s="32"/>
      <c r="H8" s="33"/>
      <c r="I8" s="33"/>
      <c r="J8" s="33"/>
      <c r="K8" s="32"/>
      <c r="L8" s="32"/>
      <c r="M8" s="32"/>
      <c r="N8" s="32"/>
      <c r="O8" s="32"/>
      <c r="P8" s="9"/>
      <c r="Q8" s="12">
        <f t="shared" si="1"/>
        <v>21.9</v>
      </c>
      <c r="R8" s="13">
        <f t="shared" si="0"/>
        <v>22</v>
      </c>
      <c r="S8" s="2"/>
      <c r="T8" s="2"/>
      <c r="U8" s="2"/>
      <c r="W8" s="3"/>
    </row>
    <row r="9" spans="1:23" ht="20.100000000000001" customHeight="1">
      <c r="A9" s="14"/>
      <c r="B9" s="27"/>
      <c r="C9" s="8"/>
      <c r="D9" s="32"/>
      <c r="E9" s="32"/>
      <c r="F9" s="32"/>
      <c r="G9" s="32"/>
      <c r="H9" s="33"/>
      <c r="I9" s="33"/>
      <c r="J9" s="33"/>
      <c r="K9" s="32"/>
      <c r="L9" s="32"/>
      <c r="M9" s="32"/>
      <c r="N9" s="32"/>
      <c r="O9" s="32"/>
      <c r="P9" s="9"/>
      <c r="Q9" s="12"/>
      <c r="R9" s="13"/>
      <c r="S9" s="2"/>
      <c r="T9" s="2"/>
      <c r="U9" s="2"/>
      <c r="W9" s="3"/>
    </row>
    <row r="10" spans="1:23" ht="20.100000000000001" customHeight="1">
      <c r="A10" s="10" t="s">
        <v>16</v>
      </c>
      <c r="B10" s="6"/>
      <c r="C10" s="8"/>
      <c r="D10" s="32"/>
      <c r="E10" s="32"/>
      <c r="F10" s="32"/>
      <c r="G10" s="32"/>
      <c r="H10" s="32"/>
      <c r="I10" s="33"/>
      <c r="J10" s="33"/>
      <c r="K10" s="33"/>
      <c r="L10" s="32"/>
      <c r="M10" s="32"/>
      <c r="N10" s="32"/>
      <c r="O10" s="32"/>
      <c r="P10" s="9"/>
      <c r="Q10" s="12"/>
      <c r="R10" s="13"/>
      <c r="S10" s="2"/>
      <c r="T10" s="2"/>
      <c r="U10" s="2"/>
      <c r="W10" s="3"/>
    </row>
    <row r="11" spans="1:23" ht="20.100000000000001" customHeight="1">
      <c r="A11" s="10" t="s">
        <v>139</v>
      </c>
      <c r="B11" s="6" t="s">
        <v>26</v>
      </c>
      <c r="C11" s="8" t="s">
        <v>11</v>
      </c>
      <c r="D11" s="32">
        <v>2.8</v>
      </c>
      <c r="E11" s="32">
        <v>1.3</v>
      </c>
      <c r="F11" s="32">
        <v>11.8</v>
      </c>
      <c r="G11" s="32">
        <v>6.9</v>
      </c>
      <c r="H11" s="32">
        <v>8.1</v>
      </c>
      <c r="I11" s="33">
        <v>16.399999999999999</v>
      </c>
      <c r="J11" s="33">
        <v>1.7</v>
      </c>
      <c r="K11" s="33">
        <v>2.8</v>
      </c>
      <c r="L11" s="32">
        <v>9.5</v>
      </c>
      <c r="M11" s="32">
        <v>1.8</v>
      </c>
      <c r="N11" s="32">
        <v>5.2</v>
      </c>
      <c r="O11" s="32">
        <v>6.9</v>
      </c>
      <c r="P11" s="9"/>
      <c r="Q11" s="12">
        <f t="shared" si="1"/>
        <v>75.2</v>
      </c>
      <c r="R11" s="13">
        <f t="shared" si="0"/>
        <v>75</v>
      </c>
      <c r="S11" s="2"/>
      <c r="T11" s="2"/>
      <c r="U11" s="2"/>
      <c r="W11" s="3"/>
    </row>
    <row r="12" spans="1:23" ht="20.100000000000001" customHeight="1">
      <c r="A12" s="10" t="s">
        <v>25</v>
      </c>
      <c r="B12" s="6" t="s">
        <v>27</v>
      </c>
      <c r="C12" s="8" t="s">
        <v>11</v>
      </c>
      <c r="D12" s="32">
        <v>3.4</v>
      </c>
      <c r="E12" s="32">
        <v>3</v>
      </c>
      <c r="F12" s="32">
        <v>3</v>
      </c>
      <c r="G12" s="32">
        <v>3</v>
      </c>
      <c r="H12" s="32">
        <v>2.7</v>
      </c>
      <c r="I12" s="33">
        <v>2.7</v>
      </c>
      <c r="J12" s="33"/>
      <c r="K12" s="33"/>
      <c r="L12" s="32"/>
      <c r="M12" s="32"/>
      <c r="N12" s="32"/>
      <c r="O12" s="32"/>
      <c r="P12" s="9"/>
      <c r="Q12" s="12">
        <f t="shared" si="1"/>
        <v>17.8</v>
      </c>
      <c r="R12" s="13">
        <f t="shared" si="0"/>
        <v>18</v>
      </c>
      <c r="S12" s="2"/>
      <c r="T12" s="2"/>
      <c r="U12" s="2"/>
      <c r="W12" s="3"/>
    </row>
    <row r="13" spans="1:23" ht="20.100000000000001" customHeight="1">
      <c r="A13" s="10" t="s">
        <v>24</v>
      </c>
      <c r="B13" s="6" t="s">
        <v>31</v>
      </c>
      <c r="C13" s="8" t="s">
        <v>11</v>
      </c>
      <c r="D13" s="32">
        <v>3.2</v>
      </c>
      <c r="E13" s="32">
        <v>3</v>
      </c>
      <c r="F13" s="32">
        <v>2.7</v>
      </c>
      <c r="G13" s="32"/>
      <c r="H13" s="32"/>
      <c r="I13" s="33"/>
      <c r="J13" s="33"/>
      <c r="K13" s="33"/>
      <c r="L13" s="32"/>
      <c r="M13" s="32"/>
      <c r="N13" s="32"/>
      <c r="O13" s="32"/>
      <c r="P13" s="9"/>
      <c r="Q13" s="12">
        <f t="shared" si="1"/>
        <v>8.9</v>
      </c>
      <c r="R13" s="13">
        <f t="shared" si="0"/>
        <v>9</v>
      </c>
      <c r="S13" s="2"/>
      <c r="T13" s="2"/>
      <c r="U13" s="2"/>
      <c r="W13" s="3"/>
    </row>
    <row r="14" spans="1:23" ht="20.100000000000001" customHeight="1">
      <c r="A14" s="10" t="s">
        <v>24</v>
      </c>
      <c r="B14" s="6" t="s">
        <v>32</v>
      </c>
      <c r="C14" s="8" t="s">
        <v>11</v>
      </c>
      <c r="D14" s="32">
        <v>3</v>
      </c>
      <c r="E14" s="32"/>
      <c r="F14" s="32"/>
      <c r="G14" s="32"/>
      <c r="H14" s="32"/>
      <c r="I14" s="33"/>
      <c r="J14" s="33"/>
      <c r="K14" s="33"/>
      <c r="L14" s="32"/>
      <c r="M14" s="32"/>
      <c r="N14" s="32"/>
      <c r="O14" s="32"/>
      <c r="P14" s="9"/>
      <c r="Q14" s="12">
        <f t="shared" si="1"/>
        <v>3</v>
      </c>
      <c r="R14" s="13">
        <f t="shared" si="0"/>
        <v>3</v>
      </c>
      <c r="S14" s="2"/>
      <c r="T14" s="2"/>
      <c r="U14" s="2"/>
      <c r="W14" s="3"/>
    </row>
    <row r="15" spans="1:23" ht="20.100000000000001" customHeight="1">
      <c r="A15" s="14" t="s">
        <v>150</v>
      </c>
      <c r="B15" s="8" t="s">
        <v>27</v>
      </c>
      <c r="C15" s="8" t="s">
        <v>11</v>
      </c>
      <c r="D15" s="32">
        <v>7.1</v>
      </c>
      <c r="E15" s="32"/>
      <c r="F15" s="32"/>
      <c r="G15" s="32"/>
      <c r="H15" s="32"/>
      <c r="I15" s="33"/>
      <c r="J15" s="33"/>
      <c r="K15" s="33"/>
      <c r="L15" s="32"/>
      <c r="M15" s="32"/>
      <c r="N15" s="32"/>
      <c r="O15" s="32"/>
      <c r="P15" s="9"/>
      <c r="Q15" s="12">
        <f t="shared" si="1"/>
        <v>7.1</v>
      </c>
      <c r="R15" s="13">
        <f t="shared" si="0"/>
        <v>7</v>
      </c>
      <c r="S15" s="2"/>
      <c r="T15" s="2"/>
      <c r="U15" s="2"/>
      <c r="W15" s="3"/>
    </row>
    <row r="16" spans="1:23" ht="20.100000000000001" customHeight="1">
      <c r="A16" s="14" t="s">
        <v>24</v>
      </c>
      <c r="B16" s="8" t="s">
        <v>28</v>
      </c>
      <c r="C16" s="8" t="s">
        <v>7</v>
      </c>
      <c r="D16" s="32">
        <v>4.8</v>
      </c>
      <c r="E16" s="32">
        <v>11.2</v>
      </c>
      <c r="F16" s="32">
        <v>4.5</v>
      </c>
      <c r="G16" s="32">
        <v>4.0999999999999996</v>
      </c>
      <c r="H16" s="32"/>
      <c r="I16" s="33"/>
      <c r="J16" s="33"/>
      <c r="K16" s="33"/>
      <c r="L16" s="32"/>
      <c r="M16" s="32"/>
      <c r="N16" s="32"/>
      <c r="O16" s="32"/>
      <c r="P16" s="9"/>
      <c r="Q16" s="12">
        <f t="shared" si="1"/>
        <v>24.6</v>
      </c>
      <c r="R16" s="13">
        <f t="shared" si="0"/>
        <v>25</v>
      </c>
      <c r="S16" s="2"/>
      <c r="T16" s="2"/>
      <c r="U16" s="2"/>
      <c r="W16" s="3"/>
    </row>
    <row r="17" spans="1:23" ht="20.100000000000001" customHeight="1">
      <c r="A17" s="14" t="s">
        <v>24</v>
      </c>
      <c r="B17" s="8" t="s">
        <v>29</v>
      </c>
      <c r="C17" s="8" t="s">
        <v>7</v>
      </c>
      <c r="D17" s="32">
        <v>11.3</v>
      </c>
      <c r="E17" s="32">
        <v>4.2</v>
      </c>
      <c r="F17" s="32"/>
      <c r="G17" s="32"/>
      <c r="H17" s="32"/>
      <c r="I17" s="33"/>
      <c r="J17" s="33"/>
      <c r="K17" s="33"/>
      <c r="L17" s="32"/>
      <c r="M17" s="32"/>
      <c r="N17" s="32"/>
      <c r="O17" s="32"/>
      <c r="P17" s="9"/>
      <c r="Q17" s="12">
        <f t="shared" si="1"/>
        <v>15.5</v>
      </c>
      <c r="R17" s="13">
        <f t="shared" si="0"/>
        <v>16</v>
      </c>
      <c r="S17" s="2"/>
      <c r="T17" s="2"/>
      <c r="U17" s="2"/>
      <c r="W17" s="3"/>
    </row>
    <row r="18" spans="1:23" ht="20.100000000000001" customHeight="1">
      <c r="A18" s="14"/>
      <c r="B18" s="8"/>
      <c r="C18" s="8"/>
      <c r="D18" s="32"/>
      <c r="E18" s="32"/>
      <c r="F18" s="32"/>
      <c r="G18" s="32"/>
      <c r="H18" s="32"/>
      <c r="I18" s="33"/>
      <c r="J18" s="33"/>
      <c r="K18" s="33"/>
      <c r="L18" s="32"/>
      <c r="M18" s="32"/>
      <c r="N18" s="32"/>
      <c r="O18" s="32"/>
      <c r="P18" s="9"/>
      <c r="Q18" s="12"/>
      <c r="R18" s="13"/>
      <c r="S18" s="2"/>
      <c r="T18" s="2"/>
      <c r="U18" s="2"/>
      <c r="W18" s="3"/>
    </row>
    <row r="19" spans="1:23" ht="18" customHeight="1">
      <c r="A19" s="14" t="s">
        <v>14</v>
      </c>
      <c r="B19" s="8"/>
      <c r="C19" s="8"/>
      <c r="D19" s="32"/>
      <c r="E19" s="32"/>
      <c r="F19" s="32"/>
      <c r="G19" s="32"/>
      <c r="H19" s="32"/>
      <c r="I19" s="33"/>
      <c r="J19" s="33"/>
      <c r="K19" s="33"/>
      <c r="L19" s="32"/>
      <c r="M19" s="32"/>
      <c r="N19" s="32"/>
      <c r="O19" s="32"/>
      <c r="P19" s="9"/>
      <c r="Q19" s="12"/>
      <c r="R19" s="13"/>
      <c r="S19" s="2"/>
      <c r="T19" s="2"/>
      <c r="U19" s="2"/>
      <c r="W19" s="3"/>
    </row>
    <row r="20" spans="1:23" ht="20.100000000000001" customHeight="1">
      <c r="A20" s="10" t="s">
        <v>139</v>
      </c>
      <c r="B20" s="6" t="s">
        <v>28</v>
      </c>
      <c r="C20" s="8" t="s">
        <v>11</v>
      </c>
      <c r="D20" s="32">
        <v>12.3</v>
      </c>
      <c r="E20" s="32">
        <v>4.5999999999999996</v>
      </c>
      <c r="F20" s="32">
        <v>1.6</v>
      </c>
      <c r="G20" s="32">
        <v>2.8</v>
      </c>
      <c r="H20" s="32"/>
      <c r="I20" s="33"/>
      <c r="J20" s="33"/>
      <c r="K20" s="33"/>
      <c r="L20" s="32"/>
      <c r="M20" s="32"/>
      <c r="N20" s="32"/>
      <c r="O20" s="32"/>
      <c r="P20" s="9"/>
      <c r="Q20" s="12">
        <f t="shared" si="1"/>
        <v>21.3</v>
      </c>
      <c r="R20" s="13">
        <f t="shared" si="0"/>
        <v>21</v>
      </c>
      <c r="S20" s="2"/>
      <c r="T20" s="2"/>
      <c r="U20" s="2"/>
      <c r="W20" s="3"/>
    </row>
    <row r="21" spans="1:23" ht="20.100000000000001" customHeight="1">
      <c r="A21" s="14" t="s">
        <v>24</v>
      </c>
      <c r="B21" s="6" t="s">
        <v>27</v>
      </c>
      <c r="C21" s="8" t="s">
        <v>11</v>
      </c>
      <c r="D21" s="32">
        <v>4.5</v>
      </c>
      <c r="E21" s="32">
        <v>9.3000000000000007</v>
      </c>
      <c r="F21" s="32"/>
      <c r="G21" s="32"/>
      <c r="H21" s="32"/>
      <c r="I21" s="33"/>
      <c r="J21" s="33"/>
      <c r="K21" s="33"/>
      <c r="L21" s="32"/>
      <c r="M21" s="32"/>
      <c r="N21" s="32"/>
      <c r="O21" s="32"/>
      <c r="P21" s="9"/>
      <c r="Q21" s="12">
        <f t="shared" si="1"/>
        <v>13.8</v>
      </c>
      <c r="R21" s="13">
        <f t="shared" si="0"/>
        <v>14</v>
      </c>
      <c r="S21" s="2"/>
      <c r="T21" s="2"/>
      <c r="U21" s="2"/>
      <c r="W21" s="3"/>
    </row>
    <row r="22" spans="1:23" ht="20.100000000000001" customHeight="1">
      <c r="A22" s="14" t="s">
        <v>24</v>
      </c>
      <c r="B22" s="6" t="s">
        <v>30</v>
      </c>
      <c r="C22" s="8" t="s">
        <v>11</v>
      </c>
      <c r="D22" s="32">
        <v>15.8</v>
      </c>
      <c r="E22" s="32">
        <v>15.2</v>
      </c>
      <c r="F22" s="32">
        <v>16.2</v>
      </c>
      <c r="G22" s="32">
        <v>14.1</v>
      </c>
      <c r="H22" s="32">
        <v>2.2000000000000002</v>
      </c>
      <c r="I22" s="33"/>
      <c r="J22" s="33"/>
      <c r="K22" s="33"/>
      <c r="L22" s="32"/>
      <c r="M22" s="32"/>
      <c r="N22" s="32"/>
      <c r="O22" s="32"/>
      <c r="P22" s="9"/>
      <c r="Q22" s="12">
        <f t="shared" si="1"/>
        <v>63.500000000000007</v>
      </c>
      <c r="R22" s="13">
        <f t="shared" si="0"/>
        <v>64</v>
      </c>
      <c r="S22" s="2"/>
      <c r="T22" s="2"/>
      <c r="U22" s="2"/>
      <c r="W22" s="3"/>
    </row>
    <row r="23" spans="1:23" ht="20.100000000000001" customHeight="1">
      <c r="A23" s="14" t="s">
        <v>151</v>
      </c>
      <c r="B23" s="6" t="s">
        <v>27</v>
      </c>
      <c r="C23" s="8" t="s">
        <v>11</v>
      </c>
      <c r="D23" s="32">
        <v>2.2000000000000002</v>
      </c>
      <c r="E23" s="32"/>
      <c r="F23" s="32"/>
      <c r="G23" s="32"/>
      <c r="H23" s="32"/>
      <c r="I23" s="33"/>
      <c r="J23" s="33"/>
      <c r="K23" s="33"/>
      <c r="L23" s="32"/>
      <c r="M23" s="32"/>
      <c r="N23" s="32"/>
      <c r="O23" s="32"/>
      <c r="P23" s="9"/>
      <c r="Q23" s="12">
        <f t="shared" si="1"/>
        <v>2.2000000000000002</v>
      </c>
      <c r="R23" s="13">
        <f t="shared" si="0"/>
        <v>2</v>
      </c>
      <c r="S23" s="2"/>
      <c r="T23" s="2"/>
      <c r="U23" s="2"/>
      <c r="W23" s="3"/>
    </row>
    <row r="24" spans="1:23" ht="20.100000000000001" customHeight="1">
      <c r="A24" s="31"/>
      <c r="B24" s="6"/>
      <c r="C24" s="8"/>
      <c r="D24" s="32"/>
      <c r="E24" s="32"/>
      <c r="F24" s="32"/>
      <c r="G24" s="32"/>
      <c r="H24" s="32"/>
      <c r="I24" s="33"/>
      <c r="J24" s="33"/>
      <c r="K24" s="33"/>
      <c r="L24" s="32"/>
      <c r="M24" s="32"/>
      <c r="N24" s="32"/>
      <c r="O24" s="32"/>
      <c r="P24" s="9"/>
      <c r="Q24" s="12"/>
      <c r="R24" s="13"/>
      <c r="S24" s="2"/>
      <c r="T24" s="2"/>
      <c r="U24" s="2"/>
      <c r="W24" s="3"/>
    </row>
    <row r="25" spans="1:23" ht="20.100000000000001" customHeight="1">
      <c r="A25" s="5" t="s">
        <v>15</v>
      </c>
      <c r="B25" s="6"/>
      <c r="C25" s="8"/>
      <c r="D25" s="32"/>
      <c r="E25" s="32"/>
      <c r="F25" s="32"/>
      <c r="G25" s="32"/>
      <c r="H25" s="32"/>
      <c r="I25" s="33"/>
      <c r="J25" s="33"/>
      <c r="K25" s="33"/>
      <c r="L25" s="32"/>
      <c r="M25" s="32"/>
      <c r="N25" s="32"/>
      <c r="O25" s="32"/>
      <c r="P25" s="9"/>
      <c r="Q25" s="12"/>
      <c r="R25" s="13"/>
      <c r="S25" s="2"/>
      <c r="T25" s="2"/>
      <c r="U25" s="2"/>
      <c r="W25" s="3"/>
    </row>
    <row r="26" spans="1:23" ht="20.100000000000001" customHeight="1">
      <c r="A26" s="5" t="s">
        <v>17</v>
      </c>
      <c r="B26" s="36" t="s">
        <v>22</v>
      </c>
      <c r="C26" s="8" t="s">
        <v>11</v>
      </c>
      <c r="D26" s="32">
        <v>43.7</v>
      </c>
      <c r="E26" s="32">
        <v>2.5</v>
      </c>
      <c r="F26" s="32"/>
      <c r="G26" s="32"/>
      <c r="H26" s="32"/>
      <c r="I26" s="33"/>
      <c r="J26" s="33"/>
      <c r="K26" s="33"/>
      <c r="L26" s="32"/>
      <c r="M26" s="32"/>
      <c r="N26" s="32"/>
      <c r="O26" s="32"/>
      <c r="P26" s="9"/>
      <c r="Q26" s="12">
        <f t="shared" si="1"/>
        <v>46.2</v>
      </c>
      <c r="R26" s="13">
        <f t="shared" si="0"/>
        <v>46</v>
      </c>
      <c r="S26" s="2"/>
      <c r="T26" s="2"/>
      <c r="U26" s="2"/>
      <c r="W26" s="3"/>
    </row>
    <row r="27" spans="1:23" ht="20.100000000000001" customHeight="1">
      <c r="A27" s="5" t="s">
        <v>18</v>
      </c>
      <c r="B27" s="6" t="s">
        <v>23</v>
      </c>
      <c r="C27" s="8" t="s">
        <v>11</v>
      </c>
      <c r="D27" s="32">
        <v>19.3</v>
      </c>
      <c r="E27" s="32">
        <v>5.8</v>
      </c>
      <c r="F27" s="32"/>
      <c r="G27" s="32"/>
      <c r="H27" s="32"/>
      <c r="I27" s="33"/>
      <c r="J27" s="33"/>
      <c r="K27" s="33"/>
      <c r="L27" s="32"/>
      <c r="M27" s="32"/>
      <c r="N27" s="32"/>
      <c r="O27" s="32"/>
      <c r="P27" s="9"/>
      <c r="Q27" s="12">
        <f t="shared" si="1"/>
        <v>25.1</v>
      </c>
      <c r="R27" s="13">
        <f t="shared" si="0"/>
        <v>25</v>
      </c>
      <c r="S27" s="2"/>
      <c r="T27" s="2"/>
      <c r="U27" s="2"/>
      <c r="W27" s="3"/>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AEC2B-2E7C-4BE3-A5BC-831F6A2F81C0}">
  <sheetPr>
    <tabColor rgb="FF92D050"/>
  </sheetPr>
  <dimension ref="B1:N3957"/>
  <sheetViews>
    <sheetView showZeros="0" view="pageBreakPreview" topLeftCell="B1" zoomScaleNormal="100" zoomScaleSheetLayoutView="100" workbookViewId="0">
      <selection activeCell="H25" sqref="H25"/>
    </sheetView>
  </sheetViews>
  <sheetFormatPr defaultColWidth="10.69921875" defaultRowHeight="13.5"/>
  <cols>
    <col min="1" max="1" width="7.19921875" style="334" customWidth="1"/>
    <col min="2" max="2" width="1.69921875" style="334" customWidth="1"/>
    <col min="3" max="3" width="2.69921875" style="334" customWidth="1"/>
    <col min="4" max="4" width="9.69921875" style="334" customWidth="1"/>
    <col min="5" max="5" width="10.69921875" style="334" customWidth="1"/>
    <col min="6" max="6" width="15.69921875" style="334" customWidth="1"/>
    <col min="7" max="7" width="1.69921875" style="334" customWidth="1"/>
    <col min="8" max="8" width="14.69921875" style="334" customWidth="1"/>
    <col min="9" max="9" width="2.69921875" style="334" customWidth="1"/>
    <col min="10" max="10" width="9.69921875" style="334" customWidth="1"/>
    <col min="11" max="11" width="10.69921875" style="334" customWidth="1"/>
    <col min="12" max="13" width="15.69921875" style="334" customWidth="1"/>
    <col min="14" max="14" width="1.69921875" style="334" customWidth="1"/>
    <col min="15" max="16384" width="10.69921875" style="334"/>
  </cols>
  <sheetData>
    <row r="1" spans="2:14" ht="14.25" customHeight="1">
      <c r="B1" s="335"/>
      <c r="C1" s="336"/>
      <c r="D1" s="336"/>
      <c r="E1" s="336"/>
      <c r="F1" s="336"/>
      <c r="G1" s="336"/>
      <c r="H1" s="336"/>
      <c r="I1" s="336"/>
      <c r="J1" s="336"/>
      <c r="K1" s="336"/>
      <c r="L1" s="336"/>
      <c r="M1" s="336"/>
      <c r="N1" s="337"/>
    </row>
    <row r="2" spans="2:14" ht="14.25" customHeight="1">
      <c r="B2" s="338"/>
      <c r="N2" s="339"/>
    </row>
    <row r="3" spans="2:14" ht="14.25" customHeight="1">
      <c r="B3" s="338"/>
      <c r="F3" s="340"/>
      <c r="G3" s="340"/>
      <c r="H3" s="807" t="s">
        <v>223</v>
      </c>
      <c r="I3" s="807"/>
      <c r="J3" s="807"/>
      <c r="K3" s="807"/>
      <c r="N3" s="339"/>
    </row>
    <row r="4" spans="2:14" ht="14.25" customHeight="1">
      <c r="B4" s="338"/>
      <c r="H4" s="807"/>
      <c r="I4" s="807"/>
      <c r="J4" s="807"/>
      <c r="K4" s="807"/>
      <c r="N4" s="339"/>
    </row>
    <row r="5" spans="2:14" ht="14.25" customHeight="1">
      <c r="B5" s="338"/>
      <c r="N5" s="339"/>
    </row>
    <row r="6" spans="2:14" ht="14.25" customHeight="1">
      <c r="B6" s="338"/>
      <c r="N6" s="339"/>
    </row>
    <row r="7" spans="2:14" ht="14.25" customHeight="1">
      <c r="B7" s="338"/>
      <c r="E7" s="341"/>
      <c r="F7" s="382" t="s">
        <v>224</v>
      </c>
      <c r="G7" s="383" t="s">
        <v>225</v>
      </c>
      <c r="H7" s="384" t="str">
        <f>'数量拾い書(1.更新電灯設備工事)'!$A$1</f>
        <v xml:space="preserve">沖縄県立芸術大学管理棟LED設備改修工事(電気設備工事) </v>
      </c>
      <c r="I7" s="357"/>
      <c r="J7" s="357"/>
      <c r="K7" s="357"/>
      <c r="L7" s="357"/>
      <c r="N7" s="339"/>
    </row>
    <row r="8" spans="2:14" ht="14.25" customHeight="1">
      <c r="B8" s="338"/>
      <c r="E8" s="343"/>
      <c r="F8" s="343"/>
      <c r="G8" s="343"/>
      <c r="N8" s="339"/>
    </row>
    <row r="9" spans="2:14" ht="14.25" customHeight="1">
      <c r="B9" s="338"/>
      <c r="E9" s="341"/>
      <c r="F9" s="382" t="s">
        <v>226</v>
      </c>
      <c r="G9" s="383" t="s">
        <v>225</v>
      </c>
      <c r="H9" s="384" t="s">
        <v>227</v>
      </c>
      <c r="I9" s="357"/>
      <c r="J9" s="357"/>
      <c r="K9" s="357"/>
      <c r="L9" s="357"/>
      <c r="N9" s="339"/>
    </row>
    <row r="10" spans="2:14" ht="14.25" customHeight="1">
      <c r="B10" s="338"/>
      <c r="E10" s="343"/>
      <c r="F10" s="343"/>
      <c r="G10" s="343"/>
      <c r="N10" s="339"/>
    </row>
    <row r="11" spans="2:14" ht="14.25" customHeight="1">
      <c r="B11" s="338"/>
      <c r="E11" s="341"/>
      <c r="F11" s="382" t="s">
        <v>228</v>
      </c>
      <c r="G11" s="383" t="s">
        <v>225</v>
      </c>
      <c r="H11" s="357"/>
      <c r="I11" s="357"/>
      <c r="J11" s="357"/>
      <c r="K11" s="357"/>
      <c r="L11" s="357"/>
      <c r="N11" s="339"/>
    </row>
    <row r="12" spans="2:14" ht="14.25" customHeight="1">
      <c r="B12" s="338"/>
      <c r="E12" s="343"/>
      <c r="F12" s="343"/>
      <c r="G12" s="343"/>
      <c r="H12" s="334" t="s">
        <v>236</v>
      </c>
      <c r="L12" s="334" t="s">
        <v>229</v>
      </c>
      <c r="N12" s="339"/>
    </row>
    <row r="13" spans="2:14" ht="14.25" customHeight="1">
      <c r="B13" s="338"/>
      <c r="E13" s="341"/>
      <c r="F13" s="382" t="s">
        <v>230</v>
      </c>
      <c r="G13" s="383" t="s">
        <v>225</v>
      </c>
      <c r="H13" s="808">
        <f>F38</f>
        <v>0</v>
      </c>
      <c r="I13" s="808"/>
      <c r="J13" s="357"/>
      <c r="K13" s="357"/>
      <c r="L13" s="385">
        <f>L38</f>
        <v>0</v>
      </c>
      <c r="N13" s="339"/>
    </row>
    <row r="14" spans="2:14" ht="14.25" customHeight="1">
      <c r="B14" s="338"/>
      <c r="C14" s="344"/>
      <c r="N14" s="339"/>
    </row>
    <row r="15" spans="2:14" ht="14.25" customHeight="1">
      <c r="B15" s="338"/>
      <c r="C15" s="345"/>
      <c r="D15" s="346"/>
      <c r="E15" s="347"/>
      <c r="F15" s="348"/>
      <c r="G15" s="346"/>
      <c r="H15" s="349"/>
      <c r="I15" s="350"/>
      <c r="J15" s="346"/>
      <c r="K15" s="350"/>
      <c r="L15" s="348"/>
      <c r="M15" s="349"/>
      <c r="N15" s="339"/>
    </row>
    <row r="16" spans="2:14" ht="14.25" customHeight="1">
      <c r="B16" s="338"/>
      <c r="C16" s="351" t="s">
        <v>231</v>
      </c>
      <c r="D16" s="352" t="s">
        <v>232</v>
      </c>
      <c r="E16" s="353"/>
      <c r="F16" s="354" t="s">
        <v>233</v>
      </c>
      <c r="G16" s="352"/>
      <c r="H16" s="355" t="s">
        <v>234</v>
      </c>
      <c r="I16" s="356" t="s">
        <v>231</v>
      </c>
      <c r="J16" s="352" t="s">
        <v>232</v>
      </c>
      <c r="K16" s="357"/>
      <c r="L16" s="354" t="s">
        <v>233</v>
      </c>
      <c r="M16" s="355" t="s">
        <v>234</v>
      </c>
      <c r="N16" s="339"/>
    </row>
    <row r="17" spans="2:14" ht="14.25" customHeight="1">
      <c r="B17" s="338"/>
      <c r="C17" s="358"/>
      <c r="D17" s="359"/>
      <c r="E17" s="360"/>
      <c r="F17" s="361"/>
      <c r="G17" s="359"/>
      <c r="H17" s="362"/>
      <c r="J17" s="359"/>
      <c r="K17" s="360"/>
      <c r="L17" s="364"/>
      <c r="M17" s="362"/>
      <c r="N17" s="339"/>
    </row>
    <row r="18" spans="2:14" ht="14.25" customHeight="1">
      <c r="B18" s="338"/>
      <c r="C18" s="365">
        <v>1</v>
      </c>
      <c r="D18" s="366" t="s">
        <v>281</v>
      </c>
      <c r="E18" s="367"/>
      <c r="F18" s="368">
        <f>内訳書!$G$72</f>
        <v>0</v>
      </c>
      <c r="G18" s="369"/>
      <c r="H18" s="370"/>
      <c r="I18" s="342">
        <v>4</v>
      </c>
      <c r="J18" s="366" t="s">
        <v>164</v>
      </c>
      <c r="K18" s="367"/>
      <c r="L18" s="368">
        <f>内訳書!$G$187</f>
        <v>0</v>
      </c>
      <c r="M18" s="370"/>
      <c r="N18" s="339"/>
    </row>
    <row r="19" spans="2:14" ht="14.25" customHeight="1">
      <c r="B19" s="338"/>
      <c r="C19" s="358"/>
      <c r="D19" s="359"/>
      <c r="E19" s="360"/>
      <c r="F19" s="364"/>
      <c r="G19" s="371"/>
      <c r="H19" s="362"/>
      <c r="J19" s="359"/>
      <c r="K19" s="363"/>
      <c r="L19" s="361"/>
      <c r="M19" s="362"/>
      <c r="N19" s="339"/>
    </row>
    <row r="20" spans="2:14" ht="14.25" customHeight="1">
      <c r="B20" s="338"/>
      <c r="C20" s="365">
        <f>C18+1</f>
        <v>2</v>
      </c>
      <c r="D20" s="366" t="s">
        <v>237</v>
      </c>
      <c r="E20" s="367"/>
      <c r="F20" s="368">
        <f>内訳書!$G$141</f>
        <v>0</v>
      </c>
      <c r="G20" s="369"/>
      <c r="H20" s="370"/>
      <c r="I20" s="342"/>
      <c r="J20" s="366"/>
      <c r="K20" s="372"/>
      <c r="L20" s="368"/>
      <c r="M20" s="370"/>
      <c r="N20" s="339"/>
    </row>
    <row r="21" spans="2:14" ht="14.25" customHeight="1">
      <c r="B21" s="338"/>
      <c r="C21" s="358"/>
      <c r="D21" s="359"/>
      <c r="E21" s="360"/>
      <c r="F21" s="364"/>
      <c r="G21" s="371"/>
      <c r="H21" s="362"/>
      <c r="J21" s="359"/>
      <c r="K21" s="363"/>
      <c r="L21" s="364"/>
      <c r="M21" s="362"/>
      <c r="N21" s="339"/>
    </row>
    <row r="22" spans="2:14" ht="14.25" customHeight="1">
      <c r="B22" s="338"/>
      <c r="C22" s="365">
        <f>C20+1</f>
        <v>3</v>
      </c>
      <c r="D22" s="366" t="s">
        <v>265</v>
      </c>
      <c r="E22" s="367"/>
      <c r="F22" s="368">
        <f>内訳書!$G$164</f>
        <v>0</v>
      </c>
      <c r="G22" s="369"/>
      <c r="H22" s="370"/>
      <c r="I22" s="342"/>
      <c r="J22" s="366"/>
      <c r="K22" s="372"/>
      <c r="L22" s="368"/>
      <c r="M22" s="370"/>
      <c r="N22" s="339"/>
    </row>
    <row r="23" spans="2:14" ht="14.25" customHeight="1">
      <c r="B23" s="338"/>
      <c r="C23" s="358"/>
      <c r="D23" s="359"/>
      <c r="E23" s="360"/>
      <c r="F23" s="364"/>
      <c r="G23" s="371"/>
      <c r="H23" s="362"/>
      <c r="J23" s="359"/>
      <c r="K23" s="363"/>
      <c r="L23" s="364"/>
      <c r="M23" s="362"/>
      <c r="N23" s="339"/>
    </row>
    <row r="24" spans="2:14" ht="14.25" customHeight="1">
      <c r="B24" s="338"/>
      <c r="C24" s="365"/>
      <c r="D24" s="366"/>
      <c r="E24" s="367"/>
      <c r="F24" s="368"/>
      <c r="G24" s="369"/>
      <c r="H24" s="370"/>
      <c r="I24" s="342"/>
      <c r="J24" s="366"/>
      <c r="K24" s="372"/>
      <c r="L24" s="368"/>
      <c r="M24" s="370"/>
      <c r="N24" s="339"/>
    </row>
    <row r="25" spans="2:14" ht="14.25" customHeight="1">
      <c r="B25" s="338"/>
      <c r="C25" s="358"/>
      <c r="D25" s="386"/>
      <c r="E25" s="387"/>
      <c r="G25" s="371"/>
      <c r="H25" s="362"/>
      <c r="J25" s="359"/>
      <c r="K25" s="363"/>
      <c r="L25" s="364"/>
      <c r="M25" s="362"/>
      <c r="N25" s="339"/>
    </row>
    <row r="26" spans="2:14" ht="14.25" customHeight="1">
      <c r="B26" s="338"/>
      <c r="C26" s="365"/>
      <c r="D26" s="366"/>
      <c r="E26" s="367"/>
      <c r="F26" s="368"/>
      <c r="G26" s="369"/>
      <c r="H26" s="370"/>
      <c r="I26" s="342"/>
      <c r="J26" s="366"/>
      <c r="K26" s="372"/>
      <c r="L26" s="368"/>
      <c r="M26" s="370"/>
      <c r="N26" s="339"/>
    </row>
    <row r="27" spans="2:14" ht="14.25" customHeight="1">
      <c r="B27" s="338"/>
      <c r="C27" s="358"/>
      <c r="D27" s="359"/>
      <c r="E27" s="360"/>
      <c r="F27" s="364"/>
      <c r="G27" s="371"/>
      <c r="H27" s="362"/>
      <c r="J27" s="359"/>
      <c r="K27" s="363"/>
      <c r="L27" s="364"/>
      <c r="M27" s="362"/>
      <c r="N27" s="339"/>
    </row>
    <row r="28" spans="2:14" ht="14.25" customHeight="1">
      <c r="B28" s="338"/>
      <c r="C28" s="365"/>
      <c r="D28" s="366"/>
      <c r="E28" s="367"/>
      <c r="F28" s="368"/>
      <c r="G28" s="369"/>
      <c r="H28" s="370"/>
      <c r="I28" s="342"/>
      <c r="J28" s="366"/>
      <c r="K28" s="372"/>
      <c r="L28" s="368"/>
      <c r="M28" s="370"/>
      <c r="N28" s="339"/>
    </row>
    <row r="29" spans="2:14" ht="14.25" customHeight="1">
      <c r="B29" s="338"/>
      <c r="C29" s="358"/>
      <c r="D29" s="388"/>
      <c r="E29" s="389"/>
      <c r="F29" s="371"/>
      <c r="G29" s="371"/>
      <c r="H29" s="362"/>
      <c r="J29" s="359"/>
      <c r="K29" s="363"/>
      <c r="L29" s="364"/>
      <c r="M29" s="362"/>
      <c r="N29" s="339"/>
    </row>
    <row r="30" spans="2:14" ht="14.25" customHeight="1">
      <c r="B30" s="338"/>
      <c r="C30" s="365"/>
      <c r="D30" s="369"/>
      <c r="E30" s="390"/>
      <c r="F30" s="369"/>
      <c r="G30" s="369"/>
      <c r="H30" s="370"/>
      <c r="I30" s="342"/>
      <c r="J30" s="366"/>
      <c r="K30" s="372"/>
      <c r="L30" s="368"/>
      <c r="M30" s="370"/>
      <c r="N30" s="339"/>
    </row>
    <row r="31" spans="2:14" ht="14.25" customHeight="1">
      <c r="B31" s="338"/>
      <c r="C31" s="358"/>
      <c r="D31" s="371"/>
      <c r="E31" s="391"/>
      <c r="F31" s="371"/>
      <c r="G31" s="371"/>
      <c r="H31" s="362"/>
      <c r="J31" s="359"/>
      <c r="K31" s="363"/>
      <c r="L31" s="364"/>
      <c r="M31" s="362"/>
      <c r="N31" s="339"/>
    </row>
    <row r="32" spans="2:14" ht="14.25" customHeight="1">
      <c r="B32" s="338"/>
      <c r="C32" s="365"/>
      <c r="D32" s="369"/>
      <c r="E32" s="390"/>
      <c r="F32" s="369"/>
      <c r="G32" s="369"/>
      <c r="H32" s="370"/>
      <c r="I32" s="342"/>
      <c r="J32" s="366"/>
      <c r="K32" s="372"/>
      <c r="L32" s="368"/>
      <c r="M32" s="370"/>
      <c r="N32" s="339"/>
    </row>
    <row r="33" spans="2:14" ht="14.25" customHeight="1">
      <c r="B33" s="338"/>
      <c r="C33" s="358"/>
      <c r="D33" s="359"/>
      <c r="E33" s="360"/>
      <c r="F33" s="364"/>
      <c r="G33" s="371"/>
      <c r="H33" s="362"/>
      <c r="J33" s="359"/>
      <c r="K33" s="363"/>
      <c r="L33" s="364"/>
      <c r="M33" s="362"/>
      <c r="N33" s="339"/>
    </row>
    <row r="34" spans="2:14" ht="14.25" customHeight="1">
      <c r="B34" s="338"/>
      <c r="C34" s="365"/>
      <c r="D34" s="366"/>
      <c r="E34" s="367"/>
      <c r="F34" s="368"/>
      <c r="G34" s="369"/>
      <c r="H34" s="370"/>
      <c r="I34" s="342"/>
      <c r="J34" s="366"/>
      <c r="K34" s="372"/>
      <c r="L34" s="368"/>
      <c r="M34" s="370"/>
      <c r="N34" s="339"/>
    </row>
    <row r="35" spans="2:14" ht="14.25" customHeight="1">
      <c r="B35" s="338"/>
      <c r="C35" s="358"/>
      <c r="D35" s="359"/>
      <c r="E35" s="360"/>
      <c r="F35" s="364"/>
      <c r="G35" s="371"/>
      <c r="H35" s="362"/>
      <c r="J35" s="359"/>
      <c r="K35" s="363"/>
      <c r="L35" s="364"/>
      <c r="M35" s="362"/>
      <c r="N35" s="339"/>
    </row>
    <row r="36" spans="2:14" ht="14.25" customHeight="1">
      <c r="B36" s="338"/>
      <c r="C36" s="365"/>
      <c r="D36" s="366"/>
      <c r="E36" s="367"/>
      <c r="F36" s="368"/>
      <c r="G36" s="369"/>
      <c r="H36" s="370"/>
      <c r="I36" s="342"/>
      <c r="J36" s="366"/>
      <c r="K36" s="372"/>
      <c r="L36" s="368"/>
      <c r="M36" s="370"/>
      <c r="N36" s="339"/>
    </row>
    <row r="37" spans="2:14" ht="14.25" customHeight="1">
      <c r="B37" s="338"/>
      <c r="C37" s="358"/>
      <c r="D37" s="359"/>
      <c r="E37" s="360"/>
      <c r="F37" s="364"/>
      <c r="G37" s="371"/>
      <c r="H37" s="362"/>
      <c r="J37" s="359"/>
      <c r="K37" s="363"/>
      <c r="L37" s="364"/>
      <c r="M37" s="362"/>
      <c r="N37" s="339"/>
    </row>
    <row r="38" spans="2:14" ht="14.25" customHeight="1">
      <c r="B38" s="338"/>
      <c r="C38" s="376"/>
      <c r="D38" s="373" t="s">
        <v>235</v>
      </c>
      <c r="E38" s="374"/>
      <c r="F38" s="375">
        <f>SUM(F17:F36)</f>
        <v>0</v>
      </c>
      <c r="G38" s="377"/>
      <c r="H38" s="378"/>
      <c r="I38" s="357"/>
      <c r="J38" s="373" t="s">
        <v>235</v>
      </c>
      <c r="K38" s="374"/>
      <c r="L38" s="375">
        <f>SUM(L17:L36)</f>
        <v>0</v>
      </c>
      <c r="M38" s="378"/>
      <c r="N38" s="339"/>
    </row>
    <row r="39" spans="2:14" ht="14.25" customHeight="1" thickBot="1">
      <c r="B39" s="379"/>
      <c r="C39" s="380"/>
      <c r="D39" s="380"/>
      <c r="E39" s="380"/>
      <c r="F39" s="380"/>
      <c r="G39" s="380"/>
      <c r="H39" s="380"/>
      <c r="I39" s="380"/>
      <c r="J39" s="380"/>
      <c r="K39" s="380"/>
      <c r="L39" s="380"/>
      <c r="M39" s="380"/>
      <c r="N39" s="381"/>
    </row>
    <row r="40" spans="2:14" ht="14.25" customHeight="1"/>
    <row r="41" spans="2:14" ht="14.25" customHeight="1"/>
    <row r="42" spans="2:14" ht="14.25" customHeight="1"/>
    <row r="43" spans="2:14" ht="14.25" customHeight="1">
      <c r="F43" s="344"/>
      <c r="G43" s="344"/>
    </row>
    <row r="44" spans="2:14" ht="14.25" customHeight="1"/>
    <row r="45" spans="2:14" ht="14.25" customHeight="1"/>
    <row r="46" spans="2:14" ht="14.25" customHeight="1"/>
    <row r="47" spans="2:14" ht="14.25" customHeight="1"/>
    <row r="48" spans="2:14" ht="14.25" customHeight="1"/>
    <row r="49" spans="3:12" ht="14.25" customHeight="1"/>
    <row r="50" spans="3:12" ht="14.25" customHeight="1"/>
    <row r="51" spans="3:12" ht="14.25" customHeight="1"/>
    <row r="52" spans="3:12" ht="14.25" customHeight="1"/>
    <row r="53" spans="3:12" ht="14.25" customHeight="1">
      <c r="H53" s="392"/>
    </row>
    <row r="54" spans="3:12" ht="14.25" customHeight="1">
      <c r="C54" s="344"/>
    </row>
    <row r="55" spans="3:12" ht="14.25" customHeight="1"/>
    <row r="56" spans="3:12" ht="14.25" customHeight="1"/>
    <row r="57" spans="3:12" ht="14.25" customHeight="1">
      <c r="F57" s="393"/>
      <c r="G57" s="393"/>
    </row>
    <row r="58" spans="3:12" ht="14.25" customHeight="1">
      <c r="F58" s="393"/>
      <c r="G58" s="393"/>
      <c r="L58" s="393"/>
    </row>
    <row r="59" spans="3:12" ht="14.25" customHeight="1">
      <c r="F59" s="393"/>
      <c r="G59" s="393"/>
    </row>
    <row r="60" spans="3:12" ht="14.25" customHeight="1">
      <c r="F60" s="393"/>
      <c r="G60" s="393"/>
    </row>
    <row r="61" spans="3:12" ht="14.25" customHeight="1">
      <c r="F61" s="393"/>
      <c r="G61" s="393"/>
    </row>
    <row r="62" spans="3:12" ht="14.25" customHeight="1">
      <c r="F62" s="393"/>
      <c r="G62" s="393"/>
    </row>
    <row r="63" spans="3:12" ht="14.25" customHeight="1">
      <c r="F63" s="393"/>
      <c r="G63" s="393"/>
    </row>
    <row r="64" spans="3:12" ht="14.25" customHeight="1">
      <c r="F64" s="393"/>
      <c r="G64" s="393"/>
    </row>
    <row r="65" spans="6:7" ht="14.25" customHeight="1">
      <c r="F65" s="393"/>
      <c r="G65" s="393"/>
    </row>
    <row r="66" spans="6:7" ht="14.25" customHeight="1">
      <c r="F66" s="393"/>
      <c r="G66" s="393"/>
    </row>
    <row r="67" spans="6:7" ht="14.25" customHeight="1">
      <c r="F67" s="393"/>
      <c r="G67" s="393"/>
    </row>
    <row r="68" spans="6:7" ht="14.25" customHeight="1">
      <c r="F68" s="393"/>
      <c r="G68" s="393"/>
    </row>
    <row r="69" spans="6:7" ht="14.25" customHeight="1">
      <c r="F69" s="393"/>
      <c r="G69" s="393"/>
    </row>
    <row r="70" spans="6:7" ht="14.25" customHeight="1">
      <c r="F70" s="393"/>
      <c r="G70" s="393"/>
    </row>
    <row r="71" spans="6:7" ht="14.25" customHeight="1">
      <c r="F71" s="393"/>
      <c r="G71" s="393"/>
    </row>
    <row r="72" spans="6:7" ht="14.25" customHeight="1">
      <c r="F72" s="393"/>
      <c r="G72" s="393"/>
    </row>
    <row r="73" spans="6:7" ht="14.25" customHeight="1">
      <c r="F73" s="393"/>
      <c r="G73" s="393"/>
    </row>
    <row r="74" spans="6:7" ht="14.25" customHeight="1">
      <c r="F74" s="393"/>
      <c r="G74" s="393"/>
    </row>
    <row r="75" spans="6:7" ht="14.25" customHeight="1">
      <c r="F75" s="393"/>
      <c r="G75" s="393"/>
    </row>
    <row r="76" spans="6:7" ht="14.25" customHeight="1">
      <c r="F76" s="393"/>
      <c r="G76" s="393"/>
    </row>
    <row r="77" spans="6:7" ht="14.25" customHeight="1">
      <c r="F77" s="393"/>
      <c r="G77" s="393"/>
    </row>
    <row r="78" spans="6:7" ht="14.25" customHeight="1">
      <c r="F78" s="393"/>
      <c r="G78" s="393"/>
    </row>
    <row r="79" spans="6:7" ht="14.25" customHeight="1"/>
    <row r="80" spans="6:7" ht="14.25" customHeight="1"/>
    <row r="81" spans="3:8" ht="14.25" customHeight="1"/>
    <row r="82" spans="3:8" ht="14.25" customHeight="1"/>
    <row r="83" spans="3:8" ht="14.25" customHeight="1">
      <c r="F83" s="344"/>
      <c r="G83" s="344"/>
    </row>
    <row r="84" spans="3:8" ht="14.25" customHeight="1"/>
    <row r="85" spans="3:8" ht="14.25" customHeight="1"/>
    <row r="86" spans="3:8" ht="14.25" customHeight="1"/>
    <row r="87" spans="3:8" ht="14.25" customHeight="1"/>
    <row r="88" spans="3:8" ht="14.25" customHeight="1"/>
    <row r="89" spans="3:8" ht="14.25" customHeight="1"/>
    <row r="90" spans="3:8" ht="14.25" customHeight="1"/>
    <row r="91" spans="3:8" ht="14.25" customHeight="1"/>
    <row r="92" spans="3:8" ht="14.25" customHeight="1"/>
    <row r="93" spans="3:8" ht="14.25" customHeight="1">
      <c r="H93" s="392"/>
    </row>
    <row r="94" spans="3:8" ht="14.25" customHeight="1">
      <c r="C94" s="344"/>
    </row>
    <row r="95" spans="3:8" ht="14.25" customHeight="1"/>
    <row r="96" spans="3:8" ht="14.25" customHeight="1"/>
    <row r="97" spans="6:7" ht="14.25" customHeight="1">
      <c r="F97" s="393"/>
      <c r="G97" s="393"/>
    </row>
    <row r="98" spans="6:7" ht="21" customHeight="1">
      <c r="F98" s="393"/>
      <c r="G98" s="393"/>
    </row>
    <row r="99" spans="6:7" ht="21" customHeight="1">
      <c r="F99" s="393"/>
      <c r="G99" s="393"/>
    </row>
    <row r="100" spans="6:7" ht="21" customHeight="1">
      <c r="F100" s="393"/>
      <c r="G100" s="393"/>
    </row>
    <row r="101" spans="6:7" ht="21" customHeight="1">
      <c r="F101" s="393"/>
      <c r="G101" s="393"/>
    </row>
    <row r="102" spans="6:7" ht="21" customHeight="1">
      <c r="F102" s="393"/>
      <c r="G102" s="393"/>
    </row>
    <row r="103" spans="6:7" ht="21" customHeight="1">
      <c r="F103" s="393"/>
      <c r="G103" s="393"/>
    </row>
    <row r="104" spans="6:7" ht="21" customHeight="1">
      <c r="F104" s="393"/>
      <c r="G104" s="393"/>
    </row>
    <row r="105" spans="6:7" ht="21" customHeight="1">
      <c r="F105" s="393"/>
      <c r="G105" s="393"/>
    </row>
    <row r="106" spans="6:7" ht="21" customHeight="1">
      <c r="F106" s="393"/>
      <c r="G106" s="393"/>
    </row>
    <row r="107" spans="6:7" ht="21" customHeight="1">
      <c r="F107" s="393"/>
      <c r="G107" s="393"/>
    </row>
    <row r="108" spans="6:7" ht="21" customHeight="1">
      <c r="F108" s="393"/>
      <c r="G108" s="393"/>
    </row>
    <row r="109" spans="6:7" ht="21" customHeight="1">
      <c r="F109" s="393"/>
      <c r="G109" s="393"/>
    </row>
    <row r="110" spans="6:7" ht="21" customHeight="1">
      <c r="F110" s="393"/>
      <c r="G110" s="393"/>
    </row>
    <row r="111" spans="6:7" ht="21" customHeight="1">
      <c r="F111" s="393"/>
      <c r="G111" s="393"/>
    </row>
    <row r="112" spans="6:7" ht="21" customHeight="1">
      <c r="F112" s="393"/>
      <c r="G112" s="393"/>
    </row>
    <row r="113" spans="6:7" ht="21" customHeight="1">
      <c r="F113" s="393"/>
      <c r="G113" s="393"/>
    </row>
    <row r="114" spans="6:7" ht="21" customHeight="1">
      <c r="F114" s="393"/>
      <c r="G114" s="393"/>
    </row>
    <row r="115" spans="6:7" ht="21" customHeight="1">
      <c r="F115" s="393"/>
      <c r="G115" s="393"/>
    </row>
    <row r="116" spans="6:7" ht="21" customHeight="1">
      <c r="F116" s="393"/>
      <c r="G116" s="393"/>
    </row>
    <row r="117" spans="6:7" ht="21" customHeight="1">
      <c r="F117" s="393"/>
      <c r="G117" s="393"/>
    </row>
    <row r="118" spans="6:7" ht="21" customHeight="1">
      <c r="F118" s="393"/>
      <c r="G118" s="393"/>
    </row>
    <row r="119" spans="6:7" ht="21" customHeight="1"/>
    <row r="120" spans="6:7" ht="21" customHeight="1"/>
    <row r="121" spans="6:7" ht="21" customHeight="1"/>
    <row r="122" spans="6:7" ht="21" customHeight="1"/>
    <row r="123" spans="6:7" ht="21" customHeight="1"/>
    <row r="124" spans="6:7" ht="21" customHeight="1"/>
    <row r="125" spans="6:7" ht="21" customHeight="1"/>
    <row r="126" spans="6:7" ht="21" customHeight="1"/>
    <row r="127" spans="6:7" ht="21" customHeight="1"/>
    <row r="128" spans="6:7" ht="21" customHeight="1"/>
    <row r="129" spans="6:7" ht="21" customHeight="1">
      <c r="F129" s="344"/>
      <c r="G129" s="344"/>
    </row>
    <row r="130" spans="6:7" ht="21" customHeight="1"/>
    <row r="131" spans="6:7" ht="21" customHeight="1"/>
    <row r="132" spans="6:7" ht="21" customHeight="1"/>
    <row r="133" spans="6:7" ht="21" customHeight="1"/>
    <row r="134" spans="6:7" ht="21" customHeight="1"/>
    <row r="135" spans="6:7" ht="21" customHeight="1"/>
    <row r="136" spans="6:7" ht="21" customHeight="1"/>
    <row r="137" spans="6:7" ht="21" customHeight="1"/>
    <row r="138" spans="6:7" ht="21" customHeight="1"/>
    <row r="139" spans="6:7" ht="21" customHeight="1"/>
    <row r="140" spans="6:7" ht="21" customHeight="1"/>
    <row r="141" spans="6:7" ht="21" customHeight="1"/>
    <row r="142" spans="6:7" ht="21" customHeight="1"/>
    <row r="143" spans="6:7" ht="21" customHeight="1"/>
    <row r="144" spans="6:7"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row r="1026" ht="21" customHeight="1"/>
    <row r="1027" ht="21" customHeight="1"/>
    <row r="1028" ht="21" customHeight="1"/>
    <row r="1029" ht="21" customHeight="1"/>
    <row r="1030" ht="21" customHeight="1"/>
    <row r="1031" ht="21" customHeight="1"/>
    <row r="1032" ht="21" customHeight="1"/>
    <row r="1033" ht="21" customHeight="1"/>
    <row r="1034" ht="21" customHeight="1"/>
    <row r="1035" ht="21" customHeight="1"/>
    <row r="1036" ht="21" customHeight="1"/>
    <row r="1037" ht="21" customHeight="1"/>
    <row r="1038" ht="21" customHeight="1"/>
    <row r="1039" ht="21" customHeight="1"/>
    <row r="1040" ht="21" customHeight="1"/>
    <row r="1041" ht="21" customHeight="1"/>
    <row r="1042" ht="21" customHeight="1"/>
    <row r="1043" ht="21" customHeight="1"/>
    <row r="1044" ht="21" customHeight="1"/>
    <row r="1045" ht="21" customHeight="1"/>
    <row r="1046" ht="21" customHeight="1"/>
    <row r="1047" ht="21" customHeight="1"/>
    <row r="1048" ht="21" customHeight="1"/>
    <row r="1049" ht="21" customHeight="1"/>
    <row r="1050" ht="21" customHeight="1"/>
    <row r="1051" ht="21" customHeight="1"/>
    <row r="1052" ht="21" customHeight="1"/>
    <row r="1053" ht="21" customHeight="1"/>
    <row r="1054" ht="21" customHeight="1"/>
    <row r="1055" ht="21" customHeight="1"/>
    <row r="1056" ht="21" customHeight="1"/>
    <row r="1057" ht="21" customHeight="1"/>
    <row r="1058" ht="21" customHeight="1"/>
    <row r="1059" ht="21" customHeight="1"/>
    <row r="1060" ht="21" customHeight="1"/>
    <row r="1061" ht="21" customHeight="1"/>
    <row r="1062" ht="21" customHeight="1"/>
    <row r="1063" ht="21" customHeight="1"/>
    <row r="1064" ht="21" customHeight="1"/>
    <row r="1065" ht="21" customHeight="1"/>
    <row r="1066" ht="21" customHeight="1"/>
    <row r="1067" ht="21" customHeight="1"/>
    <row r="1068" ht="21" customHeight="1"/>
    <row r="1069" ht="21" customHeight="1"/>
    <row r="1070" ht="21" customHeight="1"/>
    <row r="1071" ht="21" customHeight="1"/>
    <row r="1072" ht="21" customHeight="1"/>
    <row r="1073" ht="21" customHeight="1"/>
    <row r="1074" ht="21" customHeight="1"/>
    <row r="1075" ht="21" customHeight="1"/>
    <row r="1076" ht="21" customHeight="1"/>
    <row r="1077" ht="21" customHeight="1"/>
    <row r="1078" ht="21" customHeight="1"/>
    <row r="1079" ht="21" customHeight="1"/>
    <row r="1080" ht="21" customHeight="1"/>
    <row r="1081" ht="21" customHeight="1"/>
    <row r="1082" ht="21" customHeight="1"/>
    <row r="1083" ht="21" customHeight="1"/>
    <row r="1084" ht="21" customHeight="1"/>
    <row r="1085" ht="21" customHeight="1"/>
    <row r="1086" ht="21" customHeight="1"/>
    <row r="1087" ht="21" customHeight="1"/>
    <row r="1088" ht="21" customHeight="1"/>
    <row r="1089" ht="21" customHeight="1"/>
    <row r="1090" ht="21" customHeight="1"/>
    <row r="1091" ht="21" customHeight="1"/>
    <row r="1092" ht="21" customHeight="1"/>
    <row r="1093" ht="21" customHeight="1"/>
    <row r="1094" ht="21" customHeight="1"/>
    <row r="1095" ht="21" customHeight="1"/>
    <row r="1096" ht="21" customHeight="1"/>
    <row r="1097" ht="21" customHeight="1"/>
    <row r="1098" ht="21" customHeight="1"/>
    <row r="1099" ht="21" customHeight="1"/>
    <row r="1100" ht="21" customHeight="1"/>
    <row r="1101" ht="21" customHeight="1"/>
    <row r="1102" ht="21" customHeight="1"/>
    <row r="1103" ht="21" customHeight="1"/>
    <row r="1104" ht="21" customHeight="1"/>
    <row r="1105" ht="21" customHeight="1"/>
    <row r="1106" ht="21" customHeight="1"/>
    <row r="1107" ht="21" customHeight="1"/>
    <row r="1108" ht="21" customHeight="1"/>
    <row r="1109" ht="21" customHeight="1"/>
    <row r="1110" ht="21" customHeight="1"/>
    <row r="1111" ht="21" customHeight="1"/>
    <row r="1112" ht="21" customHeight="1"/>
    <row r="1113" ht="21" customHeight="1"/>
    <row r="1114" ht="21" customHeight="1"/>
    <row r="1115" ht="21" customHeight="1"/>
    <row r="1116" ht="21" customHeight="1"/>
    <row r="1117" ht="21" customHeight="1"/>
    <row r="1118" ht="21" customHeight="1"/>
    <row r="1119" ht="21" customHeight="1"/>
    <row r="1120" ht="21" customHeight="1"/>
    <row r="1121" ht="21" customHeight="1"/>
    <row r="1122" ht="21" customHeight="1"/>
    <row r="1123" ht="21" customHeight="1"/>
    <row r="1124" ht="21" customHeight="1"/>
    <row r="1125" ht="21" customHeight="1"/>
    <row r="1126" ht="21" customHeight="1"/>
    <row r="1127" ht="21" customHeight="1"/>
    <row r="1128" ht="21" customHeight="1"/>
    <row r="1129" ht="21" customHeight="1"/>
    <row r="1130" ht="21" customHeight="1"/>
    <row r="1131" ht="21" customHeight="1"/>
    <row r="1132" ht="21" customHeight="1"/>
    <row r="1133" ht="21" customHeight="1"/>
    <row r="1134" ht="21" customHeight="1"/>
    <row r="1135" ht="21" customHeight="1"/>
    <row r="1136" ht="21" customHeight="1"/>
    <row r="1137" ht="21" customHeight="1"/>
    <row r="1138" ht="21" customHeight="1"/>
    <row r="1139" ht="21" customHeight="1"/>
    <row r="1140" ht="21" customHeight="1"/>
    <row r="1141" ht="21" customHeight="1"/>
    <row r="1142" ht="21" customHeight="1"/>
    <row r="1143" ht="21" customHeight="1"/>
    <row r="1144" ht="21" customHeight="1"/>
    <row r="1145" ht="21" customHeight="1"/>
    <row r="1146" ht="21" customHeight="1"/>
    <row r="1147" ht="21" customHeight="1"/>
    <row r="1148" ht="21" customHeight="1"/>
    <row r="1149" ht="21" customHeight="1"/>
    <row r="1150" ht="21" customHeight="1"/>
    <row r="1151" ht="21" customHeight="1"/>
    <row r="1152" ht="21" customHeight="1"/>
    <row r="1153" ht="21" customHeight="1"/>
    <row r="1154" ht="21" customHeight="1"/>
    <row r="1155" ht="21" customHeight="1"/>
    <row r="1156" ht="21" customHeight="1"/>
    <row r="1157" ht="21" customHeight="1"/>
    <row r="1158" ht="21" customHeight="1"/>
    <row r="1159" ht="21" customHeight="1"/>
    <row r="1160" ht="21" customHeight="1"/>
    <row r="1161" ht="21" customHeight="1"/>
    <row r="1162" ht="21" customHeight="1"/>
    <row r="1163" ht="21" customHeight="1"/>
    <row r="1164" ht="21" customHeight="1"/>
    <row r="1165" ht="21" customHeight="1"/>
    <row r="1166" ht="21" customHeight="1"/>
    <row r="1167" ht="21" customHeight="1"/>
    <row r="1168" ht="21" customHeight="1"/>
    <row r="1169" ht="21" customHeight="1"/>
    <row r="1170" ht="21" customHeight="1"/>
    <row r="1171" ht="21" customHeight="1"/>
    <row r="1172" ht="21" customHeight="1"/>
    <row r="1173" ht="21" customHeight="1"/>
    <row r="1174" ht="21" customHeight="1"/>
    <row r="1175" ht="21" customHeight="1"/>
    <row r="1176" ht="21" customHeight="1"/>
    <row r="1177" ht="21" customHeight="1"/>
    <row r="1178" ht="21" customHeight="1"/>
    <row r="1179" ht="21" customHeight="1"/>
    <row r="1180" ht="21" customHeight="1"/>
    <row r="1181" ht="21" customHeight="1"/>
    <row r="1182" ht="21" customHeight="1"/>
    <row r="1183" ht="21" customHeight="1"/>
    <row r="1184" ht="21" customHeight="1"/>
    <row r="1185" ht="21" customHeight="1"/>
    <row r="1186" ht="21" customHeight="1"/>
    <row r="1187" ht="21" customHeight="1"/>
    <row r="1188" ht="21" customHeight="1"/>
    <row r="1189" ht="21" customHeight="1"/>
    <row r="1190" ht="21" customHeight="1"/>
    <row r="1191" ht="21" customHeight="1"/>
    <row r="1192" ht="21" customHeight="1"/>
    <row r="1193" ht="21" customHeight="1"/>
    <row r="1194" ht="21" customHeight="1"/>
    <row r="1195" ht="21" customHeight="1"/>
    <row r="1196" ht="21" customHeight="1"/>
    <row r="1197" ht="21" customHeight="1"/>
    <row r="1198" ht="21" customHeight="1"/>
    <row r="1199" ht="21" customHeight="1"/>
    <row r="1200" ht="21" customHeight="1"/>
    <row r="1201" ht="21" customHeight="1"/>
    <row r="1202" ht="21" customHeight="1"/>
    <row r="1203" ht="21" customHeight="1"/>
    <row r="1204" ht="21" customHeight="1"/>
    <row r="1205" ht="21" customHeight="1"/>
    <row r="1206" ht="21" customHeight="1"/>
    <row r="1207" ht="21" customHeight="1"/>
    <row r="1208" ht="21" customHeight="1"/>
    <row r="1209" ht="21" customHeight="1"/>
    <row r="1210" ht="21" customHeight="1"/>
    <row r="1211" ht="21" customHeight="1"/>
    <row r="1212" ht="21" customHeight="1"/>
    <row r="1213" ht="21" customHeight="1"/>
    <row r="1214" ht="21" customHeight="1"/>
    <row r="1215" ht="21" customHeight="1"/>
    <row r="1216" ht="21" customHeight="1"/>
    <row r="1217" ht="21" customHeight="1"/>
    <row r="1218" ht="21" customHeight="1"/>
    <row r="1219" ht="21" customHeight="1"/>
    <row r="1220" ht="21" customHeight="1"/>
    <row r="1221" ht="21" customHeight="1"/>
    <row r="1222" ht="21" customHeight="1"/>
    <row r="1223" ht="21" customHeight="1"/>
    <row r="1224" ht="21" customHeight="1"/>
    <row r="1225" ht="21" customHeight="1"/>
    <row r="1226" ht="21" customHeight="1"/>
    <row r="1227" ht="21" customHeight="1"/>
    <row r="1228" ht="21" customHeight="1"/>
    <row r="1229" ht="21" customHeight="1"/>
    <row r="1230" ht="21" customHeight="1"/>
    <row r="1231" ht="21" customHeight="1"/>
    <row r="1232" ht="21" customHeight="1"/>
    <row r="1233" ht="21" customHeight="1"/>
    <row r="1234" ht="21" customHeight="1"/>
    <row r="1235" ht="21" customHeight="1"/>
    <row r="1236" ht="21" customHeight="1"/>
    <row r="1237" ht="21" customHeight="1"/>
    <row r="1238" ht="21" customHeight="1"/>
    <row r="1239" ht="21" customHeight="1"/>
    <row r="1240" ht="21" customHeight="1"/>
    <row r="1241" ht="21" customHeight="1"/>
    <row r="1242" ht="21" customHeight="1"/>
    <row r="1243" ht="21" customHeight="1"/>
    <row r="1244" ht="21" customHeight="1"/>
    <row r="1245" ht="21" customHeight="1"/>
    <row r="1246" ht="21" customHeight="1"/>
    <row r="1247" ht="21" customHeight="1"/>
    <row r="1248" ht="21" customHeight="1"/>
    <row r="1249" ht="21" customHeight="1"/>
    <row r="1250" ht="21" customHeight="1"/>
    <row r="1251" ht="21" customHeight="1"/>
    <row r="1252" ht="21" customHeight="1"/>
    <row r="1253" ht="21" customHeight="1"/>
    <row r="1254" ht="21" customHeight="1"/>
    <row r="1255" ht="21" customHeight="1"/>
    <row r="1256" ht="21" customHeight="1"/>
    <row r="1257" ht="21" customHeight="1"/>
    <row r="1258" ht="21" customHeight="1"/>
    <row r="1259" ht="21" customHeight="1"/>
    <row r="1260" ht="21" customHeight="1"/>
    <row r="1261" ht="21" customHeight="1"/>
    <row r="1262" ht="21" customHeight="1"/>
    <row r="1263" ht="21" customHeight="1"/>
    <row r="1264" ht="21" customHeight="1"/>
    <row r="1265" ht="21" customHeight="1"/>
    <row r="1266" ht="21" customHeight="1"/>
    <row r="1267" ht="21" customHeight="1"/>
    <row r="1268" ht="21" customHeight="1"/>
    <row r="1269" ht="21" customHeight="1"/>
    <row r="1270" ht="21" customHeight="1"/>
    <row r="1271" ht="21" customHeight="1"/>
    <row r="1272" ht="21" customHeight="1"/>
    <row r="1273" ht="21" customHeight="1"/>
    <row r="1274" ht="21" customHeight="1"/>
    <row r="1275" ht="21" customHeight="1"/>
    <row r="1276" ht="21" customHeight="1"/>
    <row r="1277" ht="21" customHeight="1"/>
    <row r="1278" ht="21" customHeight="1"/>
    <row r="1279" ht="21" customHeight="1"/>
    <row r="1280" ht="21" customHeight="1"/>
    <row r="1281" ht="21" customHeight="1"/>
    <row r="1282" ht="21" customHeight="1"/>
    <row r="1283" ht="21" customHeight="1"/>
    <row r="1284" ht="21" customHeight="1"/>
    <row r="1285" ht="21" customHeight="1"/>
    <row r="1286" ht="21" customHeight="1"/>
    <row r="1287" ht="21" customHeight="1"/>
    <row r="1288" ht="21" customHeight="1"/>
    <row r="1289" ht="21" customHeight="1"/>
    <row r="1290" ht="21" customHeight="1"/>
    <row r="1291" ht="21" customHeight="1"/>
    <row r="1292" ht="21" customHeight="1"/>
    <row r="1293" ht="21" customHeight="1"/>
    <row r="1294" ht="21" customHeight="1"/>
    <row r="1295" ht="21" customHeight="1"/>
    <row r="1296" ht="21" customHeight="1"/>
    <row r="1297" ht="21" customHeight="1"/>
    <row r="1298" ht="21" customHeight="1"/>
    <row r="1299" ht="21" customHeight="1"/>
    <row r="1300" ht="21" customHeight="1"/>
    <row r="1301" ht="21" customHeight="1"/>
    <row r="1302" ht="21" customHeight="1"/>
    <row r="1303" ht="21" customHeight="1"/>
    <row r="1304" ht="21" customHeight="1"/>
    <row r="1305" ht="21" customHeight="1"/>
    <row r="1306" ht="21" customHeight="1"/>
    <row r="1307" ht="21" customHeight="1"/>
    <row r="1308" ht="21" customHeight="1"/>
    <row r="1309" ht="21" customHeight="1"/>
    <row r="1310" ht="21" customHeight="1"/>
    <row r="1311" ht="21" customHeight="1"/>
    <row r="1312" ht="21" customHeight="1"/>
    <row r="1313" ht="21" customHeight="1"/>
    <row r="1314" ht="21" customHeight="1"/>
    <row r="1315" ht="21" customHeight="1"/>
    <row r="1316" ht="21" customHeight="1"/>
    <row r="1317" ht="21" customHeight="1"/>
    <row r="1318" ht="21" customHeight="1"/>
    <row r="1319" ht="21" customHeight="1"/>
    <row r="1320" ht="21" customHeight="1"/>
    <row r="1321" ht="21" customHeight="1"/>
    <row r="1322" ht="21" customHeight="1"/>
    <row r="1323" ht="21" customHeight="1"/>
    <row r="1324" ht="21" customHeight="1"/>
    <row r="1325" ht="21" customHeight="1"/>
    <row r="1326" ht="21" customHeight="1"/>
    <row r="1327" ht="21" customHeight="1"/>
    <row r="1328" ht="21" customHeight="1"/>
    <row r="1329" ht="21" customHeight="1"/>
    <row r="1330" ht="21" customHeight="1"/>
    <row r="1331" ht="21" customHeight="1"/>
    <row r="1332" ht="21" customHeight="1"/>
    <row r="1333" ht="21" customHeight="1"/>
    <row r="1334" ht="21" customHeight="1"/>
    <row r="1335" ht="21" customHeight="1"/>
    <row r="1336" ht="21" customHeight="1"/>
    <row r="1337" ht="21" customHeight="1"/>
    <row r="1338" ht="21" customHeight="1"/>
    <row r="1339" ht="21" customHeight="1"/>
    <row r="1340" ht="21" customHeight="1"/>
    <row r="1341" ht="21" customHeight="1"/>
    <row r="1342" ht="21" customHeight="1"/>
    <row r="1343" ht="21" customHeight="1"/>
    <row r="1344" ht="21" customHeight="1"/>
    <row r="1345" ht="21" customHeight="1"/>
    <row r="1346" ht="21" customHeight="1"/>
    <row r="1347" ht="21" customHeight="1"/>
    <row r="1348" ht="21" customHeight="1"/>
    <row r="1349" ht="21" customHeight="1"/>
    <row r="1350" ht="21" customHeight="1"/>
    <row r="1351" ht="21" customHeight="1"/>
    <row r="1352" ht="21" customHeight="1"/>
    <row r="1353" ht="21" customHeight="1"/>
    <row r="1354" ht="21" customHeight="1"/>
    <row r="1355" ht="21" customHeight="1"/>
    <row r="1356" ht="21" customHeight="1"/>
    <row r="1357" ht="21" customHeight="1"/>
    <row r="1358" ht="21" customHeight="1"/>
    <row r="1359" ht="21" customHeight="1"/>
    <row r="1360" ht="21" customHeight="1"/>
    <row r="1361" ht="21" customHeight="1"/>
    <row r="1362" ht="21" customHeight="1"/>
    <row r="1363" ht="21" customHeight="1"/>
    <row r="1364" ht="21" customHeight="1"/>
    <row r="1365" ht="21" customHeight="1"/>
    <row r="1366" ht="21" customHeight="1"/>
    <row r="1367" ht="21" customHeight="1"/>
    <row r="1368" ht="21" customHeight="1"/>
    <row r="1369" ht="21" customHeight="1"/>
    <row r="1370" ht="21" customHeight="1"/>
    <row r="1371" ht="21" customHeight="1"/>
    <row r="1372" ht="21" customHeight="1"/>
    <row r="1373" ht="21" customHeight="1"/>
    <row r="1374" ht="21" customHeight="1"/>
    <row r="1375" ht="21" customHeight="1"/>
    <row r="1376" ht="21" customHeight="1"/>
    <row r="1377" ht="21" customHeight="1"/>
    <row r="1378" ht="21" customHeight="1"/>
    <row r="1379" ht="21" customHeight="1"/>
    <row r="1380" ht="21" customHeight="1"/>
    <row r="1381" ht="21" customHeight="1"/>
    <row r="1382" ht="21" customHeight="1"/>
    <row r="1383" ht="21" customHeight="1"/>
    <row r="1384" ht="21" customHeight="1"/>
    <row r="1385" ht="21" customHeight="1"/>
    <row r="1386" ht="21" customHeight="1"/>
    <row r="1387" ht="21" customHeight="1"/>
    <row r="1388" ht="21" customHeight="1"/>
    <row r="1389" ht="21" customHeight="1"/>
    <row r="1390" ht="21" customHeight="1"/>
    <row r="1391" ht="21" customHeight="1"/>
    <row r="1392" ht="21" customHeight="1"/>
    <row r="1393" ht="21" customHeight="1"/>
    <row r="1394" ht="21" customHeight="1"/>
    <row r="1395" ht="21" customHeight="1"/>
    <row r="1396" ht="21" customHeight="1"/>
    <row r="1397" ht="21" customHeight="1"/>
    <row r="1398" ht="21" customHeight="1"/>
    <row r="1399" ht="21" customHeight="1"/>
    <row r="1400" ht="21" customHeight="1"/>
    <row r="1401" ht="21" customHeight="1"/>
    <row r="1402" ht="21" customHeight="1"/>
    <row r="1403" ht="21" customHeight="1"/>
    <row r="1404" ht="21" customHeight="1"/>
    <row r="1405" ht="21" customHeight="1"/>
    <row r="1406" ht="21" customHeight="1"/>
    <row r="1407" ht="21" customHeight="1"/>
    <row r="1408" ht="21" customHeight="1"/>
    <row r="1409" ht="21" customHeight="1"/>
    <row r="1410" ht="21" customHeight="1"/>
    <row r="1411" ht="21" customHeight="1"/>
    <row r="1412" ht="21" customHeight="1"/>
    <row r="1413" ht="21" customHeight="1"/>
    <row r="1414" ht="21" customHeight="1"/>
    <row r="1415" ht="21" customHeight="1"/>
    <row r="1416" ht="21" customHeight="1"/>
    <row r="1417" ht="21" customHeight="1"/>
    <row r="1418" ht="21" customHeight="1"/>
    <row r="1419" ht="21" customHeight="1"/>
    <row r="1420" ht="21" customHeight="1"/>
    <row r="1421" ht="21" customHeight="1"/>
    <row r="1422" ht="21" customHeight="1"/>
    <row r="1423" ht="21" customHeight="1"/>
    <row r="1424" ht="21" customHeight="1"/>
    <row r="1425" ht="21" customHeight="1"/>
    <row r="1426" ht="21" customHeight="1"/>
    <row r="1427" ht="21" customHeight="1"/>
    <row r="1428" ht="21" customHeight="1"/>
    <row r="1429" ht="21" customHeight="1"/>
    <row r="1430" ht="21" customHeight="1"/>
    <row r="1431" ht="21" customHeight="1"/>
    <row r="1432" ht="21" customHeight="1"/>
    <row r="1433" ht="21" customHeight="1"/>
    <row r="1434" ht="21" customHeight="1"/>
    <row r="1435" ht="21" customHeight="1"/>
    <row r="1436" ht="21" customHeight="1"/>
    <row r="1437" ht="21" customHeight="1"/>
    <row r="1438" ht="21" customHeight="1"/>
    <row r="1439" ht="21" customHeight="1"/>
    <row r="1440" ht="21" customHeight="1"/>
    <row r="1441" ht="21" customHeight="1"/>
    <row r="1442" ht="21" customHeight="1"/>
    <row r="1443" ht="21" customHeight="1"/>
    <row r="1444" ht="21" customHeight="1"/>
    <row r="1445" ht="21" customHeight="1"/>
    <row r="1446" ht="21" customHeight="1"/>
    <row r="1447" ht="21" customHeight="1"/>
    <row r="1448" ht="21" customHeight="1"/>
    <row r="1449" ht="21" customHeight="1"/>
    <row r="1450" ht="21" customHeight="1"/>
    <row r="1451" ht="21" customHeight="1"/>
    <row r="1452" ht="21" customHeight="1"/>
    <row r="1453" ht="21" customHeight="1"/>
    <row r="1454" ht="21" customHeight="1"/>
    <row r="1455" ht="21" customHeight="1"/>
    <row r="1456" ht="21" customHeight="1"/>
    <row r="1457" ht="21" customHeight="1"/>
    <row r="1458" ht="21" customHeight="1"/>
    <row r="1459" ht="21" customHeight="1"/>
    <row r="1460" ht="21" customHeight="1"/>
    <row r="1461" ht="21" customHeight="1"/>
    <row r="1462" ht="21" customHeight="1"/>
    <row r="1463" ht="21" customHeight="1"/>
    <row r="1464" ht="21" customHeight="1"/>
    <row r="1465" ht="21" customHeight="1"/>
    <row r="1466" ht="21" customHeight="1"/>
    <row r="1467" ht="21" customHeight="1"/>
    <row r="1468" ht="21" customHeight="1"/>
    <row r="1469" ht="21" customHeight="1"/>
    <row r="1470" ht="21" customHeight="1"/>
    <row r="1471" ht="21" customHeight="1"/>
    <row r="1472" ht="21" customHeight="1"/>
    <row r="1473" ht="21" customHeight="1"/>
    <row r="1474" ht="21" customHeight="1"/>
    <row r="1475" ht="21" customHeight="1"/>
    <row r="1476" ht="21" customHeight="1"/>
    <row r="1477" ht="21" customHeight="1"/>
    <row r="1478" ht="21" customHeight="1"/>
    <row r="1479" ht="21" customHeight="1"/>
    <row r="1480" ht="21" customHeight="1"/>
    <row r="1481" ht="21" customHeight="1"/>
    <row r="1482" ht="21" customHeight="1"/>
    <row r="1483" ht="21" customHeight="1"/>
    <row r="1484" ht="21" customHeight="1"/>
    <row r="1485" ht="21" customHeight="1"/>
    <row r="1486" ht="21" customHeight="1"/>
    <row r="1487" ht="21" customHeight="1"/>
    <row r="1488" ht="21" customHeight="1"/>
    <row r="1489" ht="21" customHeight="1"/>
    <row r="1490" ht="21" customHeight="1"/>
    <row r="1491" ht="21" customHeight="1"/>
    <row r="1492" ht="21" customHeight="1"/>
    <row r="1493" ht="21" customHeight="1"/>
    <row r="1494" ht="21" customHeight="1"/>
    <row r="1495" ht="21" customHeight="1"/>
    <row r="1496" ht="21" customHeight="1"/>
    <row r="1497" ht="21" customHeight="1"/>
    <row r="1498" ht="21" customHeight="1"/>
    <row r="1499" ht="21" customHeight="1"/>
    <row r="1500" ht="21" customHeight="1"/>
    <row r="1501" ht="21" customHeight="1"/>
    <row r="1502" ht="21" customHeight="1"/>
    <row r="1503" ht="21" customHeight="1"/>
    <row r="1504" ht="21" customHeight="1"/>
    <row r="1505" ht="21" customHeight="1"/>
    <row r="1506" ht="21" customHeight="1"/>
    <row r="1507" ht="21" customHeight="1"/>
    <row r="1508" ht="21" customHeight="1"/>
    <row r="1509" ht="21" customHeight="1"/>
    <row r="1510" ht="21" customHeight="1"/>
    <row r="1511" ht="21" customHeight="1"/>
    <row r="1512" ht="21" customHeight="1"/>
    <row r="1513" ht="21" customHeight="1"/>
    <row r="1514" ht="21" customHeight="1"/>
    <row r="1515" ht="21" customHeight="1"/>
    <row r="1516" ht="21" customHeight="1"/>
    <row r="1517" ht="21" customHeight="1"/>
    <row r="1518" ht="21" customHeight="1"/>
    <row r="1519" ht="21" customHeight="1"/>
    <row r="1520" ht="21" customHeight="1"/>
    <row r="1521" ht="21" customHeight="1"/>
    <row r="1522" ht="21" customHeight="1"/>
    <row r="1523" ht="21" customHeight="1"/>
    <row r="1524" ht="21" customHeight="1"/>
    <row r="1525" ht="21" customHeight="1"/>
    <row r="1526" ht="21" customHeight="1"/>
    <row r="1527" ht="21" customHeight="1"/>
    <row r="1528" ht="21" customHeight="1"/>
    <row r="1529" ht="21" customHeight="1"/>
    <row r="1530" ht="21" customHeight="1"/>
    <row r="1531" ht="21" customHeight="1"/>
    <row r="1532" ht="21" customHeight="1"/>
    <row r="1533" ht="21" customHeight="1"/>
    <row r="1534" ht="21" customHeight="1"/>
    <row r="1535" ht="21" customHeight="1"/>
    <row r="1536" ht="21" customHeight="1"/>
    <row r="1537" ht="21" customHeight="1"/>
    <row r="1538" ht="21" customHeight="1"/>
    <row r="1539" ht="21" customHeight="1"/>
    <row r="1540" ht="21" customHeight="1"/>
    <row r="1541" ht="21" customHeight="1"/>
    <row r="1542" ht="21" customHeight="1"/>
    <row r="1543" ht="21" customHeight="1"/>
    <row r="1544" ht="21" customHeight="1"/>
    <row r="1545" ht="21" customHeight="1"/>
    <row r="1546" ht="21" customHeight="1"/>
    <row r="1547" ht="21" customHeight="1"/>
    <row r="1548" ht="21" customHeight="1"/>
    <row r="1549" ht="21" customHeight="1"/>
    <row r="1550" ht="21" customHeight="1"/>
    <row r="1551" ht="21" customHeight="1"/>
    <row r="1552" ht="21" customHeight="1"/>
    <row r="1553" ht="21" customHeight="1"/>
    <row r="1554" ht="21" customHeight="1"/>
    <row r="1555" ht="21" customHeight="1"/>
    <row r="1556" ht="21" customHeight="1"/>
    <row r="1557" ht="21" customHeight="1"/>
    <row r="1558" ht="21" customHeight="1"/>
    <row r="1559" ht="21" customHeight="1"/>
    <row r="1560" ht="21" customHeight="1"/>
    <row r="1561" ht="21" customHeight="1"/>
    <row r="1562" ht="21" customHeight="1"/>
    <row r="1563" ht="21" customHeight="1"/>
    <row r="1564" ht="21" customHeight="1"/>
    <row r="1565" ht="21" customHeight="1"/>
    <row r="1566" ht="21" customHeight="1"/>
    <row r="1567" ht="21" customHeight="1"/>
    <row r="1568" ht="21" customHeight="1"/>
    <row r="1569" ht="21" customHeight="1"/>
    <row r="1570" ht="21" customHeight="1"/>
    <row r="1571" ht="21" customHeight="1"/>
    <row r="1572" ht="21" customHeight="1"/>
    <row r="1573" ht="21" customHeight="1"/>
    <row r="1574" ht="21" customHeight="1"/>
    <row r="1575" ht="21" customHeight="1"/>
    <row r="1576" ht="21" customHeight="1"/>
    <row r="1577" ht="21" customHeight="1"/>
    <row r="1578" ht="21" customHeight="1"/>
    <row r="1579" ht="21" customHeight="1"/>
    <row r="1580" ht="21" customHeight="1"/>
    <row r="1581" ht="21" customHeight="1"/>
    <row r="1582" ht="21" customHeight="1"/>
    <row r="1583" ht="21" customHeight="1"/>
    <row r="1584" ht="21" customHeight="1"/>
    <row r="1585" ht="21" customHeight="1"/>
    <row r="1586" ht="21" customHeight="1"/>
    <row r="1587" ht="21" customHeight="1"/>
    <row r="1588" ht="21" customHeight="1"/>
    <row r="1589" ht="21" customHeight="1"/>
    <row r="1590" ht="21" customHeight="1"/>
    <row r="1591" ht="21" customHeight="1"/>
    <row r="1592" ht="21" customHeight="1"/>
    <row r="1593" ht="21" customHeight="1"/>
    <row r="1594" ht="21" customHeight="1"/>
    <row r="1595" ht="21" customHeight="1"/>
    <row r="1596" ht="21" customHeight="1"/>
    <row r="1597" ht="21" customHeight="1"/>
    <row r="1598" ht="21" customHeight="1"/>
    <row r="1599" ht="21" customHeight="1"/>
    <row r="1600" ht="21" customHeight="1"/>
    <row r="1601" ht="21" customHeight="1"/>
    <row r="1602" ht="21" customHeight="1"/>
    <row r="1603" ht="21" customHeight="1"/>
    <row r="1604" ht="21" customHeight="1"/>
    <row r="1605" ht="21" customHeight="1"/>
    <row r="1606" ht="21" customHeight="1"/>
    <row r="1607" ht="21" customHeight="1"/>
    <row r="1608" ht="21" customHeight="1"/>
    <row r="1609" ht="21" customHeight="1"/>
    <row r="1610" ht="21" customHeight="1"/>
    <row r="1611" ht="21" customHeight="1"/>
    <row r="1612" ht="21" customHeight="1"/>
    <row r="1613" ht="21" customHeight="1"/>
    <row r="1614" ht="21" customHeight="1"/>
    <row r="1615" ht="21" customHeight="1"/>
    <row r="1616" ht="21" customHeight="1"/>
    <row r="1617" ht="21" customHeight="1"/>
    <row r="1618" ht="21" customHeight="1"/>
    <row r="1619" ht="21" customHeight="1"/>
    <row r="1620" ht="21" customHeight="1"/>
    <row r="1621" ht="21" customHeight="1"/>
    <row r="1622" ht="21" customHeight="1"/>
    <row r="1623" ht="21" customHeight="1"/>
    <row r="1624" ht="21" customHeight="1"/>
    <row r="1625" ht="21" customHeight="1"/>
    <row r="1626" ht="21" customHeight="1"/>
    <row r="1627" ht="21" customHeight="1"/>
    <row r="1628" ht="21" customHeight="1"/>
    <row r="1629" ht="21" customHeight="1"/>
    <row r="1630" ht="21" customHeight="1"/>
    <row r="1631" ht="21" customHeight="1"/>
    <row r="1632" ht="21" customHeight="1"/>
    <row r="1633" ht="21" customHeight="1"/>
    <row r="1634" ht="21" customHeight="1"/>
    <row r="1635" ht="21" customHeight="1"/>
    <row r="1636" ht="21" customHeight="1"/>
    <row r="1637" ht="21" customHeight="1"/>
    <row r="1638" ht="21" customHeight="1"/>
    <row r="1639" ht="21" customHeight="1"/>
    <row r="1640" ht="21" customHeight="1"/>
    <row r="1641" ht="21" customHeight="1"/>
    <row r="1642" ht="21" customHeight="1"/>
    <row r="1643" ht="21" customHeight="1"/>
    <row r="1644" ht="21" customHeight="1"/>
    <row r="1645" ht="21" customHeight="1"/>
    <row r="1646" ht="21" customHeight="1"/>
    <row r="1647" ht="21" customHeight="1"/>
    <row r="1648" ht="21" customHeight="1"/>
    <row r="1649" ht="21" customHeight="1"/>
    <row r="1650" ht="21" customHeight="1"/>
    <row r="1651" ht="21" customHeight="1"/>
    <row r="1652" ht="21" customHeight="1"/>
    <row r="1653" ht="21" customHeight="1"/>
    <row r="1654" ht="21" customHeight="1"/>
    <row r="1655" ht="21" customHeight="1"/>
    <row r="1656" ht="21" customHeight="1"/>
    <row r="1657" ht="21" customHeight="1"/>
    <row r="1658" ht="21" customHeight="1"/>
    <row r="1659" ht="21" customHeight="1"/>
    <row r="1660" ht="21" customHeight="1"/>
    <row r="1661" ht="21" customHeight="1"/>
    <row r="1662" ht="21" customHeight="1"/>
    <row r="1663" ht="21" customHeight="1"/>
    <row r="1664" ht="21" customHeight="1"/>
    <row r="1665" ht="21" customHeight="1"/>
    <row r="1666" ht="21" customHeight="1"/>
    <row r="1667" ht="21" customHeight="1"/>
    <row r="1668" ht="21" customHeight="1"/>
    <row r="1669" ht="21" customHeight="1"/>
    <row r="1670" ht="21" customHeight="1"/>
    <row r="1671" ht="21" customHeight="1"/>
    <row r="1672" ht="21" customHeight="1"/>
    <row r="1673" ht="21" customHeight="1"/>
    <row r="1674" ht="21" customHeight="1"/>
    <row r="1675" ht="21" customHeight="1"/>
    <row r="1676" ht="21" customHeight="1"/>
    <row r="1677" ht="21" customHeight="1"/>
    <row r="1678" ht="21" customHeight="1"/>
    <row r="1679" ht="21" customHeight="1"/>
    <row r="1680" ht="21" customHeight="1"/>
    <row r="1681" ht="21" customHeight="1"/>
    <row r="1682" ht="21" customHeight="1"/>
    <row r="1683" ht="21" customHeight="1"/>
    <row r="1684" ht="21" customHeight="1"/>
    <row r="1685" ht="21" customHeight="1"/>
    <row r="1686" ht="21" customHeight="1"/>
    <row r="1687" ht="21" customHeight="1"/>
    <row r="1688" ht="21" customHeight="1"/>
    <row r="1689" ht="21" customHeight="1"/>
    <row r="1690" ht="21" customHeight="1"/>
    <row r="1691" ht="21" customHeight="1"/>
    <row r="1692" ht="21" customHeight="1"/>
    <row r="1693" ht="21" customHeight="1"/>
    <row r="1694" ht="21" customHeight="1"/>
    <row r="1695" ht="21" customHeight="1"/>
    <row r="1696" ht="21" customHeight="1"/>
    <row r="1697" ht="21" customHeight="1"/>
    <row r="1698" ht="21" customHeight="1"/>
    <row r="1699" ht="21" customHeight="1"/>
    <row r="1700" ht="21" customHeight="1"/>
    <row r="1701" ht="21" customHeight="1"/>
    <row r="1702" ht="21" customHeight="1"/>
    <row r="1703" ht="21" customHeight="1"/>
    <row r="1704" ht="21" customHeight="1"/>
    <row r="1705" ht="21" customHeight="1"/>
    <row r="1706" ht="21" customHeight="1"/>
    <row r="1707" ht="21" customHeight="1"/>
    <row r="1708" ht="21" customHeight="1"/>
    <row r="1709" ht="21" customHeight="1"/>
    <row r="1710" ht="21" customHeight="1"/>
    <row r="1711" ht="21" customHeight="1"/>
    <row r="1712" ht="21" customHeight="1"/>
    <row r="1713" ht="21" customHeight="1"/>
    <row r="1714" ht="21" customHeight="1"/>
    <row r="1715" ht="21" customHeight="1"/>
    <row r="1716" ht="21" customHeight="1"/>
    <row r="1717" ht="21" customHeight="1"/>
    <row r="1718" ht="21" customHeight="1"/>
    <row r="1719" ht="21" customHeight="1"/>
    <row r="1720" ht="21" customHeight="1"/>
    <row r="1721" ht="21" customHeight="1"/>
    <row r="1722" ht="21" customHeight="1"/>
    <row r="1723" ht="21" customHeight="1"/>
    <row r="1724" ht="21" customHeight="1"/>
    <row r="1725" ht="21" customHeight="1"/>
    <row r="1726" ht="21" customHeight="1"/>
    <row r="1727" ht="21" customHeight="1"/>
    <row r="1728" ht="21" customHeight="1"/>
    <row r="1729" ht="21" customHeight="1"/>
    <row r="1730" ht="21" customHeight="1"/>
    <row r="1731" ht="21" customHeight="1"/>
    <row r="1732" ht="21" customHeight="1"/>
    <row r="1733" ht="21" customHeight="1"/>
    <row r="1734" ht="21" customHeight="1"/>
    <row r="1735" ht="21" customHeight="1"/>
    <row r="1736" ht="21" customHeight="1"/>
    <row r="1737" ht="21" customHeight="1"/>
    <row r="1738" ht="21" customHeight="1"/>
    <row r="1739" ht="21" customHeight="1"/>
    <row r="1740" ht="21" customHeight="1"/>
    <row r="1741" ht="21" customHeight="1"/>
    <row r="1742" ht="21" customHeight="1"/>
    <row r="1743" ht="21" customHeight="1"/>
    <row r="1744" ht="21" customHeight="1"/>
    <row r="1745" ht="21" customHeight="1"/>
    <row r="1746" ht="21" customHeight="1"/>
    <row r="1747" ht="21" customHeight="1"/>
    <row r="1748" ht="21" customHeight="1"/>
    <row r="1749" ht="21" customHeight="1"/>
    <row r="1750" ht="21" customHeight="1"/>
    <row r="1751" ht="21" customHeight="1"/>
    <row r="1752" ht="21" customHeight="1"/>
    <row r="1753" ht="21" customHeight="1"/>
    <row r="1754" ht="21" customHeight="1"/>
    <row r="1755" ht="21" customHeight="1"/>
    <row r="1756" ht="21" customHeight="1"/>
    <row r="1757" ht="21" customHeight="1"/>
    <row r="1758" ht="21" customHeight="1"/>
    <row r="1759" ht="21" customHeight="1"/>
    <row r="1760" ht="21" customHeight="1"/>
    <row r="1761" ht="21" customHeight="1"/>
    <row r="1762" ht="21" customHeight="1"/>
    <row r="1763" ht="21" customHeight="1"/>
    <row r="1764" ht="21" customHeight="1"/>
    <row r="1765" ht="21" customHeight="1"/>
    <row r="1766" ht="21" customHeight="1"/>
    <row r="1767" ht="21" customHeight="1"/>
    <row r="1768" ht="21" customHeight="1"/>
    <row r="1769" ht="21" customHeight="1"/>
    <row r="1770" ht="21" customHeight="1"/>
    <row r="1771" ht="21" customHeight="1"/>
    <row r="1772" ht="21" customHeight="1"/>
    <row r="1773" ht="21" customHeight="1"/>
    <row r="1774" ht="21" customHeight="1"/>
    <row r="1775" ht="21" customHeight="1"/>
    <row r="1776" ht="21" customHeight="1"/>
    <row r="1777" ht="21" customHeight="1"/>
    <row r="1778" ht="21" customHeight="1"/>
    <row r="1779" ht="21" customHeight="1"/>
    <row r="1780" ht="21" customHeight="1"/>
    <row r="1781" ht="21" customHeight="1"/>
    <row r="1782" ht="21" customHeight="1"/>
    <row r="1783" ht="21" customHeight="1"/>
    <row r="1784" ht="21" customHeight="1"/>
    <row r="1785" ht="21" customHeight="1"/>
    <row r="1786" ht="21" customHeight="1"/>
    <row r="1787" ht="21" customHeight="1"/>
    <row r="1788" ht="21" customHeight="1"/>
    <row r="1789" ht="21" customHeight="1"/>
    <row r="1790" ht="21" customHeight="1"/>
    <row r="1791" ht="21" customHeight="1"/>
    <row r="1792" ht="21" customHeight="1"/>
    <row r="1793" ht="21" customHeight="1"/>
    <row r="1794" ht="21" customHeight="1"/>
    <row r="1795" ht="21" customHeight="1"/>
    <row r="1796" ht="21" customHeight="1"/>
    <row r="1797" ht="21" customHeight="1"/>
    <row r="1798" ht="21" customHeight="1"/>
    <row r="1799" ht="21" customHeight="1"/>
    <row r="1800" ht="21" customHeight="1"/>
    <row r="1801" ht="21" customHeight="1"/>
    <row r="1802" ht="21" customHeight="1"/>
    <row r="1803" ht="21" customHeight="1"/>
    <row r="1804" ht="21" customHeight="1"/>
    <row r="1805" ht="21" customHeight="1"/>
    <row r="1806" ht="21" customHeight="1"/>
    <row r="1807" ht="21" customHeight="1"/>
    <row r="1808" ht="21" customHeight="1"/>
    <row r="1809" ht="21" customHeight="1"/>
    <row r="1810" ht="21" customHeight="1"/>
    <row r="1811" ht="21" customHeight="1"/>
    <row r="1812" ht="21" customHeight="1"/>
    <row r="1813" ht="21" customHeight="1"/>
    <row r="1814" ht="21" customHeight="1"/>
    <row r="1815" ht="21" customHeight="1"/>
    <row r="1816" ht="21" customHeight="1"/>
    <row r="1817" ht="21" customHeight="1"/>
    <row r="1818" ht="21" customHeight="1"/>
    <row r="1819" ht="21" customHeight="1"/>
    <row r="1820" ht="21" customHeight="1"/>
    <row r="1821" ht="21" customHeight="1"/>
    <row r="1822" ht="21" customHeight="1"/>
    <row r="1823" ht="21" customHeight="1"/>
    <row r="1824" ht="21" customHeight="1"/>
    <row r="1825" ht="21" customHeight="1"/>
    <row r="1826" ht="21" customHeight="1"/>
    <row r="1827" ht="21" customHeight="1"/>
    <row r="1828" ht="21" customHeight="1"/>
    <row r="1829" ht="21" customHeight="1"/>
    <row r="1830" ht="21" customHeight="1"/>
    <row r="1831" ht="21" customHeight="1"/>
    <row r="1832" ht="21" customHeight="1"/>
    <row r="1833" ht="21" customHeight="1"/>
    <row r="1834" ht="21" customHeight="1"/>
    <row r="1835" ht="21" customHeight="1"/>
    <row r="1836" ht="21" customHeight="1"/>
    <row r="1837" ht="21" customHeight="1"/>
    <row r="1838" ht="21" customHeight="1"/>
    <row r="1839" ht="21" customHeight="1"/>
    <row r="1840" ht="21" customHeight="1"/>
    <row r="1841" ht="21" customHeight="1"/>
    <row r="1842" ht="21" customHeight="1"/>
    <row r="1843" ht="21" customHeight="1"/>
    <row r="1844" ht="21" customHeight="1"/>
    <row r="1845" ht="21" customHeight="1"/>
    <row r="1846" ht="21" customHeight="1"/>
    <row r="1847" ht="21" customHeight="1"/>
    <row r="1848" ht="21" customHeight="1"/>
    <row r="1849" ht="21" customHeight="1"/>
    <row r="1850" ht="21" customHeight="1"/>
    <row r="1851" ht="21" customHeight="1"/>
    <row r="1852" ht="21" customHeight="1"/>
    <row r="1853" ht="21" customHeight="1"/>
    <row r="1854" ht="21" customHeight="1"/>
    <row r="1855" ht="21" customHeight="1"/>
    <row r="1856" ht="21" customHeight="1"/>
    <row r="1857" ht="21" customHeight="1"/>
    <row r="1858" ht="21" customHeight="1"/>
    <row r="1859" ht="21" customHeight="1"/>
    <row r="1860" ht="21" customHeight="1"/>
    <row r="1861" ht="21" customHeight="1"/>
    <row r="1862" ht="21" customHeight="1"/>
    <row r="1863" ht="21" customHeight="1"/>
    <row r="1864" ht="21" customHeight="1"/>
    <row r="1865" ht="21" customHeight="1"/>
    <row r="1866" ht="21" customHeight="1"/>
    <row r="1867" ht="21" customHeight="1"/>
    <row r="1868" ht="21" customHeight="1"/>
    <row r="1869" ht="21" customHeight="1"/>
    <row r="1870" ht="21" customHeight="1"/>
    <row r="1871" ht="21" customHeight="1"/>
    <row r="1872" ht="21" customHeight="1"/>
    <row r="1873" ht="21" customHeight="1"/>
    <row r="1874" ht="21" customHeight="1"/>
    <row r="1875" ht="21" customHeight="1"/>
    <row r="1876" ht="21" customHeight="1"/>
    <row r="1877" ht="21" customHeight="1"/>
    <row r="1878" ht="21" customHeight="1"/>
    <row r="1879" ht="21" customHeight="1"/>
    <row r="1880" ht="21" customHeight="1"/>
    <row r="1881" ht="21" customHeight="1"/>
    <row r="1882" ht="21" customHeight="1"/>
    <row r="1883" ht="21" customHeight="1"/>
    <row r="1884" ht="21" customHeight="1"/>
    <row r="1885" ht="21" customHeight="1"/>
    <row r="1886" ht="21" customHeight="1"/>
    <row r="1887" ht="21" customHeight="1"/>
    <row r="1888" ht="21" customHeight="1"/>
    <row r="1889" ht="21" customHeight="1"/>
    <row r="1890" ht="21" customHeight="1"/>
    <row r="1891" ht="21" customHeight="1"/>
    <row r="1892" ht="21" customHeight="1"/>
    <row r="1893" ht="21" customHeight="1"/>
    <row r="1894" ht="21" customHeight="1"/>
    <row r="1895" ht="21" customHeight="1"/>
    <row r="1896" ht="21" customHeight="1"/>
    <row r="1897" ht="21" customHeight="1"/>
    <row r="1898" ht="21" customHeight="1"/>
    <row r="1899" ht="21" customHeight="1"/>
    <row r="1900" ht="21" customHeight="1"/>
    <row r="1901" ht="21" customHeight="1"/>
    <row r="1902" ht="21" customHeight="1"/>
    <row r="1903" ht="21" customHeight="1"/>
    <row r="1904" ht="21" customHeight="1"/>
    <row r="1905" ht="21" customHeight="1"/>
    <row r="1906" ht="21" customHeight="1"/>
    <row r="1907" ht="21" customHeight="1"/>
    <row r="1908" ht="21" customHeight="1"/>
    <row r="1909" ht="21" customHeight="1"/>
    <row r="1910" ht="21" customHeight="1"/>
    <row r="1911" ht="21" customHeight="1"/>
    <row r="1912" ht="21" customHeight="1"/>
    <row r="1913" ht="21" customHeight="1"/>
    <row r="1914" ht="21" customHeight="1"/>
    <row r="1915" ht="21" customHeight="1"/>
    <row r="1916" ht="21" customHeight="1"/>
    <row r="1917" ht="21" customHeight="1"/>
    <row r="1918" ht="21" customHeight="1"/>
    <row r="1919" ht="21" customHeight="1"/>
    <row r="1920" ht="21" customHeight="1"/>
    <row r="1921" ht="21" customHeight="1"/>
    <row r="1922" ht="21" customHeight="1"/>
    <row r="1923" ht="21" customHeight="1"/>
    <row r="1924" ht="21" customHeight="1"/>
    <row r="1925" ht="21" customHeight="1"/>
    <row r="1926" ht="21" customHeight="1"/>
    <row r="1927" ht="21" customHeight="1"/>
    <row r="1928" ht="21" customHeight="1"/>
    <row r="1929" ht="21" customHeight="1"/>
    <row r="1930" ht="21" customHeight="1"/>
    <row r="1931" ht="21" customHeight="1"/>
    <row r="1932" ht="21" customHeight="1"/>
    <row r="1933" ht="21" customHeight="1"/>
    <row r="1934" ht="21" customHeight="1"/>
    <row r="1935" ht="21" customHeight="1"/>
    <row r="1936" ht="21" customHeight="1"/>
    <row r="1937" ht="21" customHeight="1"/>
    <row r="1938" ht="21" customHeight="1"/>
    <row r="1939" ht="21" customHeight="1"/>
    <row r="1940" ht="21" customHeight="1"/>
    <row r="1941" ht="21" customHeight="1"/>
    <row r="1942" ht="21" customHeight="1"/>
    <row r="1943" ht="21" customHeight="1"/>
    <row r="1944" ht="21" customHeight="1"/>
    <row r="1945" ht="21" customHeight="1"/>
    <row r="1946" ht="21" customHeight="1"/>
    <row r="1947" ht="21" customHeight="1"/>
    <row r="1948" ht="21" customHeight="1"/>
    <row r="1949" ht="21" customHeight="1"/>
    <row r="1950" ht="21" customHeight="1"/>
    <row r="1951" ht="21" customHeight="1"/>
    <row r="1952" ht="21" customHeight="1"/>
    <row r="1953" ht="21" customHeight="1"/>
    <row r="1954" ht="21" customHeight="1"/>
    <row r="1955" ht="21" customHeight="1"/>
    <row r="1956" ht="21" customHeight="1"/>
    <row r="1957" ht="21" customHeight="1"/>
    <row r="1958" ht="21" customHeight="1"/>
    <row r="1959" ht="21" customHeight="1"/>
    <row r="1960" ht="21" customHeight="1"/>
    <row r="1961" ht="21" customHeight="1"/>
    <row r="1962" ht="21" customHeight="1"/>
    <row r="1963" ht="21" customHeight="1"/>
    <row r="1964" ht="21" customHeight="1"/>
    <row r="1965" ht="21" customHeight="1"/>
    <row r="1966" ht="21" customHeight="1"/>
    <row r="1967" ht="21" customHeight="1"/>
    <row r="1968" ht="21" customHeight="1"/>
    <row r="1969" ht="21" customHeight="1"/>
    <row r="1970" ht="21" customHeight="1"/>
    <row r="1971" ht="21" customHeight="1"/>
    <row r="1972" ht="21" customHeight="1"/>
    <row r="1973" ht="21" customHeight="1"/>
    <row r="1974" ht="21" customHeight="1"/>
    <row r="1975" ht="21" customHeight="1"/>
    <row r="1976" ht="21" customHeight="1"/>
    <row r="1977" ht="21" customHeight="1"/>
    <row r="1978" ht="21" customHeight="1"/>
    <row r="1979" ht="21" customHeight="1"/>
    <row r="1980" ht="21" customHeight="1"/>
    <row r="1981" ht="21" customHeight="1"/>
    <row r="1982" ht="21" customHeight="1"/>
    <row r="1983" ht="21" customHeight="1"/>
    <row r="1984" ht="21" customHeight="1"/>
    <row r="1985" ht="21" customHeight="1"/>
    <row r="1986" ht="21" customHeight="1"/>
    <row r="1987" ht="21" customHeight="1"/>
    <row r="1988" ht="21" customHeight="1"/>
    <row r="1989" ht="21" customHeight="1"/>
    <row r="1990" ht="21" customHeight="1"/>
    <row r="1991" ht="21" customHeight="1"/>
    <row r="1992" ht="21" customHeight="1"/>
    <row r="1993" ht="21" customHeight="1"/>
    <row r="1994" ht="21" customHeight="1"/>
    <row r="1995" ht="21" customHeight="1"/>
    <row r="1996" ht="21" customHeight="1"/>
    <row r="1997" ht="21" customHeight="1"/>
    <row r="1998" ht="21" customHeight="1"/>
    <row r="1999" ht="21" customHeight="1"/>
    <row r="2000" ht="21" customHeight="1"/>
    <row r="2001" ht="21" customHeight="1"/>
    <row r="2002" ht="21" customHeight="1"/>
    <row r="2003" ht="21" customHeight="1"/>
    <row r="2004" ht="21" customHeight="1"/>
    <row r="2005" ht="21" customHeight="1"/>
    <row r="2006" ht="21" customHeight="1"/>
    <row r="2007" ht="21" customHeight="1"/>
    <row r="2008" ht="21" customHeight="1"/>
    <row r="2009" ht="21" customHeight="1"/>
    <row r="2010" ht="21" customHeight="1"/>
    <row r="2011" ht="21" customHeight="1"/>
    <row r="2012" ht="21" customHeight="1"/>
    <row r="2013" ht="21" customHeight="1"/>
    <row r="2014" ht="21" customHeight="1"/>
    <row r="2015" ht="21" customHeight="1"/>
    <row r="2016" ht="21" customHeight="1"/>
    <row r="2017" ht="21" customHeight="1"/>
    <row r="2018" ht="21" customHeight="1"/>
    <row r="2019" ht="21" customHeight="1"/>
    <row r="2020" ht="21" customHeight="1"/>
    <row r="2021" ht="21" customHeight="1"/>
    <row r="2022" ht="21" customHeight="1"/>
    <row r="2023" ht="21" customHeight="1"/>
    <row r="2024" ht="21" customHeight="1"/>
    <row r="2025" ht="21" customHeight="1"/>
    <row r="2026" ht="21" customHeight="1"/>
    <row r="2027" ht="21" customHeight="1"/>
    <row r="2028" ht="21" customHeight="1"/>
    <row r="2029" ht="21" customHeight="1"/>
    <row r="2030" ht="21" customHeight="1"/>
    <row r="2031" ht="21" customHeight="1"/>
    <row r="2032" ht="21" customHeight="1"/>
    <row r="2033" ht="21" customHeight="1"/>
    <row r="2034" ht="21" customHeight="1"/>
    <row r="2035" ht="21" customHeight="1"/>
    <row r="2036" ht="21" customHeight="1"/>
    <row r="2037" ht="21" customHeight="1"/>
    <row r="2038" ht="21" customHeight="1"/>
    <row r="2039" ht="21" customHeight="1"/>
    <row r="2040" ht="21" customHeight="1"/>
    <row r="2041" ht="21" customHeight="1"/>
    <row r="2042" ht="21" customHeight="1"/>
    <row r="2043" ht="21" customHeight="1"/>
    <row r="2044" ht="21" customHeight="1"/>
    <row r="2045" ht="21" customHeight="1"/>
    <row r="2046" ht="21" customHeight="1"/>
    <row r="2047" ht="21" customHeight="1"/>
    <row r="2048" ht="21" customHeight="1"/>
    <row r="2049" ht="21" customHeight="1"/>
    <row r="2050" ht="21" customHeight="1"/>
    <row r="2051" ht="21" customHeight="1"/>
    <row r="2052" ht="21" customHeight="1"/>
    <row r="2053" ht="21" customHeight="1"/>
    <row r="2054" ht="21" customHeight="1"/>
    <row r="2055" ht="21" customHeight="1"/>
    <row r="2056" ht="21" customHeight="1"/>
    <row r="2057" ht="21" customHeight="1"/>
    <row r="2058" ht="21" customHeight="1"/>
    <row r="2059" ht="21" customHeight="1"/>
    <row r="2060" ht="21" customHeight="1"/>
    <row r="2061" ht="21" customHeight="1"/>
    <row r="2062" ht="21" customHeight="1"/>
    <row r="2063" ht="21" customHeight="1"/>
    <row r="2064" ht="21" customHeight="1"/>
    <row r="2065" ht="21" customHeight="1"/>
    <row r="2066" ht="21" customHeight="1"/>
    <row r="2067" ht="21" customHeight="1"/>
    <row r="2068" ht="21" customHeight="1"/>
    <row r="2069" ht="21" customHeight="1"/>
    <row r="2070" ht="21" customHeight="1"/>
    <row r="2071" ht="21" customHeight="1"/>
    <row r="2072" ht="21" customHeight="1"/>
    <row r="2073" ht="21" customHeight="1"/>
    <row r="2074" ht="21" customHeight="1"/>
    <row r="2075" ht="21" customHeight="1"/>
    <row r="2076" ht="21" customHeight="1"/>
    <row r="2077" ht="21" customHeight="1"/>
    <row r="2078" ht="21" customHeight="1"/>
    <row r="2079" ht="21" customHeight="1"/>
    <row r="2080" ht="21" customHeight="1"/>
    <row r="2081" ht="21" customHeight="1"/>
    <row r="2082" ht="21" customHeight="1"/>
    <row r="2083" ht="21" customHeight="1"/>
    <row r="2084" ht="21" customHeight="1"/>
    <row r="2085" ht="21" customHeight="1"/>
    <row r="2086" ht="21" customHeight="1"/>
    <row r="2087" ht="21" customHeight="1"/>
    <row r="2088" ht="21" customHeight="1"/>
    <row r="2089" ht="21" customHeight="1"/>
    <row r="2090" ht="21" customHeight="1"/>
    <row r="2091" ht="21" customHeight="1"/>
    <row r="2092" ht="21" customHeight="1"/>
    <row r="2093" ht="21" customHeight="1"/>
    <row r="2094" ht="21" customHeight="1"/>
    <row r="2095" ht="21" customHeight="1"/>
    <row r="2096" ht="21" customHeight="1"/>
    <row r="2097" ht="21" customHeight="1"/>
    <row r="2098" ht="21" customHeight="1"/>
    <row r="2099" ht="21" customHeight="1"/>
    <row r="2100" ht="21" customHeight="1"/>
    <row r="2101" ht="21" customHeight="1"/>
    <row r="2102" ht="21" customHeight="1"/>
    <row r="2103" ht="21" customHeight="1"/>
    <row r="2104" ht="21" customHeight="1"/>
    <row r="2105" ht="21" customHeight="1"/>
    <row r="2106" ht="21" customHeight="1"/>
    <row r="2107" ht="21" customHeight="1"/>
    <row r="2108" ht="21" customHeight="1"/>
    <row r="2109" ht="21" customHeight="1"/>
    <row r="2110" ht="21" customHeight="1"/>
    <row r="2111" ht="21" customHeight="1"/>
    <row r="2112" ht="21" customHeight="1"/>
    <row r="2113" ht="21" customHeight="1"/>
    <row r="2114" ht="21" customHeight="1"/>
    <row r="2115" ht="21" customHeight="1"/>
    <row r="2116" ht="21" customHeight="1"/>
    <row r="2117" ht="21" customHeight="1"/>
    <row r="2118" ht="21" customHeight="1"/>
    <row r="2119" ht="21" customHeight="1"/>
    <row r="2120" ht="21" customHeight="1"/>
    <row r="2121" ht="21" customHeight="1"/>
    <row r="2122" ht="21" customHeight="1"/>
    <row r="2123" ht="21" customHeight="1"/>
    <row r="2124" ht="21" customHeight="1"/>
    <row r="2125" ht="21" customHeight="1"/>
    <row r="2126" ht="21" customHeight="1"/>
    <row r="2127" ht="21" customHeight="1"/>
    <row r="2128" ht="21" customHeight="1"/>
    <row r="2129" ht="21" customHeight="1"/>
    <row r="2130" ht="21" customHeight="1"/>
    <row r="2131" ht="21" customHeight="1"/>
    <row r="2132" ht="21" customHeight="1"/>
    <row r="2133" ht="21" customHeight="1"/>
    <row r="2134" ht="21" customHeight="1"/>
    <row r="2135" ht="21" customHeight="1"/>
    <row r="2136" ht="21" customHeight="1"/>
    <row r="2137" ht="21" customHeight="1"/>
    <row r="2138" ht="21" customHeight="1"/>
    <row r="2139" ht="21" customHeight="1"/>
    <row r="2140" ht="21" customHeight="1"/>
    <row r="2141" ht="21" customHeight="1"/>
    <row r="2142" ht="21" customHeight="1"/>
    <row r="2143" ht="21" customHeight="1"/>
    <row r="2144" ht="21" customHeight="1"/>
    <row r="2145" ht="21" customHeight="1"/>
    <row r="2146" ht="21" customHeight="1"/>
    <row r="2147" ht="21" customHeight="1"/>
    <row r="2148" ht="21" customHeight="1"/>
    <row r="2149" ht="21" customHeight="1"/>
    <row r="2150" ht="21" customHeight="1"/>
    <row r="2151" ht="21" customHeight="1"/>
    <row r="2152" ht="21" customHeight="1"/>
    <row r="2153" ht="21" customHeight="1"/>
    <row r="2154" ht="21" customHeight="1"/>
    <row r="2155" ht="21" customHeight="1"/>
    <row r="2156" ht="21" customHeight="1"/>
    <row r="2157" ht="21" customHeight="1"/>
    <row r="2158" ht="21" customHeight="1"/>
    <row r="2159" ht="21" customHeight="1"/>
    <row r="2160" ht="21" customHeight="1"/>
    <row r="2161" ht="21" customHeight="1"/>
    <row r="2162" ht="21" customHeight="1"/>
    <row r="2163" ht="21" customHeight="1"/>
    <row r="2164" ht="21" customHeight="1"/>
    <row r="2165" ht="21" customHeight="1"/>
    <row r="2166" ht="21" customHeight="1"/>
    <row r="2167" ht="21" customHeight="1"/>
    <row r="2168" ht="21" customHeight="1"/>
    <row r="2169" ht="21" customHeight="1"/>
    <row r="2170" ht="21" customHeight="1"/>
    <row r="2171" ht="21" customHeight="1"/>
    <row r="2172" ht="21" customHeight="1"/>
    <row r="2173" ht="21" customHeight="1"/>
    <row r="2174" ht="21" customHeight="1"/>
    <row r="2175" ht="21" customHeight="1"/>
    <row r="2176" ht="21" customHeight="1"/>
    <row r="2177" ht="21" customHeight="1"/>
    <row r="2178" ht="21" customHeight="1"/>
    <row r="2179" ht="21" customHeight="1"/>
    <row r="2180" ht="21" customHeight="1"/>
    <row r="2181" ht="21" customHeight="1"/>
    <row r="2182" ht="21" customHeight="1"/>
    <row r="2183" ht="21" customHeight="1"/>
    <row r="2184" ht="21" customHeight="1"/>
    <row r="2185" ht="21" customHeight="1"/>
    <row r="2186" ht="21" customHeight="1"/>
    <row r="2187" ht="21" customHeight="1"/>
    <row r="2188" ht="21" customHeight="1"/>
    <row r="2189" ht="21" customHeight="1"/>
    <row r="2190" ht="21" customHeight="1"/>
    <row r="2191" ht="21" customHeight="1"/>
    <row r="2192" ht="21" customHeight="1"/>
    <row r="2193" ht="21" customHeight="1"/>
    <row r="2194" ht="21" customHeight="1"/>
    <row r="2195" ht="21" customHeight="1"/>
    <row r="2196" ht="21" customHeight="1"/>
    <row r="2197" ht="21" customHeight="1"/>
    <row r="2198" ht="21" customHeight="1"/>
    <row r="2199" ht="21" customHeight="1"/>
    <row r="2200" ht="21" customHeight="1"/>
    <row r="2201" ht="21" customHeight="1"/>
    <row r="2202" ht="21" customHeight="1"/>
    <row r="2203" ht="21" customHeight="1"/>
    <row r="2204" ht="21" customHeight="1"/>
    <row r="2205" ht="21" customHeight="1"/>
    <row r="2206" ht="21" customHeight="1"/>
    <row r="2207" ht="21" customHeight="1"/>
    <row r="2208" ht="21" customHeight="1"/>
    <row r="2209" ht="21" customHeight="1"/>
    <row r="2210" ht="21" customHeight="1"/>
    <row r="2211" ht="21" customHeight="1"/>
    <row r="2212" ht="21" customHeight="1"/>
    <row r="2213" ht="21" customHeight="1"/>
    <row r="2214" ht="21" customHeight="1"/>
    <row r="2215" ht="21" customHeight="1"/>
    <row r="2216" ht="21" customHeight="1"/>
    <row r="2217" ht="21" customHeight="1"/>
    <row r="2218" ht="21" customHeight="1"/>
    <row r="2219" ht="21" customHeight="1"/>
    <row r="2220" ht="21" customHeight="1"/>
    <row r="2221" ht="21" customHeight="1"/>
    <row r="2222" ht="21" customHeight="1"/>
    <row r="2223" ht="21" customHeight="1"/>
    <row r="2224" ht="21" customHeight="1"/>
    <row r="2225" ht="21" customHeight="1"/>
    <row r="2226" ht="21" customHeight="1"/>
    <row r="2227" ht="21" customHeight="1"/>
    <row r="2228" ht="21" customHeight="1"/>
    <row r="2229" ht="21" customHeight="1"/>
    <row r="2230" ht="21" customHeight="1"/>
    <row r="2231" ht="21" customHeight="1"/>
    <row r="2232" ht="21" customHeight="1"/>
    <row r="2233" ht="21" customHeight="1"/>
    <row r="2234" ht="21" customHeight="1"/>
    <row r="2235" ht="21" customHeight="1"/>
    <row r="2236" ht="21" customHeight="1"/>
    <row r="2237" ht="21" customHeight="1"/>
    <row r="2238" ht="21" customHeight="1"/>
    <row r="2239" ht="21" customHeight="1"/>
    <row r="2240" ht="21" customHeight="1"/>
    <row r="2241" ht="21" customHeight="1"/>
    <row r="2242" ht="21" customHeight="1"/>
    <row r="2243" ht="21" customHeight="1"/>
    <row r="2244" ht="21" customHeight="1"/>
    <row r="2245" ht="21" customHeight="1"/>
    <row r="2246" ht="21" customHeight="1"/>
    <row r="2247" ht="21" customHeight="1"/>
    <row r="2248" ht="21" customHeight="1"/>
    <row r="2249" ht="21" customHeight="1"/>
    <row r="2250" ht="21" customHeight="1"/>
    <row r="2251" ht="21" customHeight="1"/>
    <row r="2252" ht="21" customHeight="1"/>
    <row r="2253" ht="21" customHeight="1"/>
    <row r="2254" ht="21" customHeight="1"/>
    <row r="2255" ht="21" customHeight="1"/>
    <row r="2256" ht="21" customHeight="1"/>
    <row r="2257" ht="21" customHeight="1"/>
    <row r="2258" ht="21" customHeight="1"/>
    <row r="2259" ht="21" customHeight="1"/>
    <row r="2260" ht="21" customHeight="1"/>
    <row r="2261" ht="21" customHeight="1"/>
    <row r="2262" ht="21" customHeight="1"/>
    <row r="2263" ht="21" customHeight="1"/>
    <row r="2264" ht="21" customHeight="1"/>
    <row r="2265" ht="21" customHeight="1"/>
    <row r="2266" ht="21" customHeight="1"/>
    <row r="2267" ht="21" customHeight="1"/>
    <row r="2268" ht="21" customHeight="1"/>
    <row r="2269" ht="21" customHeight="1"/>
    <row r="2270" ht="21" customHeight="1"/>
    <row r="2271" ht="21" customHeight="1"/>
    <row r="2272" ht="21" customHeight="1"/>
    <row r="2273" ht="21" customHeight="1"/>
    <row r="2274" ht="21" customHeight="1"/>
    <row r="2275" ht="21" customHeight="1"/>
    <row r="2276" ht="21" customHeight="1"/>
    <row r="2277" ht="21" customHeight="1"/>
    <row r="2278" ht="21" customHeight="1"/>
    <row r="2279" ht="21" customHeight="1"/>
    <row r="2280" ht="21" customHeight="1"/>
    <row r="2281" ht="21" customHeight="1"/>
    <row r="2282" ht="21" customHeight="1"/>
    <row r="2283" ht="21" customHeight="1"/>
    <row r="2284" ht="21" customHeight="1"/>
    <row r="2285" ht="21" customHeight="1"/>
    <row r="2286" ht="21" customHeight="1"/>
    <row r="2287" ht="21" customHeight="1"/>
    <row r="2288" ht="21" customHeight="1"/>
    <row r="2289" ht="21" customHeight="1"/>
    <row r="2290" ht="21" customHeight="1"/>
    <row r="2291" ht="21" customHeight="1"/>
    <row r="2292" ht="21" customHeight="1"/>
    <row r="2293" ht="21" customHeight="1"/>
    <row r="2294" ht="21" customHeight="1"/>
    <row r="2295" ht="21" customHeight="1"/>
    <row r="2296" ht="21" customHeight="1"/>
    <row r="2297" ht="21" customHeight="1"/>
    <row r="2298" ht="21" customHeight="1"/>
    <row r="2299" ht="21" customHeight="1"/>
    <row r="2300" ht="21" customHeight="1"/>
    <row r="2301" ht="21" customHeight="1"/>
    <row r="2302" ht="21" customHeight="1"/>
    <row r="2303" ht="21" customHeight="1"/>
    <row r="2304" ht="21" customHeight="1"/>
    <row r="2305" ht="21" customHeight="1"/>
    <row r="2306" ht="21" customHeight="1"/>
    <row r="2307" ht="21" customHeight="1"/>
    <row r="2308" ht="21" customHeight="1"/>
    <row r="2309" ht="21" customHeight="1"/>
    <row r="2310" ht="21" customHeight="1"/>
    <row r="2311" ht="21" customHeight="1"/>
    <row r="2312" ht="21" customHeight="1"/>
    <row r="2313" ht="21" customHeight="1"/>
    <row r="2314" ht="21" customHeight="1"/>
    <row r="2315" ht="21" customHeight="1"/>
    <row r="2316" ht="21" customHeight="1"/>
    <row r="2317" ht="21" customHeight="1"/>
    <row r="2318" ht="21" customHeight="1"/>
    <row r="2319" ht="21" customHeight="1"/>
    <row r="2320" ht="21" customHeight="1"/>
    <row r="2321" ht="21" customHeight="1"/>
    <row r="2322" ht="21" customHeight="1"/>
    <row r="2323" ht="21" customHeight="1"/>
    <row r="2324" ht="21" customHeight="1"/>
    <row r="2325" ht="21" customHeight="1"/>
    <row r="2326" ht="21" customHeight="1"/>
    <row r="2327" ht="21" customHeight="1"/>
    <row r="2328" ht="21" customHeight="1"/>
    <row r="2329" ht="21" customHeight="1"/>
    <row r="2330" ht="21" customHeight="1"/>
    <row r="2331" ht="21" customHeight="1"/>
    <row r="2332" ht="21" customHeight="1"/>
    <row r="2333" ht="21" customHeight="1"/>
    <row r="2334" ht="21" customHeight="1"/>
    <row r="2335" ht="21" customHeight="1"/>
    <row r="2336" ht="21" customHeight="1"/>
    <row r="2337" ht="21" customHeight="1"/>
    <row r="2338" ht="21" customHeight="1"/>
    <row r="2339" ht="21" customHeight="1"/>
    <row r="2340" ht="21" customHeight="1"/>
    <row r="2341" ht="21" customHeight="1"/>
    <row r="2342" ht="21" customHeight="1"/>
    <row r="2343" ht="21" customHeight="1"/>
    <row r="2344" ht="21" customHeight="1"/>
    <row r="2345" ht="21" customHeight="1"/>
    <row r="2346" ht="21" customHeight="1"/>
    <row r="2347" ht="21" customHeight="1"/>
    <row r="2348" ht="21" customHeight="1"/>
    <row r="2349" ht="21" customHeight="1"/>
    <row r="2350" ht="21" customHeight="1"/>
    <row r="2351" ht="21" customHeight="1"/>
    <row r="2352" ht="21" customHeight="1"/>
    <row r="2353" ht="21" customHeight="1"/>
    <row r="2354" ht="21" customHeight="1"/>
    <row r="2355" ht="21" customHeight="1"/>
    <row r="2356" ht="21" customHeight="1"/>
    <row r="2357" ht="21" customHeight="1"/>
    <row r="2358" ht="21" customHeight="1"/>
    <row r="2359" ht="21" customHeight="1"/>
    <row r="2360" ht="21" customHeight="1"/>
    <row r="2361" ht="21" customHeight="1"/>
    <row r="2362" ht="21" customHeight="1"/>
    <row r="2363" ht="21" customHeight="1"/>
    <row r="2364" ht="21" customHeight="1"/>
    <row r="2365" ht="21" customHeight="1"/>
    <row r="2366" ht="21" customHeight="1"/>
    <row r="2367" ht="21" customHeight="1"/>
    <row r="2368" ht="21" customHeight="1"/>
    <row r="2369" ht="21" customHeight="1"/>
    <row r="2370" ht="21" customHeight="1"/>
    <row r="2371" ht="21" customHeight="1"/>
    <row r="2372" ht="21" customHeight="1"/>
    <row r="2373" ht="21" customHeight="1"/>
    <row r="2374" ht="21" customHeight="1"/>
    <row r="2375" ht="21" customHeight="1"/>
    <row r="2376" ht="21" customHeight="1"/>
    <row r="2377" ht="21" customHeight="1"/>
    <row r="2378" ht="21" customHeight="1"/>
    <row r="2379" ht="21" customHeight="1"/>
    <row r="2380" ht="21" customHeight="1"/>
    <row r="2381" ht="21" customHeight="1"/>
    <row r="2382" ht="21" customHeight="1"/>
    <row r="2383" ht="21" customHeight="1"/>
    <row r="2384" ht="21" customHeight="1"/>
    <row r="2385" ht="21" customHeight="1"/>
    <row r="2386" ht="21" customHeight="1"/>
    <row r="2387" ht="21" customHeight="1"/>
    <row r="2388" ht="21" customHeight="1"/>
    <row r="2389" ht="21" customHeight="1"/>
    <row r="2390" ht="21" customHeight="1"/>
    <row r="2391" ht="21" customHeight="1"/>
    <row r="2392" ht="21" customHeight="1"/>
    <row r="2393" ht="21" customHeight="1"/>
    <row r="2394" ht="21" customHeight="1"/>
    <row r="2395" ht="21" customHeight="1"/>
    <row r="2396" ht="21" customHeight="1"/>
    <row r="2397" ht="21" customHeight="1"/>
    <row r="2398" ht="21" customHeight="1"/>
    <row r="2399" ht="21" customHeight="1"/>
    <row r="2400" ht="21" customHeight="1"/>
    <row r="2401" ht="21" customHeight="1"/>
    <row r="2402" ht="21" customHeight="1"/>
    <row r="2403" ht="21" customHeight="1"/>
    <row r="2404" ht="21" customHeight="1"/>
    <row r="2405" ht="21" customHeight="1"/>
    <row r="2406" ht="21" customHeight="1"/>
    <row r="2407" ht="21" customHeight="1"/>
    <row r="2408" ht="21" customHeight="1"/>
    <row r="2409" ht="21" customHeight="1"/>
    <row r="2410" ht="21" customHeight="1"/>
    <row r="2411" ht="21" customHeight="1"/>
    <row r="2412" ht="21" customHeight="1"/>
    <row r="2413" ht="21" customHeight="1"/>
    <row r="2414" ht="21" customHeight="1"/>
    <row r="2415" ht="21" customHeight="1"/>
    <row r="2416" ht="21" customHeight="1"/>
    <row r="2417" ht="21" customHeight="1"/>
    <row r="2418" ht="21" customHeight="1"/>
    <row r="2419" ht="21" customHeight="1"/>
    <row r="2420" ht="21" customHeight="1"/>
    <row r="2421" ht="21" customHeight="1"/>
    <row r="2422" ht="21" customHeight="1"/>
    <row r="2423" ht="21" customHeight="1"/>
    <row r="2424" ht="21" customHeight="1"/>
    <row r="2425" ht="21" customHeight="1"/>
    <row r="2426" ht="21" customHeight="1"/>
    <row r="2427" ht="21" customHeight="1"/>
    <row r="2428" ht="21" customHeight="1"/>
    <row r="2429" ht="21" customHeight="1"/>
    <row r="2430" ht="21" customHeight="1"/>
    <row r="2431" ht="21" customHeight="1"/>
    <row r="2432" ht="21" customHeight="1"/>
    <row r="2433" ht="21" customHeight="1"/>
    <row r="2434" ht="21" customHeight="1"/>
    <row r="2435" ht="21" customHeight="1"/>
    <row r="2436" ht="21" customHeight="1"/>
    <row r="2437" ht="21" customHeight="1"/>
    <row r="2438" ht="21" customHeight="1"/>
    <row r="2439" ht="21" customHeight="1"/>
    <row r="2440" ht="21" customHeight="1"/>
    <row r="2441" ht="21" customHeight="1"/>
    <row r="2442" ht="21" customHeight="1"/>
    <row r="2443" ht="21" customHeight="1"/>
    <row r="2444" ht="21" customHeight="1"/>
    <row r="2445" ht="21" customHeight="1"/>
    <row r="2446" ht="21" customHeight="1"/>
    <row r="2447" ht="21" customHeight="1"/>
    <row r="2448" ht="21" customHeight="1"/>
    <row r="2449" ht="21" customHeight="1"/>
    <row r="2450" ht="21" customHeight="1"/>
    <row r="2451" ht="21" customHeight="1"/>
    <row r="2452" ht="21" customHeight="1"/>
    <row r="2453" ht="21" customHeight="1"/>
    <row r="2454" ht="21" customHeight="1"/>
    <row r="2455" ht="21" customHeight="1"/>
    <row r="2456" ht="21" customHeight="1"/>
    <row r="2457" ht="21" customHeight="1"/>
    <row r="2458" ht="21" customHeight="1"/>
    <row r="2459" ht="21" customHeight="1"/>
    <row r="2460" ht="21" customHeight="1"/>
    <row r="2461" ht="21" customHeight="1"/>
    <row r="2462" ht="21" customHeight="1"/>
    <row r="2463" ht="21" customHeight="1"/>
    <row r="2464" ht="21" customHeight="1"/>
    <row r="2465" ht="21" customHeight="1"/>
    <row r="2466" ht="21" customHeight="1"/>
    <row r="2467" ht="21" customHeight="1"/>
    <row r="2468" ht="21" customHeight="1"/>
    <row r="2469" ht="21" customHeight="1"/>
    <row r="2470" ht="21" customHeight="1"/>
    <row r="2471" ht="21" customHeight="1"/>
    <row r="2472" ht="21" customHeight="1"/>
    <row r="2473" ht="21" customHeight="1"/>
    <row r="2474" ht="21" customHeight="1"/>
    <row r="2475" ht="21" customHeight="1"/>
    <row r="2476" ht="21" customHeight="1"/>
    <row r="2477" ht="21" customHeight="1"/>
    <row r="2478" ht="21" customHeight="1"/>
    <row r="2479" ht="21" customHeight="1"/>
    <row r="2480" ht="21" customHeight="1"/>
    <row r="2481" ht="21" customHeight="1"/>
    <row r="2482" ht="21" customHeight="1"/>
    <row r="2483" ht="21" customHeight="1"/>
    <row r="2484" ht="21" customHeight="1"/>
    <row r="2485" ht="21" customHeight="1"/>
    <row r="2486" ht="21" customHeight="1"/>
    <row r="2487" ht="21" customHeight="1"/>
    <row r="2488" ht="21" customHeight="1"/>
    <row r="2489" ht="21" customHeight="1"/>
    <row r="2490" ht="21" customHeight="1"/>
    <row r="2491" ht="21" customHeight="1"/>
    <row r="2492" ht="21" customHeight="1"/>
    <row r="2493" ht="21" customHeight="1"/>
    <row r="2494" ht="21" customHeight="1"/>
    <row r="2495" ht="21" customHeight="1"/>
    <row r="2496" ht="21" customHeight="1"/>
    <row r="2497" ht="21" customHeight="1"/>
    <row r="2498" ht="21" customHeight="1"/>
    <row r="2499" ht="21" customHeight="1"/>
    <row r="2500" ht="21" customHeight="1"/>
    <row r="2501" ht="21" customHeight="1"/>
    <row r="2502" ht="21" customHeight="1"/>
    <row r="2503" ht="21" customHeight="1"/>
    <row r="2504" ht="21" customHeight="1"/>
    <row r="2505" ht="21" customHeight="1"/>
    <row r="2506" ht="21" customHeight="1"/>
    <row r="2507" ht="21" customHeight="1"/>
    <row r="2508" ht="21" customHeight="1"/>
    <row r="2509" ht="21" customHeight="1"/>
    <row r="2510" ht="21" customHeight="1"/>
    <row r="2511" ht="21" customHeight="1"/>
    <row r="2512" ht="21" customHeight="1"/>
    <row r="2513" ht="21" customHeight="1"/>
    <row r="2514" ht="21" customHeight="1"/>
    <row r="2515" ht="21" customHeight="1"/>
    <row r="2516" ht="21" customHeight="1"/>
    <row r="2517" ht="21" customHeight="1"/>
    <row r="2518" ht="21" customHeight="1"/>
    <row r="2519" ht="21" customHeight="1"/>
    <row r="2520" ht="21" customHeight="1"/>
    <row r="2521" ht="21" customHeight="1"/>
    <row r="2522" ht="21" customHeight="1"/>
    <row r="2523" ht="21" customHeight="1"/>
    <row r="2524" ht="21" customHeight="1"/>
    <row r="2525" ht="21" customHeight="1"/>
    <row r="2526" ht="21" customHeight="1"/>
    <row r="2527" ht="21" customHeight="1"/>
    <row r="2528" ht="21" customHeight="1"/>
    <row r="2529" ht="21" customHeight="1"/>
    <row r="2530" ht="21" customHeight="1"/>
    <row r="2531" ht="21" customHeight="1"/>
    <row r="2532" ht="21" customHeight="1"/>
    <row r="2533" ht="21" customHeight="1"/>
    <row r="2534" ht="21" customHeight="1"/>
    <row r="2535" ht="21" customHeight="1"/>
    <row r="2536" ht="21" customHeight="1"/>
    <row r="2537" ht="21" customHeight="1"/>
    <row r="2538" ht="21" customHeight="1"/>
    <row r="2539" ht="21" customHeight="1"/>
    <row r="2540" ht="21" customHeight="1"/>
    <row r="2541" ht="21" customHeight="1"/>
    <row r="2542" ht="21" customHeight="1"/>
    <row r="2543" ht="21" customHeight="1"/>
    <row r="2544" ht="21" customHeight="1"/>
    <row r="2545" ht="21" customHeight="1"/>
    <row r="2546" ht="21" customHeight="1"/>
    <row r="2547" ht="21" customHeight="1"/>
    <row r="2548" ht="21" customHeight="1"/>
    <row r="2549" ht="21" customHeight="1"/>
    <row r="2550" ht="21" customHeight="1"/>
    <row r="2551" ht="21" customHeight="1"/>
    <row r="2552" ht="21" customHeight="1"/>
    <row r="2553" ht="21" customHeight="1"/>
    <row r="2554" ht="21" customHeight="1"/>
    <row r="2555" ht="21" customHeight="1"/>
    <row r="2556" ht="21" customHeight="1"/>
    <row r="2557" ht="21" customHeight="1"/>
    <row r="2558" ht="21" customHeight="1"/>
    <row r="2559" ht="21" customHeight="1"/>
    <row r="2560" ht="21" customHeight="1"/>
    <row r="2561" ht="21" customHeight="1"/>
    <row r="2562" ht="21" customHeight="1"/>
    <row r="2563" ht="21" customHeight="1"/>
    <row r="2564" ht="21" customHeight="1"/>
    <row r="2565" ht="21" customHeight="1"/>
    <row r="2566" ht="21" customHeight="1"/>
    <row r="2567" ht="21" customHeight="1"/>
    <row r="2568" ht="21" customHeight="1"/>
    <row r="2569" ht="21" customHeight="1"/>
    <row r="2570" ht="21" customHeight="1"/>
    <row r="2571" ht="21" customHeight="1"/>
    <row r="2572" ht="21" customHeight="1"/>
    <row r="2573" ht="21" customHeight="1"/>
    <row r="2574" ht="21" customHeight="1"/>
    <row r="2575" ht="21" customHeight="1"/>
    <row r="2576" ht="21" customHeight="1"/>
    <row r="2577" ht="21" customHeight="1"/>
    <row r="2578" ht="21" customHeight="1"/>
    <row r="2579" ht="21" customHeight="1"/>
    <row r="2580" ht="21" customHeight="1"/>
    <row r="2581" ht="21" customHeight="1"/>
    <row r="2582" ht="21" customHeight="1"/>
    <row r="2583" ht="21" customHeight="1"/>
    <row r="2584" ht="21" customHeight="1"/>
    <row r="2585" ht="21" customHeight="1"/>
    <row r="2586" ht="21" customHeight="1"/>
    <row r="2587" ht="21" customHeight="1"/>
    <row r="2588" ht="21" customHeight="1"/>
    <row r="2589" ht="21" customHeight="1"/>
    <row r="2590" ht="21" customHeight="1"/>
    <row r="2591" ht="21" customHeight="1"/>
    <row r="2592" ht="21" customHeight="1"/>
    <row r="2593" ht="21" customHeight="1"/>
    <row r="2594" ht="21" customHeight="1"/>
    <row r="2595" ht="21" customHeight="1"/>
    <row r="2596" ht="21" customHeight="1"/>
    <row r="2597" ht="21" customHeight="1"/>
    <row r="2598" ht="21" customHeight="1"/>
    <row r="2599" ht="21" customHeight="1"/>
    <row r="2600" ht="21" customHeight="1"/>
    <row r="2601" ht="21" customHeight="1"/>
    <row r="2602" ht="21" customHeight="1"/>
    <row r="2603" ht="21" customHeight="1"/>
    <row r="2604" ht="21" customHeight="1"/>
    <row r="2605" ht="21" customHeight="1"/>
    <row r="2606" ht="21" customHeight="1"/>
    <row r="2607" ht="21" customHeight="1"/>
    <row r="2608" ht="21" customHeight="1"/>
    <row r="2609" ht="21" customHeight="1"/>
    <row r="2610" ht="21" customHeight="1"/>
    <row r="2611" ht="21" customHeight="1"/>
    <row r="2612" ht="21" customHeight="1"/>
    <row r="2613" ht="21" customHeight="1"/>
    <row r="2614" ht="21" customHeight="1"/>
    <row r="2615" ht="21" customHeight="1"/>
    <row r="2616" ht="21" customHeight="1"/>
    <row r="2617" ht="21" customHeight="1"/>
    <row r="2618" ht="21" customHeight="1"/>
    <row r="2619" ht="21" customHeight="1"/>
    <row r="2620" ht="21" customHeight="1"/>
    <row r="2621" ht="21" customHeight="1"/>
    <row r="2622" ht="21" customHeight="1"/>
    <row r="2623" ht="21" customHeight="1"/>
    <row r="2624" ht="21" customHeight="1"/>
    <row r="2625" ht="21" customHeight="1"/>
    <row r="2626" ht="21" customHeight="1"/>
    <row r="2627" ht="21" customHeight="1"/>
    <row r="2628" ht="21" customHeight="1"/>
    <row r="2629" ht="21" customHeight="1"/>
    <row r="2630" ht="21" customHeight="1"/>
    <row r="2631" ht="21" customHeight="1"/>
    <row r="2632" ht="21" customHeight="1"/>
    <row r="2633" ht="21" customHeight="1"/>
    <row r="2634" ht="21" customHeight="1"/>
    <row r="2635" ht="21" customHeight="1"/>
    <row r="2636" ht="21" customHeight="1"/>
    <row r="2637" ht="21" customHeight="1"/>
    <row r="2638" ht="21" customHeight="1"/>
    <row r="2639" ht="21" customHeight="1"/>
    <row r="2640" ht="21" customHeight="1"/>
    <row r="2641" ht="21" customHeight="1"/>
    <row r="2642" ht="21" customHeight="1"/>
    <row r="2643" ht="21" customHeight="1"/>
    <row r="2644" ht="21" customHeight="1"/>
    <row r="2645" ht="21" customHeight="1"/>
    <row r="2646" ht="21" customHeight="1"/>
    <row r="2647" ht="21" customHeight="1"/>
    <row r="2648" ht="21" customHeight="1"/>
    <row r="2649" ht="21" customHeight="1"/>
    <row r="2650" ht="21" customHeight="1"/>
    <row r="2651" ht="21" customHeight="1"/>
    <row r="2652" ht="21" customHeight="1"/>
    <row r="2653" ht="21" customHeight="1"/>
    <row r="2654" ht="21" customHeight="1"/>
    <row r="2655" ht="21" customHeight="1"/>
    <row r="2656" ht="21" customHeight="1"/>
    <row r="2657" ht="21" customHeight="1"/>
    <row r="2658" ht="21" customHeight="1"/>
    <row r="2659" ht="21" customHeight="1"/>
    <row r="2660" ht="21" customHeight="1"/>
    <row r="2661" ht="21" customHeight="1"/>
    <row r="2662" ht="21" customHeight="1"/>
    <row r="2663" ht="21" customHeight="1"/>
    <row r="2664" ht="21" customHeight="1"/>
    <row r="2665" ht="21" customHeight="1"/>
    <row r="2666" ht="21" customHeight="1"/>
    <row r="2667" ht="21" customHeight="1"/>
    <row r="2668" ht="21" customHeight="1"/>
    <row r="2669" ht="21" customHeight="1"/>
    <row r="2670" ht="21" customHeight="1"/>
    <row r="2671" ht="21" customHeight="1"/>
    <row r="2672" ht="21" customHeight="1"/>
    <row r="2673" ht="21" customHeight="1"/>
    <row r="2674" ht="21" customHeight="1"/>
    <row r="2675" ht="21" customHeight="1"/>
    <row r="2676" ht="21" customHeight="1"/>
    <row r="2677" ht="21" customHeight="1"/>
    <row r="2678" ht="21" customHeight="1"/>
    <row r="2679" ht="21" customHeight="1"/>
    <row r="2680" ht="21" customHeight="1"/>
    <row r="2681" ht="21" customHeight="1"/>
    <row r="2682" ht="21" customHeight="1"/>
    <row r="2683" ht="21" customHeight="1"/>
    <row r="2684" ht="21" customHeight="1"/>
    <row r="2685" ht="21" customHeight="1"/>
    <row r="2686" ht="21" customHeight="1"/>
    <row r="2687" ht="21" customHeight="1"/>
    <row r="2688" ht="21" customHeight="1"/>
    <row r="2689" ht="21" customHeight="1"/>
    <row r="2690" ht="21" customHeight="1"/>
    <row r="2691" ht="21" customHeight="1"/>
    <row r="2692" ht="21" customHeight="1"/>
    <row r="2693" ht="21" customHeight="1"/>
    <row r="2694" ht="21" customHeight="1"/>
    <row r="2695" ht="21" customHeight="1"/>
    <row r="2696" ht="21" customHeight="1"/>
    <row r="2697" ht="21" customHeight="1"/>
    <row r="2698" ht="21" customHeight="1"/>
    <row r="2699" ht="21" customHeight="1"/>
    <row r="2700" ht="21" customHeight="1"/>
    <row r="2701" ht="21" customHeight="1"/>
    <row r="2702" ht="21" customHeight="1"/>
    <row r="2703" ht="21" customHeight="1"/>
    <row r="2704" ht="21" customHeight="1"/>
    <row r="2705" ht="21" customHeight="1"/>
    <row r="2706" ht="21" customHeight="1"/>
    <row r="2707" ht="21" customHeight="1"/>
    <row r="2708" ht="21" customHeight="1"/>
    <row r="2709" ht="21" customHeight="1"/>
    <row r="2710" ht="21" customHeight="1"/>
    <row r="2711" ht="21" customHeight="1"/>
    <row r="2712" ht="21" customHeight="1"/>
    <row r="2713" ht="21" customHeight="1"/>
    <row r="2714" ht="21" customHeight="1"/>
    <row r="2715" ht="21" customHeight="1"/>
    <row r="2716" ht="21" customHeight="1"/>
    <row r="2717" ht="21" customHeight="1"/>
    <row r="2718" ht="21" customHeight="1"/>
    <row r="2719" ht="21" customHeight="1"/>
    <row r="2720" ht="21" customHeight="1"/>
    <row r="2721" ht="21" customHeight="1"/>
    <row r="2722" ht="21" customHeight="1"/>
    <row r="2723" ht="21" customHeight="1"/>
    <row r="2724" ht="21" customHeight="1"/>
    <row r="2725" ht="21" customHeight="1"/>
    <row r="2726" ht="21" customHeight="1"/>
    <row r="2727" ht="21" customHeight="1"/>
    <row r="2728" ht="21" customHeight="1"/>
    <row r="2729" ht="21" customHeight="1"/>
    <row r="2730" ht="21" customHeight="1"/>
    <row r="2731" ht="21" customHeight="1"/>
    <row r="2732" ht="21" customHeight="1"/>
    <row r="2733" ht="21" customHeight="1"/>
    <row r="2734" ht="21" customHeight="1"/>
    <row r="2735" ht="21" customHeight="1"/>
    <row r="2736" ht="21" customHeight="1"/>
    <row r="2737" ht="21" customHeight="1"/>
    <row r="2738" ht="21" customHeight="1"/>
    <row r="2739" ht="21" customHeight="1"/>
    <row r="2740" ht="21" customHeight="1"/>
    <row r="2741" ht="21" customHeight="1"/>
    <row r="2742" ht="21" customHeight="1"/>
    <row r="2743" ht="21" customHeight="1"/>
    <row r="2744" ht="21" customHeight="1"/>
    <row r="2745" ht="21" customHeight="1"/>
    <row r="2746" ht="21" customHeight="1"/>
    <row r="2747" ht="21" customHeight="1"/>
    <row r="2748" ht="21" customHeight="1"/>
    <row r="2749" ht="21" customHeight="1"/>
    <row r="2750" ht="21" customHeight="1"/>
    <row r="2751" ht="21" customHeight="1"/>
    <row r="2752" ht="21" customHeight="1"/>
    <row r="2753" ht="21" customHeight="1"/>
    <row r="2754" ht="21" customHeight="1"/>
    <row r="2755" ht="21" customHeight="1"/>
    <row r="2756" ht="21" customHeight="1"/>
    <row r="2757" ht="21" customHeight="1"/>
    <row r="2758" ht="21" customHeight="1"/>
    <row r="2759" ht="21" customHeight="1"/>
    <row r="2760" ht="21" customHeight="1"/>
    <row r="2761" ht="21" customHeight="1"/>
    <row r="2762" ht="21" customHeight="1"/>
    <row r="2763" ht="21" customHeight="1"/>
    <row r="2764" ht="21" customHeight="1"/>
    <row r="2765" ht="21" customHeight="1"/>
    <row r="2766" ht="21" customHeight="1"/>
    <row r="2767" ht="21" customHeight="1"/>
    <row r="2768" ht="21" customHeight="1"/>
    <row r="2769" ht="21" customHeight="1"/>
    <row r="2770" ht="21" customHeight="1"/>
    <row r="2771" ht="21" customHeight="1"/>
    <row r="2772" ht="21" customHeight="1"/>
    <row r="2773" ht="21" customHeight="1"/>
    <row r="2774" ht="21" customHeight="1"/>
    <row r="2775" ht="21" customHeight="1"/>
    <row r="2776" ht="21" customHeight="1"/>
    <row r="2777" ht="21" customHeight="1"/>
    <row r="2778" ht="21" customHeight="1"/>
    <row r="2779" ht="21" customHeight="1"/>
    <row r="2780" ht="21" customHeight="1"/>
    <row r="2781" ht="21" customHeight="1"/>
    <row r="2782" ht="21" customHeight="1"/>
    <row r="2783" ht="21" customHeight="1"/>
    <row r="2784" ht="21" customHeight="1"/>
    <row r="2785" ht="21" customHeight="1"/>
    <row r="2786" ht="21" customHeight="1"/>
    <row r="2787" ht="21" customHeight="1"/>
    <row r="2788" ht="21" customHeight="1"/>
    <row r="2789" ht="21" customHeight="1"/>
    <row r="2790" ht="21" customHeight="1"/>
    <row r="2791" ht="21" customHeight="1"/>
    <row r="2792" ht="21" customHeight="1"/>
    <row r="2793" ht="21" customHeight="1"/>
    <row r="2794" ht="21" customHeight="1"/>
    <row r="2795" ht="21" customHeight="1"/>
    <row r="2796" ht="21" customHeight="1"/>
    <row r="2797" ht="21" customHeight="1"/>
    <row r="2798" ht="21" customHeight="1"/>
    <row r="2799" ht="21" customHeight="1"/>
    <row r="2800" ht="21" customHeight="1"/>
    <row r="2801" ht="21" customHeight="1"/>
    <row r="2802" ht="21" customHeight="1"/>
    <row r="2803" ht="21" customHeight="1"/>
    <row r="2804" ht="21" customHeight="1"/>
    <row r="2805" ht="21" customHeight="1"/>
    <row r="2806" ht="21" customHeight="1"/>
    <row r="2807" ht="21" customHeight="1"/>
    <row r="2808" ht="21" customHeight="1"/>
    <row r="2809" ht="21" customHeight="1"/>
    <row r="2810" ht="21" customHeight="1"/>
    <row r="2811" ht="21" customHeight="1"/>
    <row r="2812" ht="21" customHeight="1"/>
    <row r="2813" ht="21" customHeight="1"/>
    <row r="2814" ht="21" customHeight="1"/>
    <row r="2815" ht="21" customHeight="1"/>
    <row r="2816" ht="21" customHeight="1"/>
    <row r="2817" ht="21" customHeight="1"/>
    <row r="2818" ht="21" customHeight="1"/>
    <row r="2819" ht="21" customHeight="1"/>
    <row r="2820" ht="21" customHeight="1"/>
    <row r="2821" ht="21" customHeight="1"/>
    <row r="2822" ht="21" customHeight="1"/>
    <row r="2823" ht="21" customHeight="1"/>
    <row r="2824" ht="21" customHeight="1"/>
    <row r="2825" ht="21" customHeight="1"/>
    <row r="2826" ht="21" customHeight="1"/>
    <row r="2827" ht="21" customHeight="1"/>
    <row r="2828" ht="21" customHeight="1"/>
    <row r="2829" ht="21" customHeight="1"/>
    <row r="2830" ht="21" customHeight="1"/>
    <row r="2831" ht="21" customHeight="1"/>
    <row r="2832" ht="21" customHeight="1"/>
    <row r="2833" ht="21" customHeight="1"/>
    <row r="2834" ht="21" customHeight="1"/>
    <row r="2835" ht="21" customHeight="1"/>
    <row r="2836" ht="21" customHeight="1"/>
    <row r="2837" ht="21" customHeight="1"/>
    <row r="2838" ht="21" customHeight="1"/>
    <row r="2839" ht="21" customHeight="1"/>
    <row r="2840" ht="21" customHeight="1"/>
    <row r="2841" ht="21" customHeight="1"/>
    <row r="2842" ht="21" customHeight="1"/>
    <row r="2843" ht="21" customHeight="1"/>
    <row r="2844" ht="21" customHeight="1"/>
    <row r="2845" ht="21" customHeight="1"/>
    <row r="2846" ht="21" customHeight="1"/>
    <row r="2847" ht="21" customHeight="1"/>
    <row r="2848" ht="21" customHeight="1"/>
    <row r="2849" ht="21" customHeight="1"/>
    <row r="2850" ht="21" customHeight="1"/>
    <row r="2851" ht="21" customHeight="1"/>
    <row r="2852" ht="21" customHeight="1"/>
    <row r="2853" ht="21" customHeight="1"/>
    <row r="2854" ht="21" customHeight="1"/>
    <row r="2855" ht="21" customHeight="1"/>
    <row r="2856" ht="21" customHeight="1"/>
    <row r="2857" ht="21" customHeight="1"/>
    <row r="2858" ht="21" customHeight="1"/>
    <row r="2859" ht="21" customHeight="1"/>
    <row r="2860" ht="21" customHeight="1"/>
    <row r="2861" ht="21" customHeight="1"/>
    <row r="2862" ht="21" customHeight="1"/>
    <row r="2863" ht="21" customHeight="1"/>
    <row r="2864" ht="21" customHeight="1"/>
    <row r="2865" ht="21" customHeight="1"/>
    <row r="2866" ht="21" customHeight="1"/>
    <row r="2867" ht="21" customHeight="1"/>
    <row r="2868" ht="21" customHeight="1"/>
    <row r="2869" ht="21" customHeight="1"/>
    <row r="2870" ht="21" customHeight="1"/>
    <row r="2871" ht="21" customHeight="1"/>
    <row r="2872" ht="21" customHeight="1"/>
    <row r="2873" ht="21" customHeight="1"/>
    <row r="2874" ht="21" customHeight="1"/>
    <row r="2875" ht="21" customHeight="1"/>
    <row r="2876" ht="21" customHeight="1"/>
    <row r="2877" ht="21" customHeight="1"/>
    <row r="2878" ht="21" customHeight="1"/>
    <row r="2879" ht="21" customHeight="1"/>
    <row r="2880" ht="21" customHeight="1"/>
    <row r="2881" ht="21" customHeight="1"/>
    <row r="2882" ht="21" customHeight="1"/>
    <row r="2883" ht="21" customHeight="1"/>
    <row r="2884" ht="21" customHeight="1"/>
    <row r="2885" ht="21" customHeight="1"/>
    <row r="2886" ht="21" customHeight="1"/>
    <row r="2887" ht="21" customHeight="1"/>
    <row r="2888" ht="21" customHeight="1"/>
    <row r="2889" ht="21" customHeight="1"/>
    <row r="2890" ht="21" customHeight="1"/>
    <row r="2891" ht="21" customHeight="1"/>
    <row r="2892" ht="21" customHeight="1"/>
    <row r="2893" ht="21" customHeight="1"/>
    <row r="2894" ht="21" customHeight="1"/>
    <row r="2895" ht="21" customHeight="1"/>
    <row r="2896" ht="21" customHeight="1"/>
    <row r="2897" ht="21" customHeight="1"/>
    <row r="2898" ht="21" customHeight="1"/>
    <row r="2899" ht="21" customHeight="1"/>
    <row r="2900" ht="21" customHeight="1"/>
    <row r="2901" ht="21" customHeight="1"/>
    <row r="2902" ht="21" customHeight="1"/>
    <row r="2903" ht="21" customHeight="1"/>
    <row r="2904" ht="21" customHeight="1"/>
    <row r="2905" ht="21" customHeight="1"/>
    <row r="2906" ht="21" customHeight="1"/>
    <row r="2907" ht="21" customHeight="1"/>
    <row r="2908" ht="21" customHeight="1"/>
    <row r="2909" ht="21" customHeight="1"/>
    <row r="2910" ht="21" customHeight="1"/>
    <row r="2911" ht="21" customHeight="1"/>
    <row r="2912" ht="21" customHeight="1"/>
    <row r="2913" ht="21" customHeight="1"/>
    <row r="2914" ht="21" customHeight="1"/>
    <row r="2915" ht="21" customHeight="1"/>
    <row r="2916" ht="21" customHeight="1"/>
    <row r="2917" ht="21" customHeight="1"/>
    <row r="2918" ht="21" customHeight="1"/>
    <row r="2919" ht="21" customHeight="1"/>
    <row r="2920" ht="21" customHeight="1"/>
    <row r="2921" ht="21" customHeight="1"/>
    <row r="2922" ht="21" customHeight="1"/>
    <row r="2923" ht="21" customHeight="1"/>
    <row r="2924" ht="21" customHeight="1"/>
    <row r="2925" ht="21" customHeight="1"/>
    <row r="2926" ht="21" customHeight="1"/>
    <row r="2927" ht="21" customHeight="1"/>
    <row r="2928" ht="21" customHeight="1"/>
    <row r="2929" ht="21" customHeight="1"/>
    <row r="2930" ht="21" customHeight="1"/>
    <row r="2931" ht="21" customHeight="1"/>
    <row r="2932" ht="21" customHeight="1"/>
    <row r="2933" ht="21" customHeight="1"/>
    <row r="2934" ht="21" customHeight="1"/>
    <row r="2935" ht="21" customHeight="1"/>
    <row r="2936" ht="21" customHeight="1"/>
    <row r="2937" ht="21" customHeight="1"/>
    <row r="2938" ht="21" customHeight="1"/>
    <row r="2939" ht="21" customHeight="1"/>
    <row r="2940" ht="21" customHeight="1"/>
    <row r="2941" ht="21" customHeight="1"/>
    <row r="2942" ht="21" customHeight="1"/>
    <row r="2943" ht="21" customHeight="1"/>
    <row r="2944" ht="21" customHeight="1"/>
    <row r="2945" ht="21" customHeight="1"/>
    <row r="2946" ht="21" customHeight="1"/>
    <row r="2947" ht="21" customHeight="1"/>
    <row r="2948" ht="21" customHeight="1"/>
    <row r="2949" ht="21" customHeight="1"/>
    <row r="2950" ht="21" customHeight="1"/>
    <row r="2951" ht="21" customHeight="1"/>
    <row r="2952" ht="21" customHeight="1"/>
    <row r="2953" ht="21" customHeight="1"/>
    <row r="2954" ht="21" customHeight="1"/>
    <row r="2955" ht="21" customHeight="1"/>
    <row r="2956" ht="21" customHeight="1"/>
    <row r="2957" ht="21" customHeight="1"/>
    <row r="2958" ht="21" customHeight="1"/>
    <row r="2959" ht="21" customHeight="1"/>
    <row r="2960" ht="21" customHeight="1"/>
    <row r="2961" ht="21" customHeight="1"/>
    <row r="2962" ht="21" customHeight="1"/>
    <row r="2963" ht="21" customHeight="1"/>
    <row r="2964" ht="21" customHeight="1"/>
    <row r="2965" ht="21" customHeight="1"/>
    <row r="2966" ht="21" customHeight="1"/>
    <row r="2967" ht="21" customHeight="1"/>
    <row r="2968" ht="21" customHeight="1"/>
    <row r="2969" ht="21" customHeight="1"/>
    <row r="2970" ht="21" customHeight="1"/>
    <row r="2971" ht="21" customHeight="1"/>
    <row r="2972" ht="21" customHeight="1"/>
    <row r="2973" ht="21" customHeight="1"/>
    <row r="2974" ht="21" customHeight="1"/>
    <row r="2975" ht="21" customHeight="1"/>
    <row r="2976" ht="21" customHeight="1"/>
    <row r="2977" ht="21" customHeight="1"/>
    <row r="2978" ht="21" customHeight="1"/>
    <row r="2979" ht="21" customHeight="1"/>
    <row r="2980" ht="21" customHeight="1"/>
    <row r="2981" ht="21" customHeight="1"/>
    <row r="2982" ht="21" customHeight="1"/>
    <row r="2983" ht="21" customHeight="1"/>
    <row r="2984" ht="21" customHeight="1"/>
    <row r="2985" ht="21" customHeight="1"/>
    <row r="2986" ht="21" customHeight="1"/>
    <row r="2987" ht="21" customHeight="1"/>
    <row r="2988" ht="21" customHeight="1"/>
    <row r="2989" ht="21" customHeight="1"/>
    <row r="2990" ht="21" customHeight="1"/>
    <row r="2991" ht="21" customHeight="1"/>
    <row r="2992" ht="21" customHeight="1"/>
    <row r="2993" ht="21" customHeight="1"/>
    <row r="2994" ht="21" customHeight="1"/>
    <row r="2995" ht="21" customHeight="1"/>
    <row r="2996" ht="21" customHeight="1"/>
    <row r="2997" ht="21" customHeight="1"/>
    <row r="2998" ht="21" customHeight="1"/>
    <row r="2999" ht="21" customHeight="1"/>
    <row r="3000" ht="21" customHeight="1"/>
    <row r="3001" ht="21" customHeight="1"/>
    <row r="3002" ht="21" customHeight="1"/>
    <row r="3003" ht="21" customHeight="1"/>
    <row r="3004" ht="21" customHeight="1"/>
    <row r="3005" ht="21" customHeight="1"/>
    <row r="3006" ht="21" customHeight="1"/>
    <row r="3007" ht="21" customHeight="1"/>
    <row r="3008" ht="21" customHeight="1"/>
    <row r="3009" ht="21" customHeight="1"/>
    <row r="3010" ht="21" customHeight="1"/>
    <row r="3011" ht="21" customHeight="1"/>
    <row r="3012" ht="21" customHeight="1"/>
    <row r="3013" ht="21" customHeight="1"/>
    <row r="3014" ht="21" customHeight="1"/>
    <row r="3015" ht="21" customHeight="1"/>
    <row r="3016" ht="21" customHeight="1"/>
    <row r="3017" ht="21" customHeight="1"/>
    <row r="3018" ht="21" customHeight="1"/>
    <row r="3019" ht="21" customHeight="1"/>
    <row r="3020" ht="21" customHeight="1"/>
    <row r="3021" ht="21" customHeight="1"/>
    <row r="3022" ht="21" customHeight="1"/>
    <row r="3023" ht="21" customHeight="1"/>
    <row r="3024" ht="21" customHeight="1"/>
    <row r="3025" ht="21" customHeight="1"/>
    <row r="3026" ht="21" customHeight="1"/>
    <row r="3027" ht="21" customHeight="1"/>
    <row r="3028" ht="21" customHeight="1"/>
    <row r="3029" ht="21" customHeight="1"/>
    <row r="3030" ht="21" customHeight="1"/>
    <row r="3031" ht="21" customHeight="1"/>
    <row r="3032" ht="21" customHeight="1"/>
    <row r="3033" ht="21" customHeight="1"/>
    <row r="3034" ht="21" customHeight="1"/>
    <row r="3035" ht="21" customHeight="1"/>
    <row r="3036" ht="21" customHeight="1"/>
    <row r="3037" ht="21" customHeight="1"/>
    <row r="3038" ht="21" customHeight="1"/>
    <row r="3039" ht="21" customHeight="1"/>
    <row r="3040" ht="21" customHeight="1"/>
    <row r="3041" ht="21" customHeight="1"/>
    <row r="3042" ht="21" customHeight="1"/>
    <row r="3043" ht="21" customHeight="1"/>
    <row r="3044" ht="21" customHeight="1"/>
    <row r="3045" ht="21" customHeight="1"/>
    <row r="3046" ht="21" customHeight="1"/>
    <row r="3047" ht="21" customHeight="1"/>
    <row r="3048" ht="21" customHeight="1"/>
    <row r="3049" ht="21" customHeight="1"/>
    <row r="3050" ht="21" customHeight="1"/>
    <row r="3051" ht="21" customHeight="1"/>
    <row r="3052" ht="21" customHeight="1"/>
    <row r="3053" ht="21" customHeight="1"/>
    <row r="3054" ht="21" customHeight="1"/>
    <row r="3055" ht="21" customHeight="1"/>
    <row r="3056" ht="21" customHeight="1"/>
    <row r="3057" ht="21" customHeight="1"/>
    <row r="3058" ht="21" customHeight="1"/>
    <row r="3059" ht="21" customHeight="1"/>
    <row r="3060" ht="21" customHeight="1"/>
    <row r="3061" ht="21" customHeight="1"/>
    <row r="3062" ht="21" customHeight="1"/>
    <row r="3063" ht="21" customHeight="1"/>
    <row r="3064" ht="21" customHeight="1"/>
    <row r="3065" ht="21" customHeight="1"/>
    <row r="3066" ht="21" customHeight="1"/>
    <row r="3067" ht="21" customHeight="1"/>
    <row r="3068" ht="21" customHeight="1"/>
    <row r="3069" ht="21" customHeight="1"/>
    <row r="3070" ht="21" customHeight="1"/>
    <row r="3071" ht="21" customHeight="1"/>
    <row r="3072" ht="21" customHeight="1"/>
    <row r="3073" ht="21" customHeight="1"/>
    <row r="3074" ht="21" customHeight="1"/>
    <row r="3075" ht="21" customHeight="1"/>
    <row r="3076" ht="21" customHeight="1"/>
    <row r="3077" ht="21" customHeight="1"/>
    <row r="3078" ht="21" customHeight="1"/>
    <row r="3079" ht="21" customHeight="1"/>
    <row r="3080" ht="21" customHeight="1"/>
    <row r="3081" ht="21" customHeight="1"/>
    <row r="3082" ht="21" customHeight="1"/>
    <row r="3083" ht="21" customHeight="1"/>
    <row r="3084" ht="21" customHeight="1"/>
    <row r="3085" ht="21" customHeight="1"/>
    <row r="3086" ht="21" customHeight="1"/>
    <row r="3087" ht="21" customHeight="1"/>
    <row r="3088" ht="21" customHeight="1"/>
    <row r="3089" ht="21" customHeight="1"/>
    <row r="3090" ht="21" customHeight="1"/>
    <row r="3091" ht="21" customHeight="1"/>
    <row r="3092" ht="21" customHeight="1"/>
    <row r="3093" ht="21" customHeight="1"/>
    <row r="3094" ht="21" customHeight="1"/>
    <row r="3095" ht="21" customHeight="1"/>
    <row r="3096" ht="21" customHeight="1"/>
    <row r="3097" ht="21" customHeight="1"/>
    <row r="3098" ht="21" customHeight="1"/>
    <row r="3099" ht="21" customHeight="1"/>
    <row r="3100" ht="21" customHeight="1"/>
    <row r="3101" ht="21" customHeight="1"/>
    <row r="3102" ht="21" customHeight="1"/>
    <row r="3103" ht="21" customHeight="1"/>
    <row r="3104" ht="21" customHeight="1"/>
    <row r="3105" ht="21" customHeight="1"/>
    <row r="3106" ht="21" customHeight="1"/>
    <row r="3107" ht="21" customHeight="1"/>
    <row r="3108" ht="21" customHeight="1"/>
    <row r="3109" ht="21" customHeight="1"/>
    <row r="3110" ht="21" customHeight="1"/>
    <row r="3111" ht="21" customHeight="1"/>
    <row r="3112" ht="21" customHeight="1"/>
    <row r="3113" ht="21" customHeight="1"/>
    <row r="3114" ht="21" customHeight="1"/>
    <row r="3115" ht="21" customHeight="1"/>
    <row r="3116" ht="21" customHeight="1"/>
    <row r="3117" ht="21" customHeight="1"/>
    <row r="3118" ht="21" customHeight="1"/>
    <row r="3119" ht="21" customHeight="1"/>
    <row r="3120" ht="21" customHeight="1"/>
    <row r="3121" ht="21" customHeight="1"/>
    <row r="3122" ht="21" customHeight="1"/>
    <row r="3123" ht="21" customHeight="1"/>
    <row r="3124" ht="21" customHeight="1"/>
    <row r="3125" ht="21" customHeight="1"/>
    <row r="3126" ht="21" customHeight="1"/>
    <row r="3127" ht="21" customHeight="1"/>
    <row r="3128" ht="21" customHeight="1"/>
    <row r="3129" ht="21" customHeight="1"/>
    <row r="3130" ht="21" customHeight="1"/>
    <row r="3131" ht="21" customHeight="1"/>
    <row r="3132" ht="21" customHeight="1"/>
    <row r="3133" ht="21" customHeight="1"/>
    <row r="3134" ht="21" customHeight="1"/>
    <row r="3135" ht="21" customHeight="1"/>
    <row r="3136" ht="21" customHeight="1"/>
    <row r="3137" ht="21" customHeight="1"/>
    <row r="3138" ht="21" customHeight="1"/>
    <row r="3139" ht="21" customHeight="1"/>
    <row r="3140" ht="21" customHeight="1"/>
    <row r="3141" ht="21" customHeight="1"/>
    <row r="3142" ht="21" customHeight="1"/>
    <row r="3143" ht="21" customHeight="1"/>
    <row r="3144" ht="21" customHeight="1"/>
    <row r="3145" ht="21" customHeight="1"/>
    <row r="3146" ht="21" customHeight="1"/>
    <row r="3147" ht="21" customHeight="1"/>
    <row r="3148" ht="21" customHeight="1"/>
    <row r="3149" ht="21" customHeight="1"/>
    <row r="3150" ht="21" customHeight="1"/>
    <row r="3151" ht="21" customHeight="1"/>
    <row r="3152" ht="21" customHeight="1"/>
    <row r="3153" ht="21" customHeight="1"/>
    <row r="3154" ht="21" customHeight="1"/>
    <row r="3155" ht="21" customHeight="1"/>
    <row r="3156" ht="21" customHeight="1"/>
    <row r="3157" ht="21" customHeight="1"/>
    <row r="3158" ht="21" customHeight="1"/>
    <row r="3159" ht="21" customHeight="1"/>
    <row r="3160" ht="21" customHeight="1"/>
    <row r="3161" ht="21" customHeight="1"/>
    <row r="3162" ht="21" customHeight="1"/>
    <row r="3163" ht="21" customHeight="1"/>
    <row r="3164" ht="21" customHeight="1"/>
    <row r="3165" ht="21" customHeight="1"/>
    <row r="3166" ht="21" customHeight="1"/>
    <row r="3167" ht="21" customHeight="1"/>
    <row r="3168" ht="21" customHeight="1"/>
    <row r="3169" ht="21" customHeight="1"/>
    <row r="3170" ht="21" customHeight="1"/>
    <row r="3171" ht="21" customHeight="1"/>
    <row r="3172" ht="21" customHeight="1"/>
    <row r="3173" ht="21" customHeight="1"/>
    <row r="3174" ht="21" customHeight="1"/>
    <row r="3175" ht="21" customHeight="1"/>
    <row r="3176" ht="21" customHeight="1"/>
    <row r="3177" ht="21" customHeight="1"/>
    <row r="3178" ht="21" customHeight="1"/>
    <row r="3179" ht="21" customHeight="1"/>
    <row r="3180" ht="21" customHeight="1"/>
    <row r="3181" ht="21" customHeight="1"/>
    <row r="3182" ht="21" customHeight="1"/>
    <row r="3183" ht="21" customHeight="1"/>
    <row r="3184" ht="21" customHeight="1"/>
    <row r="3185" ht="21" customHeight="1"/>
    <row r="3186" ht="21" customHeight="1"/>
    <row r="3187" ht="21" customHeight="1"/>
    <row r="3188" ht="21" customHeight="1"/>
    <row r="3189" ht="21" customHeight="1"/>
    <row r="3190" ht="21" customHeight="1"/>
    <row r="3191" ht="21" customHeight="1"/>
    <row r="3192" ht="21" customHeight="1"/>
    <row r="3193" ht="21" customHeight="1"/>
    <row r="3194" ht="21" customHeight="1"/>
    <row r="3195" ht="21" customHeight="1"/>
    <row r="3196" ht="21" customHeight="1"/>
    <row r="3197" ht="21" customHeight="1"/>
    <row r="3198" ht="21" customHeight="1"/>
    <row r="3199" ht="21" customHeight="1"/>
    <row r="3200" ht="21" customHeight="1"/>
    <row r="3201" ht="21" customHeight="1"/>
    <row r="3202" ht="21" customHeight="1"/>
    <row r="3203" ht="21" customHeight="1"/>
    <row r="3204" ht="21" customHeight="1"/>
    <row r="3205" ht="21" customHeight="1"/>
    <row r="3206" ht="21" customHeight="1"/>
    <row r="3207" ht="21" customHeight="1"/>
    <row r="3208" ht="21" customHeight="1"/>
    <row r="3209" ht="21" customHeight="1"/>
    <row r="3210" ht="21" customHeight="1"/>
    <row r="3211" ht="21" customHeight="1"/>
    <row r="3212" ht="21" customHeight="1"/>
    <row r="3213" ht="21" customHeight="1"/>
    <row r="3214" ht="21" customHeight="1"/>
    <row r="3215" ht="21" customHeight="1"/>
    <row r="3216" ht="21" customHeight="1"/>
    <row r="3217" ht="21" customHeight="1"/>
    <row r="3218" ht="21" customHeight="1"/>
    <row r="3219" ht="21" customHeight="1"/>
    <row r="3220" ht="21" customHeight="1"/>
    <row r="3221" ht="21" customHeight="1"/>
    <row r="3222" ht="21" customHeight="1"/>
    <row r="3223" ht="21" customHeight="1"/>
    <row r="3224" ht="21" customHeight="1"/>
    <row r="3225" ht="21" customHeight="1"/>
    <row r="3226" ht="21" customHeight="1"/>
    <row r="3227" ht="21" customHeight="1"/>
    <row r="3228" ht="21" customHeight="1"/>
    <row r="3229" ht="21" customHeight="1"/>
    <row r="3230" ht="21" customHeight="1"/>
    <row r="3231" ht="21" customHeight="1"/>
    <row r="3232" ht="21" customHeight="1"/>
    <row r="3233" ht="21" customHeight="1"/>
    <row r="3234" ht="21" customHeight="1"/>
    <row r="3235" ht="21" customHeight="1"/>
    <row r="3236" ht="21" customHeight="1"/>
    <row r="3237" ht="21" customHeight="1"/>
    <row r="3238" ht="21" customHeight="1"/>
    <row r="3239" ht="21" customHeight="1"/>
    <row r="3240" ht="21" customHeight="1"/>
    <row r="3241" ht="21" customHeight="1"/>
    <row r="3242" ht="21" customHeight="1"/>
    <row r="3243" ht="21" customHeight="1"/>
    <row r="3244" ht="21" customHeight="1"/>
    <row r="3245" ht="21" customHeight="1"/>
    <row r="3246" ht="21" customHeight="1"/>
    <row r="3247" ht="21" customHeight="1"/>
    <row r="3248" ht="21" customHeight="1"/>
    <row r="3249" ht="21" customHeight="1"/>
    <row r="3250" ht="21" customHeight="1"/>
    <row r="3251" ht="21" customHeight="1"/>
    <row r="3252" ht="21" customHeight="1"/>
    <row r="3253" ht="21" customHeight="1"/>
    <row r="3254" ht="21" customHeight="1"/>
    <row r="3255" ht="21" customHeight="1"/>
    <row r="3256" ht="21" customHeight="1"/>
    <row r="3257" ht="21" customHeight="1"/>
    <row r="3258" ht="21" customHeight="1"/>
    <row r="3259" ht="21" customHeight="1"/>
    <row r="3260" ht="21" customHeight="1"/>
    <row r="3261" ht="21" customHeight="1"/>
    <row r="3262" ht="21" customHeight="1"/>
    <row r="3263" ht="21" customHeight="1"/>
    <row r="3264" ht="21" customHeight="1"/>
    <row r="3265" ht="21" customHeight="1"/>
    <row r="3266" ht="21" customHeight="1"/>
    <row r="3267" ht="21" customHeight="1"/>
    <row r="3268" ht="21" customHeight="1"/>
    <row r="3269" ht="21" customHeight="1"/>
    <row r="3270" ht="21" customHeight="1"/>
    <row r="3271" ht="21" customHeight="1"/>
    <row r="3272" ht="21" customHeight="1"/>
    <row r="3273" ht="21" customHeight="1"/>
    <row r="3274" ht="21" customHeight="1"/>
    <row r="3275" ht="21" customHeight="1"/>
    <row r="3276" ht="21" customHeight="1"/>
    <row r="3277" ht="21" customHeight="1"/>
    <row r="3278" ht="21" customHeight="1"/>
    <row r="3279" ht="21" customHeight="1"/>
    <row r="3280" ht="21" customHeight="1"/>
    <row r="3281" ht="21" customHeight="1"/>
    <row r="3282" ht="21" customHeight="1"/>
    <row r="3283" ht="21" customHeight="1"/>
    <row r="3284" ht="21" customHeight="1"/>
    <row r="3285" ht="21" customHeight="1"/>
    <row r="3286" ht="21" customHeight="1"/>
    <row r="3287" ht="21" customHeight="1"/>
    <row r="3288" ht="21" customHeight="1"/>
    <row r="3289" ht="21" customHeight="1"/>
    <row r="3290" ht="21" customHeight="1"/>
    <row r="3291" ht="21" customHeight="1"/>
    <row r="3292" ht="21" customHeight="1"/>
    <row r="3293" ht="21" customHeight="1"/>
    <row r="3294" ht="21" customHeight="1"/>
    <row r="3295" ht="21" customHeight="1"/>
    <row r="3296" ht="21" customHeight="1"/>
    <row r="3297" ht="21" customHeight="1"/>
    <row r="3298" ht="21" customHeight="1"/>
    <row r="3299" ht="21" customHeight="1"/>
    <row r="3300" ht="21" customHeight="1"/>
    <row r="3301" ht="21" customHeight="1"/>
    <row r="3302" ht="21" customHeight="1"/>
    <row r="3303" ht="21" customHeight="1"/>
    <row r="3304" ht="21" customHeight="1"/>
    <row r="3305" ht="21" customHeight="1"/>
    <row r="3306" ht="21" customHeight="1"/>
    <row r="3307" ht="21" customHeight="1"/>
    <row r="3308" ht="21" customHeight="1"/>
    <row r="3309" ht="21" customHeight="1"/>
    <row r="3310" ht="21" customHeight="1"/>
    <row r="3311" ht="21" customHeight="1"/>
    <row r="3312" ht="21" customHeight="1"/>
    <row r="3313" ht="21" customHeight="1"/>
    <row r="3314" ht="21" customHeight="1"/>
    <row r="3315" ht="21" customHeight="1"/>
    <row r="3316" ht="21" customHeight="1"/>
    <row r="3317" ht="21" customHeight="1"/>
    <row r="3318" ht="21" customHeight="1"/>
    <row r="3319" ht="21" customHeight="1"/>
    <row r="3320" ht="21" customHeight="1"/>
    <row r="3321" ht="21" customHeight="1"/>
    <row r="3322" ht="21" customHeight="1"/>
    <row r="3323" ht="21" customHeight="1"/>
    <row r="3324" ht="21" customHeight="1"/>
    <row r="3325" ht="21" customHeight="1"/>
    <row r="3326" ht="21" customHeight="1"/>
    <row r="3327" ht="21" customHeight="1"/>
    <row r="3328" ht="21" customHeight="1"/>
    <row r="3329" ht="21" customHeight="1"/>
    <row r="3330" ht="21" customHeight="1"/>
    <row r="3331" ht="21" customHeight="1"/>
    <row r="3332" ht="21" customHeight="1"/>
    <row r="3333" ht="21" customHeight="1"/>
    <row r="3334" ht="21" customHeight="1"/>
    <row r="3335" ht="21" customHeight="1"/>
    <row r="3336" ht="21" customHeight="1"/>
    <row r="3337" ht="21" customHeight="1"/>
    <row r="3338" ht="21" customHeight="1"/>
    <row r="3339" ht="21" customHeight="1"/>
    <row r="3340" ht="21" customHeight="1"/>
    <row r="3341" ht="21" customHeight="1"/>
    <row r="3342" ht="21" customHeight="1"/>
    <row r="3343" ht="21" customHeight="1"/>
    <row r="3344" ht="21" customHeight="1"/>
    <row r="3345" ht="21" customHeight="1"/>
    <row r="3346" ht="21" customHeight="1"/>
    <row r="3347" ht="21" customHeight="1"/>
    <row r="3348" ht="21" customHeight="1"/>
    <row r="3349" ht="21" customHeight="1"/>
    <row r="3350" ht="21" customHeight="1"/>
    <row r="3351" ht="21" customHeight="1"/>
    <row r="3352" ht="21" customHeight="1"/>
    <row r="3353" ht="21" customHeight="1"/>
    <row r="3354" ht="21" customHeight="1"/>
    <row r="3355" ht="21" customHeight="1"/>
    <row r="3356" ht="21" customHeight="1"/>
    <row r="3357" ht="21" customHeight="1"/>
    <row r="3358" ht="21" customHeight="1"/>
    <row r="3359" ht="21" customHeight="1"/>
    <row r="3360" ht="21" customHeight="1"/>
    <row r="3361" ht="21" customHeight="1"/>
    <row r="3362" ht="21" customHeight="1"/>
    <row r="3363" ht="21" customHeight="1"/>
    <row r="3364" ht="21" customHeight="1"/>
    <row r="3365" ht="21" customHeight="1"/>
    <row r="3366" ht="21" customHeight="1"/>
    <row r="3367" ht="21" customHeight="1"/>
    <row r="3368" ht="21" customHeight="1"/>
    <row r="3369" ht="21" customHeight="1"/>
    <row r="3370" ht="21" customHeight="1"/>
    <row r="3371" ht="21" customHeight="1"/>
    <row r="3372" ht="21" customHeight="1"/>
    <row r="3373" ht="21" customHeight="1"/>
    <row r="3374" ht="21" customHeight="1"/>
    <row r="3375" ht="21" customHeight="1"/>
    <row r="3376" ht="21" customHeight="1"/>
    <row r="3377" ht="21" customHeight="1"/>
    <row r="3378" ht="21" customHeight="1"/>
    <row r="3379" ht="21" customHeight="1"/>
    <row r="3380" ht="21" customHeight="1"/>
    <row r="3381" ht="21" customHeight="1"/>
    <row r="3382" ht="21" customHeight="1"/>
    <row r="3383" ht="21" customHeight="1"/>
    <row r="3384" ht="21" customHeight="1"/>
    <row r="3385" ht="21" customHeight="1"/>
    <row r="3386" ht="21" customHeight="1"/>
    <row r="3387" ht="21" customHeight="1"/>
    <row r="3388" ht="21" customHeight="1"/>
    <row r="3389" ht="21" customHeight="1"/>
    <row r="3390" ht="21" customHeight="1"/>
    <row r="3391" ht="21" customHeight="1"/>
    <row r="3392" ht="21" customHeight="1"/>
    <row r="3393" ht="21" customHeight="1"/>
    <row r="3394" ht="21" customHeight="1"/>
    <row r="3395" ht="21" customHeight="1"/>
    <row r="3396" ht="21" customHeight="1"/>
    <row r="3397" ht="21" customHeight="1"/>
    <row r="3398" ht="21" customHeight="1"/>
    <row r="3399" ht="21" customHeight="1"/>
    <row r="3400" ht="21" customHeight="1"/>
    <row r="3401" ht="21" customHeight="1"/>
    <row r="3402" ht="21" customHeight="1"/>
    <row r="3403" ht="21" customHeight="1"/>
    <row r="3404" ht="21" customHeight="1"/>
    <row r="3405" ht="21" customHeight="1"/>
    <row r="3406" ht="21" customHeight="1"/>
    <row r="3407" ht="21" customHeight="1"/>
    <row r="3408" ht="21" customHeight="1"/>
    <row r="3409" ht="21" customHeight="1"/>
    <row r="3410" ht="21" customHeight="1"/>
    <row r="3411" ht="21" customHeight="1"/>
    <row r="3412" ht="21" customHeight="1"/>
    <row r="3413" ht="21" customHeight="1"/>
    <row r="3414" ht="21" customHeight="1"/>
    <row r="3415" ht="21" customHeight="1"/>
    <row r="3416" ht="21" customHeight="1"/>
    <row r="3417" ht="21" customHeight="1"/>
    <row r="3418" ht="21" customHeight="1"/>
    <row r="3419" ht="21" customHeight="1"/>
    <row r="3420" ht="21" customHeight="1"/>
    <row r="3421" ht="21" customHeight="1"/>
    <row r="3422" ht="21" customHeight="1"/>
    <row r="3423" ht="21" customHeight="1"/>
    <row r="3424" ht="21" customHeight="1"/>
    <row r="3425" ht="21" customHeight="1"/>
    <row r="3426" ht="21" customHeight="1"/>
    <row r="3427" ht="21" customHeight="1"/>
    <row r="3428" ht="21" customHeight="1"/>
    <row r="3429" ht="21" customHeight="1"/>
    <row r="3430" ht="21" customHeight="1"/>
    <row r="3431" ht="21" customHeight="1"/>
    <row r="3432" ht="21" customHeight="1"/>
    <row r="3433" ht="21" customHeight="1"/>
    <row r="3434" ht="21" customHeight="1"/>
    <row r="3435" ht="21" customHeight="1"/>
    <row r="3436" ht="21" customHeight="1"/>
    <row r="3437" ht="21" customHeight="1"/>
    <row r="3438" ht="21" customHeight="1"/>
    <row r="3439" ht="21" customHeight="1"/>
    <row r="3440" ht="21" customHeight="1"/>
    <row r="3441" ht="21" customHeight="1"/>
    <row r="3442" ht="21" customHeight="1"/>
    <row r="3443" ht="21" customHeight="1"/>
    <row r="3444" ht="21" customHeight="1"/>
    <row r="3445" ht="21" customHeight="1"/>
    <row r="3446" ht="21" customHeight="1"/>
    <row r="3447" ht="21" customHeight="1"/>
    <row r="3448" ht="21" customHeight="1"/>
    <row r="3449" ht="21" customHeight="1"/>
    <row r="3450" ht="21" customHeight="1"/>
    <row r="3451" ht="21" customHeight="1"/>
    <row r="3452" ht="21" customHeight="1"/>
    <row r="3453" ht="21" customHeight="1"/>
    <row r="3454" ht="21" customHeight="1"/>
    <row r="3455" ht="21" customHeight="1"/>
    <row r="3456" ht="21" customHeight="1"/>
    <row r="3457" ht="21" customHeight="1"/>
    <row r="3458" ht="21" customHeight="1"/>
    <row r="3459" ht="21" customHeight="1"/>
    <row r="3460" ht="21" customHeight="1"/>
    <row r="3461" ht="21" customHeight="1"/>
    <row r="3462" ht="21" customHeight="1"/>
    <row r="3463" ht="21" customHeight="1"/>
    <row r="3464" ht="21" customHeight="1"/>
    <row r="3465" ht="21" customHeight="1"/>
    <row r="3466" ht="21" customHeight="1"/>
    <row r="3467" ht="21" customHeight="1"/>
    <row r="3468" ht="21" customHeight="1"/>
    <row r="3469" ht="21" customHeight="1"/>
    <row r="3470" ht="21" customHeight="1"/>
    <row r="3471" ht="21" customHeight="1"/>
    <row r="3472" ht="21" customHeight="1"/>
    <row r="3473" ht="21" customHeight="1"/>
    <row r="3474" ht="21" customHeight="1"/>
    <row r="3475" ht="21" customHeight="1"/>
    <row r="3476" ht="21" customHeight="1"/>
    <row r="3477" ht="21" customHeight="1"/>
    <row r="3478" ht="21" customHeight="1"/>
    <row r="3479" ht="21" customHeight="1"/>
    <row r="3480" ht="21" customHeight="1"/>
    <row r="3481" ht="21" customHeight="1"/>
    <row r="3482" ht="21" customHeight="1"/>
    <row r="3483" ht="21" customHeight="1"/>
    <row r="3484" ht="21" customHeight="1"/>
    <row r="3485" ht="21" customHeight="1"/>
    <row r="3486" ht="21" customHeight="1"/>
    <row r="3487" ht="21" customHeight="1"/>
    <row r="3488" ht="21" customHeight="1"/>
    <row r="3489" ht="21" customHeight="1"/>
    <row r="3490" ht="21" customHeight="1"/>
    <row r="3491" ht="21" customHeight="1"/>
    <row r="3492" ht="21" customHeight="1"/>
    <row r="3493" ht="21" customHeight="1"/>
    <row r="3494" ht="21" customHeight="1"/>
    <row r="3495" ht="21" customHeight="1"/>
    <row r="3496" ht="21" customHeight="1"/>
    <row r="3497" ht="21" customHeight="1"/>
    <row r="3498" ht="21" customHeight="1"/>
    <row r="3499" ht="21" customHeight="1"/>
    <row r="3500" ht="21" customHeight="1"/>
    <row r="3501" ht="21" customHeight="1"/>
    <row r="3502" ht="21" customHeight="1"/>
    <row r="3503" ht="21" customHeight="1"/>
    <row r="3504" ht="21" customHeight="1"/>
    <row r="3505" ht="21" customHeight="1"/>
    <row r="3506" ht="21" customHeight="1"/>
    <row r="3507" ht="21" customHeight="1"/>
    <row r="3508" ht="21" customHeight="1"/>
    <row r="3509" ht="21" customHeight="1"/>
    <row r="3510" ht="21" customHeight="1"/>
    <row r="3511" ht="21" customHeight="1"/>
    <row r="3512" ht="21" customHeight="1"/>
    <row r="3513" ht="21" customHeight="1"/>
    <row r="3514" ht="21" customHeight="1"/>
    <row r="3515" ht="21" customHeight="1"/>
    <row r="3516" ht="21" customHeight="1"/>
    <row r="3517" ht="21" customHeight="1"/>
    <row r="3518" ht="21" customHeight="1"/>
    <row r="3519" ht="21" customHeight="1"/>
    <row r="3520" ht="21" customHeight="1"/>
    <row r="3521" ht="21" customHeight="1"/>
    <row r="3522" ht="21" customHeight="1"/>
    <row r="3523" ht="21" customHeight="1"/>
    <row r="3524" ht="21" customHeight="1"/>
    <row r="3525" ht="21" customHeight="1"/>
    <row r="3526" ht="21" customHeight="1"/>
    <row r="3527" ht="21" customHeight="1"/>
    <row r="3528" ht="21" customHeight="1"/>
    <row r="3529" ht="21" customHeight="1"/>
    <row r="3530" ht="21" customHeight="1"/>
    <row r="3531" ht="21" customHeight="1"/>
    <row r="3532" ht="21" customHeight="1"/>
    <row r="3533" ht="21" customHeight="1"/>
    <row r="3534" ht="21" customHeight="1"/>
    <row r="3535" ht="21" customHeight="1"/>
    <row r="3536" ht="21" customHeight="1"/>
    <row r="3537" ht="21" customHeight="1"/>
    <row r="3538" ht="21" customHeight="1"/>
    <row r="3539" ht="21" customHeight="1"/>
    <row r="3540" ht="21" customHeight="1"/>
    <row r="3541" ht="21" customHeight="1"/>
    <row r="3542" ht="21" customHeight="1"/>
    <row r="3543" ht="21" customHeight="1"/>
    <row r="3544" ht="21" customHeight="1"/>
    <row r="3545" ht="21" customHeight="1"/>
    <row r="3546" ht="21" customHeight="1"/>
    <row r="3547" ht="21" customHeight="1"/>
    <row r="3548" ht="21" customHeight="1"/>
    <row r="3549" ht="21" customHeight="1"/>
    <row r="3550" ht="21" customHeight="1"/>
    <row r="3551" ht="21" customHeight="1"/>
    <row r="3552" ht="21" customHeight="1"/>
    <row r="3553" ht="21" customHeight="1"/>
    <row r="3554" ht="21" customHeight="1"/>
    <row r="3555" ht="21" customHeight="1"/>
    <row r="3556" ht="21" customHeight="1"/>
    <row r="3557" ht="21" customHeight="1"/>
    <row r="3558" ht="21" customHeight="1"/>
    <row r="3559" ht="21" customHeight="1"/>
    <row r="3560" ht="21" customHeight="1"/>
    <row r="3561" ht="21" customHeight="1"/>
    <row r="3562" ht="21" customHeight="1"/>
    <row r="3563" ht="21" customHeight="1"/>
    <row r="3564" ht="21" customHeight="1"/>
    <row r="3565" ht="21" customHeight="1"/>
    <row r="3566" ht="21" customHeight="1"/>
    <row r="3567" ht="21" customHeight="1"/>
    <row r="3568" ht="21" customHeight="1"/>
    <row r="3569" ht="21" customHeight="1"/>
    <row r="3570" ht="21" customHeight="1"/>
    <row r="3571" ht="21" customHeight="1"/>
    <row r="3572" ht="21" customHeight="1"/>
    <row r="3573" ht="21" customHeight="1"/>
    <row r="3574" ht="21" customHeight="1"/>
    <row r="3575" ht="21" customHeight="1"/>
    <row r="3576" ht="21" customHeight="1"/>
    <row r="3577" ht="21" customHeight="1"/>
    <row r="3578" ht="21" customHeight="1"/>
    <row r="3579" ht="21" customHeight="1"/>
    <row r="3580" ht="21" customHeight="1"/>
    <row r="3581" ht="21" customHeight="1"/>
    <row r="3582" ht="21" customHeight="1"/>
    <row r="3583" ht="21" customHeight="1"/>
    <row r="3584" ht="21" customHeight="1"/>
    <row r="3585" ht="21" customHeight="1"/>
    <row r="3586" ht="21" customHeight="1"/>
    <row r="3587" ht="21" customHeight="1"/>
    <row r="3588" ht="21" customHeight="1"/>
    <row r="3589" ht="21" customHeight="1"/>
    <row r="3590" ht="21" customHeight="1"/>
    <row r="3591" ht="21" customHeight="1"/>
    <row r="3592" ht="21" customHeight="1"/>
    <row r="3593" ht="21" customHeight="1"/>
    <row r="3594" ht="21" customHeight="1"/>
    <row r="3595" ht="21" customHeight="1"/>
    <row r="3596" ht="21" customHeight="1"/>
    <row r="3597" ht="21" customHeight="1"/>
    <row r="3598" ht="21" customHeight="1"/>
    <row r="3599" ht="21" customHeight="1"/>
    <row r="3600" ht="21" customHeight="1"/>
    <row r="3601" ht="21" customHeight="1"/>
    <row r="3602" ht="21" customHeight="1"/>
    <row r="3603" ht="21" customHeight="1"/>
    <row r="3604" ht="21" customHeight="1"/>
    <row r="3605" ht="21" customHeight="1"/>
    <row r="3606" ht="21" customHeight="1"/>
    <row r="3607" ht="21" customHeight="1"/>
    <row r="3608" ht="21" customHeight="1"/>
    <row r="3609" ht="21" customHeight="1"/>
    <row r="3610" ht="21" customHeight="1"/>
    <row r="3611" ht="21" customHeight="1"/>
    <row r="3612" ht="21" customHeight="1"/>
    <row r="3613" ht="21" customHeight="1"/>
    <row r="3614" ht="21" customHeight="1"/>
    <row r="3615" ht="21" customHeight="1"/>
    <row r="3616" ht="21" customHeight="1"/>
    <row r="3617" ht="21" customHeight="1"/>
    <row r="3618" ht="21" customHeight="1"/>
    <row r="3619" ht="21" customHeight="1"/>
    <row r="3620" ht="21" customHeight="1"/>
    <row r="3621" ht="21" customHeight="1"/>
    <row r="3622" ht="21" customHeight="1"/>
    <row r="3623" ht="21" customHeight="1"/>
    <row r="3624" ht="21" customHeight="1"/>
    <row r="3625" ht="21" customHeight="1"/>
    <row r="3626" ht="21" customHeight="1"/>
    <row r="3627" ht="21" customHeight="1"/>
    <row r="3628" ht="21" customHeight="1"/>
    <row r="3629" ht="21" customHeight="1"/>
    <row r="3630" ht="21" customHeight="1"/>
    <row r="3631" ht="21" customHeight="1"/>
    <row r="3632" ht="21" customHeight="1"/>
    <row r="3633" ht="21" customHeight="1"/>
    <row r="3634" ht="21" customHeight="1"/>
    <row r="3635" ht="21" customHeight="1"/>
    <row r="3636" ht="21" customHeight="1"/>
    <row r="3637" ht="21" customHeight="1"/>
    <row r="3638" ht="21" customHeight="1"/>
    <row r="3639" ht="21" customHeight="1"/>
    <row r="3640" ht="21" customHeight="1"/>
    <row r="3641" ht="21" customHeight="1"/>
    <row r="3642" ht="21" customHeight="1"/>
    <row r="3643" ht="21" customHeight="1"/>
    <row r="3644" ht="21" customHeight="1"/>
    <row r="3645" ht="21" customHeight="1"/>
    <row r="3646" ht="21" customHeight="1"/>
    <row r="3647" ht="21" customHeight="1"/>
    <row r="3648" ht="21" customHeight="1"/>
    <row r="3649" ht="21" customHeight="1"/>
    <row r="3650" ht="21" customHeight="1"/>
    <row r="3651" ht="21" customHeight="1"/>
    <row r="3652" ht="21" customHeight="1"/>
    <row r="3653" ht="21" customHeight="1"/>
    <row r="3654" ht="21" customHeight="1"/>
    <row r="3655" ht="21" customHeight="1"/>
    <row r="3656" ht="21" customHeight="1"/>
    <row r="3657" ht="21" customHeight="1"/>
    <row r="3658" ht="21" customHeight="1"/>
    <row r="3659" ht="21" customHeight="1"/>
    <row r="3660" ht="21" customHeight="1"/>
    <row r="3661" ht="21" customHeight="1"/>
    <row r="3662" ht="21" customHeight="1"/>
    <row r="3663" ht="21" customHeight="1"/>
    <row r="3664" ht="21" customHeight="1"/>
    <row r="3665" ht="21" customHeight="1"/>
    <row r="3666" ht="21" customHeight="1"/>
    <row r="3667" ht="21" customHeight="1"/>
    <row r="3668" ht="21" customHeight="1"/>
    <row r="3669" ht="21" customHeight="1"/>
    <row r="3670" ht="21" customHeight="1"/>
    <row r="3671" ht="21" customHeight="1"/>
    <row r="3672" ht="21" customHeight="1"/>
    <row r="3673" ht="21" customHeight="1"/>
    <row r="3674" ht="21" customHeight="1"/>
    <row r="3675" ht="21" customHeight="1"/>
    <row r="3676" ht="21" customHeight="1"/>
    <row r="3677" ht="21" customHeight="1"/>
    <row r="3678" ht="21" customHeight="1"/>
    <row r="3679" ht="21" customHeight="1"/>
    <row r="3680" ht="21" customHeight="1"/>
    <row r="3681" ht="21" customHeight="1"/>
    <row r="3682" ht="21" customHeight="1"/>
    <row r="3683" ht="21" customHeight="1"/>
    <row r="3684" ht="21" customHeight="1"/>
    <row r="3685" ht="21" customHeight="1"/>
    <row r="3686" ht="21" customHeight="1"/>
    <row r="3687" ht="21" customHeight="1"/>
    <row r="3688" ht="21" customHeight="1"/>
    <row r="3689" ht="21" customHeight="1"/>
    <row r="3690" ht="21" customHeight="1"/>
    <row r="3691" ht="21" customHeight="1"/>
    <row r="3692" ht="21" customHeight="1"/>
    <row r="3693" ht="21" customHeight="1"/>
    <row r="3694" ht="21" customHeight="1"/>
    <row r="3695" ht="21" customHeight="1"/>
    <row r="3696" ht="21" customHeight="1"/>
    <row r="3697" ht="21" customHeight="1"/>
    <row r="3698" ht="21" customHeight="1"/>
    <row r="3699" ht="21" customHeight="1"/>
    <row r="3700" ht="21" customHeight="1"/>
    <row r="3701" ht="21" customHeight="1"/>
    <row r="3702" ht="21" customHeight="1"/>
    <row r="3703" ht="21" customHeight="1"/>
    <row r="3704" ht="21" customHeight="1"/>
    <row r="3705" ht="21" customHeight="1"/>
    <row r="3706" ht="21" customHeight="1"/>
    <row r="3707" ht="21" customHeight="1"/>
    <row r="3708" ht="21" customHeight="1"/>
    <row r="3709" ht="21" customHeight="1"/>
    <row r="3710" ht="21" customHeight="1"/>
    <row r="3711" ht="21" customHeight="1"/>
    <row r="3712" ht="21" customHeight="1"/>
    <row r="3713" ht="21" customHeight="1"/>
    <row r="3714" ht="21" customHeight="1"/>
    <row r="3715" ht="21" customHeight="1"/>
    <row r="3716" ht="21" customHeight="1"/>
    <row r="3717" ht="21" customHeight="1"/>
    <row r="3718" ht="21" customHeight="1"/>
    <row r="3719" ht="21" customHeight="1"/>
    <row r="3720" ht="21" customHeight="1"/>
    <row r="3721" ht="21" customHeight="1"/>
    <row r="3722" ht="21" customHeight="1"/>
    <row r="3723" ht="21" customHeight="1"/>
    <row r="3724" ht="21" customHeight="1"/>
    <row r="3725" ht="21" customHeight="1"/>
    <row r="3726" ht="21" customHeight="1"/>
    <row r="3727" ht="21" customHeight="1"/>
    <row r="3728" ht="21" customHeight="1"/>
    <row r="3729" ht="21" customHeight="1"/>
    <row r="3730" ht="21" customHeight="1"/>
    <row r="3731" ht="21" customHeight="1"/>
    <row r="3732" ht="21" customHeight="1"/>
    <row r="3733" ht="21" customHeight="1"/>
    <row r="3734" ht="21" customHeight="1"/>
    <row r="3735" ht="21" customHeight="1"/>
    <row r="3736" ht="21" customHeight="1"/>
    <row r="3737" ht="21" customHeight="1"/>
    <row r="3738" ht="21" customHeight="1"/>
    <row r="3739" ht="21" customHeight="1"/>
    <row r="3740" ht="21" customHeight="1"/>
    <row r="3741" ht="21" customHeight="1"/>
    <row r="3742" ht="21" customHeight="1"/>
    <row r="3743" ht="21" customHeight="1"/>
    <row r="3744" ht="21" customHeight="1"/>
    <row r="3745" ht="21" customHeight="1"/>
    <row r="3746" ht="21" customHeight="1"/>
    <row r="3747" ht="21" customHeight="1"/>
    <row r="3748" ht="21" customHeight="1"/>
    <row r="3749" ht="21" customHeight="1"/>
    <row r="3750" ht="21" customHeight="1"/>
    <row r="3751" ht="21" customHeight="1"/>
    <row r="3752" ht="21" customHeight="1"/>
    <row r="3753" ht="21" customHeight="1"/>
    <row r="3754" ht="21" customHeight="1"/>
    <row r="3755" ht="21" customHeight="1"/>
    <row r="3756" ht="21" customHeight="1"/>
    <row r="3757" ht="21" customHeight="1"/>
    <row r="3758" ht="21" customHeight="1"/>
    <row r="3759" ht="21" customHeight="1"/>
    <row r="3760" ht="21" customHeight="1"/>
    <row r="3761" ht="21" customHeight="1"/>
    <row r="3762" ht="21" customHeight="1"/>
    <row r="3763" ht="21" customHeight="1"/>
    <row r="3764" ht="21" customHeight="1"/>
    <row r="3765" ht="21" customHeight="1"/>
    <row r="3766" ht="21" customHeight="1"/>
    <row r="3767" ht="21" customHeight="1"/>
    <row r="3768" ht="21" customHeight="1"/>
    <row r="3769" ht="21" customHeight="1"/>
    <row r="3770" ht="21" customHeight="1"/>
    <row r="3771" ht="21" customHeight="1"/>
    <row r="3772" ht="21" customHeight="1"/>
    <row r="3773" ht="21" customHeight="1"/>
    <row r="3774" ht="21" customHeight="1"/>
    <row r="3775" ht="21" customHeight="1"/>
    <row r="3776" ht="21" customHeight="1"/>
    <row r="3777" ht="21" customHeight="1"/>
    <row r="3778" ht="21" customHeight="1"/>
    <row r="3779" ht="21" customHeight="1"/>
    <row r="3780" ht="21" customHeight="1"/>
    <row r="3781" ht="21" customHeight="1"/>
    <row r="3782" ht="21" customHeight="1"/>
    <row r="3783" ht="21" customHeight="1"/>
    <row r="3784" ht="21" customHeight="1"/>
    <row r="3785" ht="21" customHeight="1"/>
    <row r="3786" ht="21" customHeight="1"/>
    <row r="3787" ht="21" customHeight="1"/>
    <row r="3788" ht="21" customHeight="1"/>
    <row r="3789" ht="21" customHeight="1"/>
    <row r="3790" ht="21" customHeight="1"/>
    <row r="3791" ht="21" customHeight="1"/>
    <row r="3792" ht="21" customHeight="1"/>
    <row r="3793" ht="21" customHeight="1"/>
    <row r="3794" ht="21" customHeight="1"/>
    <row r="3795" ht="21" customHeight="1"/>
    <row r="3796" ht="21" customHeight="1"/>
    <row r="3797" ht="21" customHeight="1"/>
    <row r="3798" ht="21" customHeight="1"/>
    <row r="3799" ht="21" customHeight="1"/>
    <row r="3800" ht="21" customHeight="1"/>
    <row r="3801" ht="21" customHeight="1"/>
    <row r="3802" ht="21" customHeight="1"/>
    <row r="3803" ht="21" customHeight="1"/>
    <row r="3804" ht="21" customHeight="1"/>
    <row r="3805" ht="21" customHeight="1"/>
    <row r="3806" ht="21" customHeight="1"/>
    <row r="3807" ht="21" customHeight="1"/>
    <row r="3808" ht="21" customHeight="1"/>
    <row r="3809" ht="21" customHeight="1"/>
    <row r="3810" ht="21" customHeight="1"/>
    <row r="3811" ht="21" customHeight="1"/>
    <row r="3812" ht="21" customHeight="1"/>
    <row r="3813" ht="21" customHeight="1"/>
    <row r="3814" ht="21" customHeight="1"/>
    <row r="3815" ht="21" customHeight="1"/>
    <row r="3816" ht="21" customHeight="1"/>
    <row r="3817" ht="21" customHeight="1"/>
    <row r="3818" ht="21" customHeight="1"/>
    <row r="3819" ht="21" customHeight="1"/>
    <row r="3820" ht="21" customHeight="1"/>
    <row r="3821" ht="21" customHeight="1"/>
    <row r="3822" ht="21" customHeight="1"/>
    <row r="3823" ht="21" customHeight="1"/>
    <row r="3824" ht="21" customHeight="1"/>
    <row r="3825" ht="21" customHeight="1"/>
    <row r="3826" ht="21" customHeight="1"/>
    <row r="3827" ht="21" customHeight="1"/>
    <row r="3828" ht="21" customHeight="1"/>
    <row r="3829" ht="21" customHeight="1"/>
    <row r="3830" ht="21" customHeight="1"/>
    <row r="3831" ht="21" customHeight="1"/>
    <row r="3832" ht="21" customHeight="1"/>
    <row r="3833" ht="21" customHeight="1"/>
    <row r="3834" ht="21" customHeight="1"/>
    <row r="3835" ht="21" customHeight="1"/>
    <row r="3836" ht="21" customHeight="1"/>
    <row r="3837" ht="21" customHeight="1"/>
    <row r="3838" ht="21" customHeight="1"/>
    <row r="3839" ht="21" customHeight="1"/>
    <row r="3840" ht="21" customHeight="1"/>
    <row r="3841" ht="21" customHeight="1"/>
    <row r="3842" ht="21" customHeight="1"/>
    <row r="3843" ht="21" customHeight="1"/>
    <row r="3844" ht="21" customHeight="1"/>
    <row r="3845" ht="21" customHeight="1"/>
    <row r="3846" ht="21" customHeight="1"/>
    <row r="3847" ht="21" customHeight="1"/>
    <row r="3848" ht="21" customHeight="1"/>
    <row r="3849" ht="21" customHeight="1"/>
    <row r="3850" ht="21" customHeight="1"/>
    <row r="3851" ht="21" customHeight="1"/>
    <row r="3852" ht="21" customHeight="1"/>
    <row r="3853" ht="21" customHeight="1"/>
    <row r="3854" ht="21" customHeight="1"/>
    <row r="3855" ht="21" customHeight="1"/>
    <row r="3856" ht="21" customHeight="1"/>
    <row r="3857" ht="21" customHeight="1"/>
    <row r="3858" ht="21" customHeight="1"/>
    <row r="3859" ht="21" customHeight="1"/>
    <row r="3860" ht="21" customHeight="1"/>
    <row r="3861" ht="21" customHeight="1"/>
    <row r="3862" ht="21" customHeight="1"/>
    <row r="3863" ht="21" customHeight="1"/>
    <row r="3864" ht="21" customHeight="1"/>
    <row r="3865" ht="21" customHeight="1"/>
    <row r="3866" ht="21" customHeight="1"/>
    <row r="3867" ht="21" customHeight="1"/>
    <row r="3868" ht="21" customHeight="1"/>
    <row r="3869" ht="21" customHeight="1"/>
    <row r="3870" ht="21" customHeight="1"/>
    <row r="3871" ht="21" customHeight="1"/>
    <row r="3872" ht="21" customHeight="1"/>
    <row r="3873" ht="21" customHeight="1"/>
    <row r="3874" ht="21" customHeight="1"/>
    <row r="3875" ht="21" customHeight="1"/>
    <row r="3876" ht="21" customHeight="1"/>
    <row r="3877" ht="21" customHeight="1"/>
    <row r="3878" ht="21" customHeight="1"/>
    <row r="3879" ht="21" customHeight="1"/>
    <row r="3880" ht="21" customHeight="1"/>
    <row r="3881" ht="21" customHeight="1"/>
    <row r="3882" ht="21" customHeight="1"/>
    <row r="3883" ht="21" customHeight="1"/>
    <row r="3884" ht="21" customHeight="1"/>
    <row r="3885" ht="21" customHeight="1"/>
    <row r="3886" ht="21" customHeight="1"/>
    <row r="3887" ht="21" customHeight="1"/>
    <row r="3888" ht="21" customHeight="1"/>
    <row r="3889" ht="21" customHeight="1"/>
    <row r="3890" ht="21" customHeight="1"/>
    <row r="3891" ht="21" customHeight="1"/>
    <row r="3892" ht="21" customHeight="1"/>
    <row r="3893" ht="21" customHeight="1"/>
    <row r="3894" ht="21" customHeight="1"/>
    <row r="3895" ht="21" customHeight="1"/>
    <row r="3896" ht="21" customHeight="1"/>
    <row r="3897" ht="21" customHeight="1"/>
    <row r="3898" ht="21" customHeight="1"/>
    <row r="3899" ht="21" customHeight="1"/>
    <row r="3900" ht="21" customHeight="1"/>
    <row r="3901" ht="21" customHeight="1"/>
    <row r="3902" ht="21" customHeight="1"/>
    <row r="3903" ht="21" customHeight="1"/>
    <row r="3904" ht="21" customHeight="1"/>
    <row r="3905" ht="21" customHeight="1"/>
    <row r="3906" ht="21" customHeight="1"/>
    <row r="3907" ht="21" customHeight="1"/>
    <row r="3908" ht="21" customHeight="1"/>
    <row r="3909" ht="21" customHeight="1"/>
    <row r="3910" ht="21" customHeight="1"/>
    <row r="3911" ht="21" customHeight="1"/>
    <row r="3912" ht="21" customHeight="1"/>
    <row r="3913" ht="21" customHeight="1"/>
    <row r="3914" ht="21" customHeight="1"/>
    <row r="3915" ht="21" customHeight="1"/>
    <row r="3916" ht="21" customHeight="1"/>
    <row r="3917" ht="21" customHeight="1"/>
    <row r="3918" ht="21" customHeight="1"/>
    <row r="3919" ht="21" customHeight="1"/>
    <row r="3920" ht="21" customHeight="1"/>
    <row r="3921" ht="21" customHeight="1"/>
    <row r="3922" ht="21" customHeight="1"/>
    <row r="3923" ht="21" customHeight="1"/>
    <row r="3924" ht="21" customHeight="1"/>
    <row r="3925" ht="21" customHeight="1"/>
    <row r="3926" ht="21" customHeight="1"/>
    <row r="3927" ht="21" customHeight="1"/>
    <row r="3928" ht="21" customHeight="1"/>
    <row r="3929" ht="21" customHeight="1"/>
    <row r="3930" ht="21" customHeight="1"/>
    <row r="3931" ht="21" customHeight="1"/>
    <row r="3932" ht="21" customHeight="1"/>
    <row r="3933" ht="21" customHeight="1"/>
    <row r="3934" ht="21" customHeight="1"/>
    <row r="3935" ht="21" customHeight="1"/>
    <row r="3936" ht="21" customHeight="1"/>
    <row r="3937" ht="21" customHeight="1"/>
    <row r="3938" ht="21" customHeight="1"/>
    <row r="3939" ht="21" customHeight="1"/>
    <row r="3940" ht="21" customHeight="1"/>
    <row r="3941" ht="21" customHeight="1"/>
    <row r="3942" ht="21" customHeight="1"/>
    <row r="3943" ht="21" customHeight="1"/>
    <row r="3944" ht="21" customHeight="1"/>
    <row r="3945" ht="21" customHeight="1"/>
    <row r="3946" ht="21" customHeight="1"/>
    <row r="3947" ht="21" customHeight="1"/>
    <row r="3948" ht="21" customHeight="1"/>
    <row r="3949" ht="21" customHeight="1"/>
    <row r="3950" ht="21" customHeight="1"/>
    <row r="3951" ht="21" customHeight="1"/>
    <row r="3952" ht="21" customHeight="1"/>
    <row r="3953" ht="21" customHeight="1"/>
    <row r="3954" ht="21" customHeight="1"/>
    <row r="3955" ht="21" customHeight="1"/>
    <row r="3956" ht="21" customHeight="1"/>
    <row r="3957" ht="21" customHeight="1"/>
  </sheetData>
  <mergeCells count="2">
    <mergeCell ref="H3:K4"/>
    <mergeCell ref="H13:I13"/>
  </mergeCells>
  <phoneticPr fontId="7"/>
  <printOptions horizontalCentered="1" verticalCentered="1"/>
  <pageMargins left="0.39370078740157483" right="0.39370078740157483" top="0.98425196850393704" bottom="0.39370078740157483" header="0" footer="0"/>
  <pageSetup paperSize="9" scale="98" orientation="landscape" r:id="rId1"/>
  <rowBreaks count="1" manualBreakCount="1">
    <brk id="39" max="16383" man="1"/>
  </rowBreaks>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J167"/>
  <sheetViews>
    <sheetView view="pageBreakPreview" zoomScaleNormal="100" zoomScaleSheetLayoutView="100" workbookViewId="0">
      <selection activeCell="J5" sqref="J5"/>
    </sheetView>
  </sheetViews>
  <sheetFormatPr defaultRowHeight="12"/>
  <cols>
    <col min="1" max="1" width="2.296875" style="191" customWidth="1"/>
    <col min="2" max="2" width="22.59765625" style="191" bestFit="1" customWidth="1"/>
    <col min="3" max="3" width="16.296875" style="191" customWidth="1"/>
    <col min="4" max="5" width="4.19921875" style="191" customWidth="1"/>
    <col min="6" max="6" width="13.59765625" style="191" bestFit="1" customWidth="1"/>
    <col min="7" max="7" width="17.69921875" style="191" customWidth="1"/>
    <col min="8" max="8" width="14.69921875" style="191" customWidth="1"/>
    <col min="9" max="9" width="7.8984375" style="191" customWidth="1"/>
    <col min="10" max="10" width="14.59765625" style="191" bestFit="1" customWidth="1"/>
    <col min="11" max="11" width="2.5" style="191" customWidth="1"/>
    <col min="12" max="16384" width="8.796875" style="191"/>
  </cols>
  <sheetData>
    <row r="1" spans="2:10" ht="17.100000000000001" customHeight="1">
      <c r="B1" s="809" t="s">
        <v>186</v>
      </c>
      <c r="C1" s="809"/>
      <c r="D1" s="809"/>
      <c r="E1" s="809"/>
      <c r="F1" s="809"/>
      <c r="G1" s="809"/>
      <c r="H1" s="809"/>
      <c r="I1" s="809"/>
      <c r="J1" s="809"/>
    </row>
    <row r="2" spans="2:10" ht="17.100000000000001" customHeight="1">
      <c r="B2" s="192" t="s">
        <v>187</v>
      </c>
      <c r="C2" s="192"/>
      <c r="D2" s="192"/>
      <c r="E2" s="192"/>
      <c r="F2" s="192"/>
      <c r="G2" s="192"/>
      <c r="H2" s="192"/>
      <c r="I2" s="192"/>
      <c r="J2" s="193"/>
    </row>
    <row r="3" spans="2:10" ht="17.100000000000001" customHeight="1">
      <c r="B3" s="194"/>
      <c r="C3" s="195"/>
      <c r="D3" s="195"/>
      <c r="E3" s="195"/>
      <c r="F3" s="196" t="s">
        <v>174</v>
      </c>
      <c r="G3" s="196"/>
      <c r="H3" s="196"/>
      <c r="I3" s="195"/>
      <c r="J3" s="197"/>
    </row>
    <row r="4" spans="2:10" ht="17.100000000000001" customHeight="1">
      <c r="B4" s="198" t="s">
        <v>175</v>
      </c>
      <c r="C4" s="199" t="s">
        <v>176</v>
      </c>
      <c r="D4" s="199" t="s">
        <v>177</v>
      </c>
      <c r="E4" s="199" t="s">
        <v>2</v>
      </c>
      <c r="F4" s="248" t="s">
        <v>219</v>
      </c>
      <c r="G4" s="248" t="s">
        <v>220</v>
      </c>
      <c r="H4" s="248" t="s">
        <v>221</v>
      </c>
      <c r="I4" s="199" t="s">
        <v>178</v>
      </c>
      <c r="J4" s="201" t="s">
        <v>179</v>
      </c>
    </row>
    <row r="5" spans="2:10" ht="17.25" customHeight="1">
      <c r="B5" s="218" t="str">
        <f>'数量拾い書(1.更新電灯設備工事)'!$A$6</f>
        <v>A20　照明器具</v>
      </c>
      <c r="C5" s="220" t="str">
        <f>'数量拾い書(1.更新電灯設備工事)'!$B$6</f>
        <v>ｉＤシリーズ直付４０形　Ｄスタイル　Ｗ１５０</v>
      </c>
      <c r="D5" s="73">
        <f>'数量拾い書(1.更新電灯設備工事)'!$AD$6</f>
        <v>10</v>
      </c>
      <c r="E5" s="74" t="str">
        <f>'数量拾い書(1.更新電灯設備工事)'!$C$6</f>
        <v>台</v>
      </c>
      <c r="F5" s="223">
        <v>42080000</v>
      </c>
      <c r="G5" s="223"/>
      <c r="H5" s="224">
        <v>40037000</v>
      </c>
      <c r="I5" s="273">
        <v>0.8</v>
      </c>
      <c r="J5" s="265">
        <f>MIN(F5:H5)*I5</f>
        <v>32029600</v>
      </c>
    </row>
    <row r="6" spans="2:10" ht="21.75" customHeight="1">
      <c r="B6" s="218" t="str">
        <f>'数量拾い書(1.更新電灯設備工事)'!$A$7</f>
        <v>A52　照明器具(LSS9-4-48)</v>
      </c>
      <c r="C6" s="220" t="str">
        <f>'数量拾い書(1.更新電灯設備工事)'!$B$7</f>
        <v>ｉＤシリーズ直付４０形　Ｄスタイル　Ｗ１５０</v>
      </c>
      <c r="D6" s="73"/>
      <c r="E6" s="74"/>
      <c r="F6" s="224"/>
      <c r="G6" s="224"/>
      <c r="H6" s="224"/>
      <c r="I6" s="273"/>
      <c r="J6" s="266"/>
    </row>
    <row r="7" spans="2:10" ht="19.5" customHeight="1">
      <c r="B7" s="218" t="str">
        <f>'数量拾い書(1.更新電灯設備工事)'!$A$8</f>
        <v>B20　照明器具</v>
      </c>
      <c r="C7" s="220" t="str">
        <f>'数量拾い書(1.更新電灯設備工事)'!$B$8</f>
        <v>ｉＤシリーズ直付４０形　Ｄスタイル　防湿型・防雨型　Ｗ１５０</v>
      </c>
      <c r="D7" s="73"/>
      <c r="E7" s="74"/>
      <c r="F7" s="224"/>
      <c r="G7" s="224"/>
      <c r="H7" s="224"/>
      <c r="I7" s="273"/>
      <c r="J7" s="266"/>
    </row>
    <row r="8" spans="2:10" ht="18" customHeight="1">
      <c r="B8" s="218" t="str">
        <f>'数量拾い書(1.更新電灯設備工事)'!$A$9</f>
        <v>C16　照明器具(LSS10-2-15)</v>
      </c>
      <c r="C8" s="220" t="str">
        <f>'数量拾い書(1.更新電灯設備工事)'!$B$9</f>
        <v>ｉＤシリーズ直付２０形　Ｄスタイル　Ｗ２３０</v>
      </c>
      <c r="D8" s="73"/>
      <c r="E8" s="74"/>
      <c r="F8" s="224"/>
      <c r="G8" s="224"/>
      <c r="H8" s="224"/>
      <c r="I8" s="273"/>
      <c r="J8" s="266"/>
    </row>
    <row r="9" spans="2:10" ht="18.75" customHeight="1">
      <c r="B9" s="218" t="str">
        <f>'数量拾い書(1.更新電灯設備工事)'!$A$10</f>
        <v>C40　照明器具(LSS10-4-37)</v>
      </c>
      <c r="C9" s="220" t="str">
        <f>'数量拾い書(1.更新電灯設備工事)'!$B$10</f>
        <v>ｉＤシリーズ直付４０形　Ｄスタイル　Ｗ２３０</v>
      </c>
      <c r="D9" s="73"/>
      <c r="E9" s="74"/>
      <c r="F9" s="224"/>
      <c r="G9" s="224"/>
      <c r="H9" s="224"/>
      <c r="I9" s="273"/>
      <c r="J9" s="266"/>
    </row>
    <row r="10" spans="2:10" ht="22.5" customHeight="1">
      <c r="B10" s="218" t="str">
        <f>'数量拾い書(1.更新電灯設備工事)'!$A$11</f>
        <v>D08　照明器具</v>
      </c>
      <c r="C10" s="220" t="str">
        <f>'数量拾い書(1.更新電灯設備工事)'!$B$11</f>
        <v>ｉＤシリーズ直付２０形　反射笠付型</v>
      </c>
      <c r="D10" s="73"/>
      <c r="E10" s="74"/>
      <c r="F10" s="223"/>
      <c r="G10" s="223"/>
      <c r="H10" s="224"/>
      <c r="I10" s="273"/>
      <c r="J10" s="266"/>
    </row>
    <row r="11" spans="2:10" ht="18.75" customHeight="1">
      <c r="B11" s="218" t="str">
        <f>'数量拾い書(1.更新電灯設備工事)'!$A$12</f>
        <v>D20　照明器具</v>
      </c>
      <c r="C11" s="220" t="str">
        <f>'数量拾い書(1.更新電灯設備工事)'!$B$12</f>
        <v>ｉＤシリーズ直付４０形　反射笠付型</v>
      </c>
      <c r="D11" s="73"/>
      <c r="E11" s="74"/>
      <c r="F11" s="223"/>
      <c r="G11" s="223"/>
      <c r="H11" s="224"/>
      <c r="I11" s="273"/>
      <c r="J11" s="265"/>
    </row>
    <row r="12" spans="2:10" ht="21.75" customHeight="1">
      <c r="B12" s="218" t="str">
        <f>'数量拾い書(1.更新電灯設備工事)'!$A$13</f>
        <v>D40　照明器具</v>
      </c>
      <c r="C12" s="220" t="str">
        <f>'数量拾い書(1.更新電灯設備工事)'!$B$13</f>
        <v>ｉＤシリーズ直付４０形　反射笠付型</v>
      </c>
      <c r="D12" s="73"/>
      <c r="E12" s="74"/>
      <c r="F12" s="223"/>
      <c r="G12" s="223"/>
      <c r="H12" s="224"/>
      <c r="I12" s="273"/>
      <c r="J12" s="265"/>
    </row>
    <row r="13" spans="2:10" ht="17.100000000000001" customHeight="1">
      <c r="B13" s="218" t="str">
        <f>'数量拾い書(1.更新電灯設備工事)'!$A$14</f>
        <v>D40P　照明器具</v>
      </c>
      <c r="C13" s="220" t="str">
        <f>'数量拾い書(1.更新電灯設備工事)'!$B$14</f>
        <v>ｉＤシリーズ直付４０形　反射笠付型</v>
      </c>
      <c r="D13" s="73"/>
      <c r="E13" s="74"/>
      <c r="F13" s="223"/>
      <c r="G13" s="223"/>
      <c r="H13" s="224"/>
      <c r="I13" s="273"/>
      <c r="J13" s="265"/>
    </row>
    <row r="14" spans="2:10" ht="17.100000000000001" customHeight="1">
      <c r="B14" s="218" t="str">
        <f>'数量拾い書(1.更新電灯設備工事)'!$A$15</f>
        <v>E40G　照明器具</v>
      </c>
      <c r="C14" s="220" t="str">
        <f>'数量拾い書(1.更新電灯設備工事)'!$B$15</f>
        <v>ｉＤシリーズ直付４０形　ｉスタイル</v>
      </c>
      <c r="D14" s="73"/>
      <c r="E14" s="74"/>
      <c r="F14" s="223"/>
      <c r="G14" s="223"/>
      <c r="H14" s="224"/>
      <c r="I14" s="273"/>
      <c r="J14" s="265"/>
    </row>
    <row r="15" spans="2:10" ht="16.5" customHeight="1">
      <c r="B15" s="810" t="str">
        <f>'数量拾い書(1.更新電灯設備工事)'!$A$16</f>
        <v>E40P　照明器具</v>
      </c>
      <c r="C15" s="220" t="str">
        <f>'数量拾い書(1.更新電灯設備工事)'!$B$16</f>
        <v>ｉＤシリーズ直付４０形　ｉスタイル</v>
      </c>
      <c r="D15" s="73"/>
      <c r="E15" s="74"/>
      <c r="F15" s="223"/>
      <c r="G15" s="223"/>
      <c r="H15" s="224"/>
      <c r="I15" s="273"/>
      <c r="J15" s="266"/>
    </row>
    <row r="16" spans="2:10" ht="16.5" customHeight="1">
      <c r="B16" s="811"/>
      <c r="C16" s="220" t="str">
        <f>'数量拾い書(1.更新電灯設備工事)'!$B$17</f>
        <v>ｉＤシリーズ直付４０形　スリムベース</v>
      </c>
      <c r="D16" s="73"/>
      <c r="E16" s="74"/>
      <c r="F16" s="223"/>
      <c r="G16" s="223"/>
      <c r="H16" s="224"/>
      <c r="I16" s="273"/>
      <c r="J16" s="265"/>
    </row>
    <row r="17" spans="2:10" ht="17.100000000000001" customHeight="1">
      <c r="B17" s="811"/>
      <c r="C17" s="220" t="str">
        <f>'数量拾い書(1.更新電灯設備工事)'!$B$18</f>
        <v>ｉＤシリーズ直付４０形　コーナーライト</v>
      </c>
      <c r="D17" s="73"/>
      <c r="E17" s="74"/>
      <c r="F17" s="223"/>
      <c r="G17" s="223"/>
      <c r="H17" s="224"/>
      <c r="I17" s="273"/>
      <c r="J17" s="265"/>
    </row>
    <row r="18" spans="2:10" ht="17.100000000000001" customHeight="1">
      <c r="B18" s="812"/>
      <c r="C18" s="220" t="str">
        <f>'数量拾い書(1.更新電灯設備工事)'!$B$19</f>
        <v>ｉＤシリーズ直付１１０形　ウォールウォッシャ</v>
      </c>
      <c r="D18" s="73"/>
      <c r="E18" s="74"/>
      <c r="F18" s="223"/>
      <c r="G18" s="223"/>
      <c r="H18" s="224"/>
      <c r="I18" s="273"/>
      <c r="J18" s="265"/>
    </row>
    <row r="19" spans="2:10" ht="17.100000000000001" customHeight="1">
      <c r="B19" s="218"/>
      <c r="C19" s="221"/>
      <c r="D19" s="73"/>
      <c r="E19" s="74"/>
      <c r="F19" s="223"/>
      <c r="G19" s="223"/>
      <c r="H19" s="224"/>
      <c r="I19" s="273"/>
      <c r="J19" s="265"/>
    </row>
    <row r="20" spans="2:10" ht="17.100000000000001" customHeight="1">
      <c r="B20" s="219"/>
      <c r="C20" s="222"/>
      <c r="D20" s="123"/>
      <c r="E20" s="67"/>
      <c r="F20" s="225"/>
      <c r="G20" s="225"/>
      <c r="H20" s="264"/>
      <c r="I20" s="274"/>
      <c r="J20" s="267"/>
    </row>
    <row r="21" spans="2:10" ht="17.100000000000001" customHeight="1">
      <c r="B21" s="218" t="s">
        <v>269</v>
      </c>
      <c r="C21" s="221"/>
      <c r="D21" s="73">
        <v>1</v>
      </c>
      <c r="E21" s="74" t="s">
        <v>163</v>
      </c>
      <c r="F21" s="223">
        <v>2650000</v>
      </c>
      <c r="G21" s="223"/>
      <c r="H21" s="224">
        <v>2100000</v>
      </c>
      <c r="I21" s="273">
        <v>0.8</v>
      </c>
      <c r="J21" s="265">
        <f>MIN(F21:H21)*I21</f>
        <v>1680000</v>
      </c>
    </row>
    <row r="22" spans="2:10" ht="14.25" customHeight="1">
      <c r="B22" s="218"/>
      <c r="C22" s="221"/>
      <c r="D22" s="73"/>
      <c r="E22" s="74"/>
      <c r="F22" s="226"/>
      <c r="G22" s="226"/>
      <c r="H22" s="224"/>
      <c r="I22" s="273"/>
      <c r="J22" s="265"/>
    </row>
    <row r="23" spans="2:10" ht="14.25" customHeight="1">
      <c r="B23" s="218"/>
      <c r="C23" s="221"/>
      <c r="D23" s="73"/>
      <c r="E23" s="74"/>
      <c r="F23" s="225">
        <f>SUM(F5:F21)</f>
        <v>44730000</v>
      </c>
      <c r="G23" s="225">
        <f>SUM(G5:G21)</f>
        <v>0</v>
      </c>
      <c r="H23" s="225">
        <f>SUM(H5:H21)</f>
        <v>42137000</v>
      </c>
      <c r="I23" s="273"/>
      <c r="J23" s="265"/>
    </row>
    <row r="24" spans="2:10" ht="14.25" customHeight="1">
      <c r="B24" s="218" t="s">
        <v>272</v>
      </c>
      <c r="C24" s="182"/>
      <c r="D24" s="73"/>
      <c r="E24" s="74"/>
      <c r="F24" s="226"/>
      <c r="G24" s="223"/>
      <c r="H24" s="224"/>
      <c r="I24" s="273"/>
      <c r="J24" s="265"/>
    </row>
    <row r="25" spans="2:10" ht="15" customHeight="1">
      <c r="B25" s="230"/>
      <c r="C25" s="79"/>
      <c r="D25" s="73"/>
      <c r="E25" s="74"/>
      <c r="F25" s="225"/>
      <c r="G25" s="223"/>
      <c r="H25" s="224"/>
      <c r="I25" s="273"/>
      <c r="J25" s="265"/>
    </row>
    <row r="26" spans="2:10" ht="15.75" customHeight="1">
      <c r="B26" s="230"/>
      <c r="C26" s="79"/>
      <c r="D26" s="73"/>
      <c r="E26" s="74"/>
      <c r="F26" s="226"/>
      <c r="G26" s="223"/>
      <c r="H26" s="224"/>
      <c r="I26" s="273"/>
      <c r="J26" s="266"/>
    </row>
    <row r="27" spans="2:10" ht="17.100000000000001" customHeight="1">
      <c r="B27" s="230"/>
      <c r="C27" s="79"/>
      <c r="D27" s="73"/>
      <c r="E27" s="74"/>
      <c r="F27" s="226"/>
      <c r="G27" s="223"/>
      <c r="H27" s="224"/>
      <c r="I27" s="273"/>
      <c r="J27" s="265"/>
    </row>
    <row r="28" spans="2:10" ht="17.100000000000001" customHeight="1">
      <c r="B28" s="230"/>
      <c r="C28" s="79"/>
      <c r="D28" s="73"/>
      <c r="E28" s="74"/>
      <c r="F28" s="226"/>
      <c r="G28" s="223"/>
      <c r="H28" s="224"/>
      <c r="I28" s="273"/>
      <c r="J28" s="266"/>
    </row>
    <row r="29" spans="2:10" ht="17.100000000000001" customHeight="1">
      <c r="B29" s="233"/>
      <c r="C29" s="183"/>
      <c r="D29" s="73"/>
      <c r="E29" s="74"/>
      <c r="F29" s="268"/>
      <c r="G29" s="225"/>
      <c r="H29" s="224"/>
      <c r="I29" s="273"/>
      <c r="J29" s="266"/>
    </row>
    <row r="30" spans="2:10" ht="17.100000000000001" customHeight="1">
      <c r="B30" s="233"/>
      <c r="C30" s="183"/>
      <c r="D30" s="73"/>
      <c r="E30" s="74"/>
      <c r="F30" s="268"/>
      <c r="G30" s="225"/>
      <c r="H30" s="224"/>
      <c r="I30" s="273"/>
      <c r="J30" s="266"/>
    </row>
    <row r="31" spans="2:10" ht="17.100000000000001" customHeight="1">
      <c r="B31" s="233"/>
      <c r="C31" s="183"/>
      <c r="D31" s="73"/>
      <c r="E31" s="74"/>
      <c r="F31" s="268"/>
      <c r="G31" s="225"/>
      <c r="H31" s="224"/>
      <c r="I31" s="273"/>
      <c r="J31" s="266"/>
    </row>
    <row r="32" spans="2:10" ht="17.100000000000001" customHeight="1">
      <c r="B32" s="233"/>
      <c r="C32" s="183"/>
      <c r="D32" s="73"/>
      <c r="E32" s="74"/>
      <c r="F32" s="268"/>
      <c r="G32" s="225"/>
      <c r="H32" s="224"/>
      <c r="I32" s="273"/>
      <c r="J32" s="266"/>
    </row>
    <row r="33" spans="2:10" ht="17.100000000000001" customHeight="1">
      <c r="B33" s="233"/>
      <c r="C33" s="183"/>
      <c r="D33" s="73"/>
      <c r="E33" s="74"/>
      <c r="F33" s="268"/>
      <c r="G33" s="225"/>
      <c r="H33" s="224"/>
      <c r="I33" s="273"/>
      <c r="J33" s="266"/>
    </row>
    <row r="34" spans="2:10" ht="14.25" customHeight="1">
      <c r="B34" s="233"/>
      <c r="C34" s="183"/>
      <c r="D34" s="73"/>
      <c r="E34" s="74"/>
      <c r="F34" s="268"/>
      <c r="G34" s="225"/>
      <c r="H34" s="224"/>
      <c r="I34" s="273"/>
      <c r="J34" s="266"/>
    </row>
    <row r="35" spans="2:10" ht="17.100000000000001" customHeight="1">
      <c r="B35" s="233"/>
      <c r="C35" s="183"/>
      <c r="D35" s="73"/>
      <c r="E35" s="74"/>
      <c r="F35" s="268"/>
      <c r="G35" s="225"/>
      <c r="H35" s="224"/>
      <c r="I35" s="273"/>
      <c r="J35" s="266"/>
    </row>
    <row r="36" spans="2:10" ht="13.5" customHeight="1">
      <c r="B36" s="233"/>
      <c r="C36" s="183"/>
      <c r="D36" s="73"/>
      <c r="E36" s="74"/>
      <c r="F36" s="268"/>
      <c r="G36" s="225"/>
      <c r="H36" s="224"/>
      <c r="I36" s="273"/>
      <c r="J36" s="266"/>
    </row>
    <row r="37" spans="2:10" ht="17.100000000000001" customHeight="1">
      <c r="B37" s="239"/>
      <c r="C37" s="240"/>
      <c r="D37" s="241"/>
      <c r="E37" s="87"/>
      <c r="F37" s="269"/>
      <c r="G37" s="263"/>
      <c r="H37" s="270"/>
      <c r="I37" s="275"/>
      <c r="J37" s="271"/>
    </row>
    <row r="38" spans="2:10" ht="17.100000000000001" customHeight="1">
      <c r="B38" s="237" t="e">
        <f>#REF!</f>
        <v>#REF!</v>
      </c>
      <c r="C38" s="238" t="e">
        <f>#REF!</f>
        <v>#REF!</v>
      </c>
      <c r="D38" s="123">
        <v>1</v>
      </c>
      <c r="E38" s="67" t="e">
        <f>#REF!</f>
        <v>#REF!</v>
      </c>
      <c r="F38" s="268">
        <v>2500</v>
      </c>
      <c r="G38" s="225">
        <v>2600</v>
      </c>
      <c r="H38" s="264">
        <v>2800</v>
      </c>
      <c r="I38" s="274">
        <v>0.8</v>
      </c>
      <c r="J38" s="272">
        <f t="shared" ref="J38:J69" si="0">MIN(F38:H38)*I38</f>
        <v>2000</v>
      </c>
    </row>
    <row r="39" spans="2:10" ht="17.100000000000001" customHeight="1">
      <c r="B39" s="233" t="e">
        <f>#REF!</f>
        <v>#REF!</v>
      </c>
      <c r="C39" s="183" t="e">
        <f>#REF!</f>
        <v>#REF!</v>
      </c>
      <c r="D39" s="73">
        <v>1</v>
      </c>
      <c r="E39" s="74" t="e">
        <f>#REF!</f>
        <v>#REF!</v>
      </c>
      <c r="F39" s="268">
        <v>1700</v>
      </c>
      <c r="G39" s="225">
        <v>1900</v>
      </c>
      <c r="H39" s="224">
        <v>2300</v>
      </c>
      <c r="I39" s="273">
        <v>0.8</v>
      </c>
      <c r="J39" s="266">
        <f t="shared" si="0"/>
        <v>1360</v>
      </c>
    </row>
    <row r="40" spans="2:10" ht="17.100000000000001" customHeight="1">
      <c r="B40" s="233" t="e">
        <f>#REF!</f>
        <v>#REF!</v>
      </c>
      <c r="C40" s="183" t="e">
        <f>#REF!</f>
        <v>#REF!</v>
      </c>
      <c r="D40" s="73">
        <v>1</v>
      </c>
      <c r="E40" s="74" t="e">
        <f>#REF!</f>
        <v>#REF!</v>
      </c>
      <c r="F40" s="268">
        <v>1200</v>
      </c>
      <c r="G40" s="225">
        <v>1400</v>
      </c>
      <c r="H40" s="224">
        <v>1600</v>
      </c>
      <c r="I40" s="273">
        <v>0.8</v>
      </c>
      <c r="J40" s="266">
        <f t="shared" si="0"/>
        <v>960</v>
      </c>
    </row>
    <row r="41" spans="2:10" ht="17.100000000000001" customHeight="1">
      <c r="B41" s="233" t="e">
        <f>#REF!</f>
        <v>#REF!</v>
      </c>
      <c r="C41" s="183" t="e">
        <f>#REF!</f>
        <v>#REF!</v>
      </c>
      <c r="D41" s="73">
        <v>1</v>
      </c>
      <c r="E41" s="74" t="e">
        <f>#REF!</f>
        <v>#REF!</v>
      </c>
      <c r="F41" s="268">
        <v>4400</v>
      </c>
      <c r="G41" s="225">
        <v>4500</v>
      </c>
      <c r="H41" s="224">
        <v>4700</v>
      </c>
      <c r="I41" s="273">
        <v>0.8</v>
      </c>
      <c r="J41" s="266">
        <f t="shared" si="0"/>
        <v>3520</v>
      </c>
    </row>
    <row r="42" spans="2:10" ht="17.100000000000001" customHeight="1">
      <c r="B42" s="233" t="e">
        <f>#REF!</f>
        <v>#REF!</v>
      </c>
      <c r="C42" s="183" t="e">
        <f>#REF!</f>
        <v>#REF!</v>
      </c>
      <c r="D42" s="73">
        <v>1</v>
      </c>
      <c r="E42" s="74" t="e">
        <f>#REF!</f>
        <v>#REF!</v>
      </c>
      <c r="F42" s="268">
        <v>6800</v>
      </c>
      <c r="G42" s="225">
        <v>7000</v>
      </c>
      <c r="H42" s="224">
        <v>7300</v>
      </c>
      <c r="I42" s="273">
        <v>0.8</v>
      </c>
      <c r="J42" s="266">
        <f t="shared" si="0"/>
        <v>5440</v>
      </c>
    </row>
    <row r="43" spans="2:10" ht="17.100000000000001" customHeight="1">
      <c r="B43" s="233" t="e">
        <f>#REF!</f>
        <v>#REF!</v>
      </c>
      <c r="C43" s="183" t="e">
        <f>#REF!</f>
        <v>#REF!</v>
      </c>
      <c r="D43" s="73">
        <v>1</v>
      </c>
      <c r="E43" s="74" t="e">
        <f>#REF!</f>
        <v>#REF!</v>
      </c>
      <c r="F43" s="268">
        <v>3200</v>
      </c>
      <c r="G43" s="225">
        <v>3400</v>
      </c>
      <c r="H43" s="224">
        <v>3600</v>
      </c>
      <c r="I43" s="273">
        <v>0.8</v>
      </c>
      <c r="J43" s="266">
        <f t="shared" si="0"/>
        <v>2560</v>
      </c>
    </row>
    <row r="44" spans="2:10" ht="17.100000000000001" customHeight="1">
      <c r="B44" s="233" t="e">
        <f>#REF!</f>
        <v>#REF!</v>
      </c>
      <c r="C44" s="183" t="e">
        <f>#REF!</f>
        <v>#REF!</v>
      </c>
      <c r="D44" s="73">
        <v>1</v>
      </c>
      <c r="E44" s="74" t="e">
        <f>#REF!</f>
        <v>#REF!</v>
      </c>
      <c r="F44" s="268">
        <v>5400</v>
      </c>
      <c r="G44" s="225">
        <v>5600</v>
      </c>
      <c r="H44" s="224">
        <v>5800</v>
      </c>
      <c r="I44" s="273">
        <v>0.8</v>
      </c>
      <c r="J44" s="266">
        <f t="shared" si="0"/>
        <v>4320</v>
      </c>
    </row>
    <row r="45" spans="2:10" ht="17.100000000000001" customHeight="1">
      <c r="B45" s="233" t="e">
        <f>#REF!</f>
        <v>#REF!</v>
      </c>
      <c r="C45" s="183" t="e">
        <f>#REF!</f>
        <v>#REF!</v>
      </c>
      <c r="D45" s="73">
        <v>1</v>
      </c>
      <c r="E45" s="74" t="e">
        <f>#REF!</f>
        <v>#REF!</v>
      </c>
      <c r="F45" s="268">
        <v>1000</v>
      </c>
      <c r="G45" s="225">
        <v>1200</v>
      </c>
      <c r="H45" s="224">
        <v>1300</v>
      </c>
      <c r="I45" s="273">
        <v>0.8</v>
      </c>
      <c r="J45" s="266">
        <f t="shared" si="0"/>
        <v>800</v>
      </c>
    </row>
    <row r="46" spans="2:10" ht="17.100000000000001" customHeight="1">
      <c r="B46" s="233" t="e">
        <f>#REF!</f>
        <v>#REF!</v>
      </c>
      <c r="C46" s="183" t="e">
        <f>#REF!</f>
        <v>#REF!</v>
      </c>
      <c r="D46" s="73">
        <v>1</v>
      </c>
      <c r="E46" s="74" t="e">
        <f>#REF!</f>
        <v>#REF!</v>
      </c>
      <c r="F46" s="268">
        <v>14000</v>
      </c>
      <c r="G46" s="225">
        <v>15000</v>
      </c>
      <c r="H46" s="224">
        <v>15500</v>
      </c>
      <c r="I46" s="273">
        <v>0.8</v>
      </c>
      <c r="J46" s="266">
        <f t="shared" si="0"/>
        <v>11200</v>
      </c>
    </row>
    <row r="47" spans="2:10" ht="17.100000000000001" customHeight="1">
      <c r="B47" s="233" t="e">
        <f>#REF!</f>
        <v>#REF!</v>
      </c>
      <c r="C47" s="183" t="e">
        <f>#REF!</f>
        <v>#REF!</v>
      </c>
      <c r="D47" s="73">
        <v>1</v>
      </c>
      <c r="E47" s="74" t="e">
        <f>#REF!</f>
        <v>#REF!</v>
      </c>
      <c r="F47" s="268">
        <v>900</v>
      </c>
      <c r="G47" s="225">
        <v>1000</v>
      </c>
      <c r="H47" s="224">
        <v>1200</v>
      </c>
      <c r="I47" s="273">
        <v>0.8</v>
      </c>
      <c r="J47" s="266">
        <f t="shared" si="0"/>
        <v>720</v>
      </c>
    </row>
    <row r="48" spans="2:10" ht="17.100000000000001" customHeight="1">
      <c r="B48" s="233" t="e">
        <f>#REF!</f>
        <v>#REF!</v>
      </c>
      <c r="C48" s="183" t="e">
        <f>#REF!</f>
        <v>#REF!</v>
      </c>
      <c r="D48" s="73">
        <v>1</v>
      </c>
      <c r="E48" s="74" t="e">
        <f>#REF!</f>
        <v>#REF!</v>
      </c>
      <c r="F48" s="268">
        <v>14000</v>
      </c>
      <c r="G48" s="225">
        <v>15000</v>
      </c>
      <c r="H48" s="224">
        <v>15500</v>
      </c>
      <c r="I48" s="273">
        <v>0.8</v>
      </c>
      <c r="J48" s="266">
        <f t="shared" si="0"/>
        <v>11200</v>
      </c>
    </row>
    <row r="49" spans="2:10" ht="17.100000000000001" customHeight="1">
      <c r="B49" s="233" t="e">
        <f>#REF!</f>
        <v>#REF!</v>
      </c>
      <c r="C49" s="183" t="e">
        <f>#REF!</f>
        <v>#REF!</v>
      </c>
      <c r="D49" s="73">
        <v>1</v>
      </c>
      <c r="E49" s="74" t="e">
        <f>#REF!</f>
        <v>#REF!</v>
      </c>
      <c r="F49" s="268">
        <v>500</v>
      </c>
      <c r="G49" s="225">
        <v>600</v>
      </c>
      <c r="H49" s="224">
        <v>800</v>
      </c>
      <c r="I49" s="273">
        <v>0.8</v>
      </c>
      <c r="J49" s="266">
        <f t="shared" si="0"/>
        <v>400</v>
      </c>
    </row>
    <row r="50" spans="2:10" ht="17.100000000000001" customHeight="1">
      <c r="B50" s="233" t="e">
        <f>#REF!</f>
        <v>#REF!</v>
      </c>
      <c r="C50" s="183" t="e">
        <f>#REF!</f>
        <v>#REF!</v>
      </c>
      <c r="D50" s="73">
        <v>1</v>
      </c>
      <c r="E50" s="74" t="e">
        <f>#REF!</f>
        <v>#REF!</v>
      </c>
      <c r="F50" s="268">
        <v>500</v>
      </c>
      <c r="G50" s="225">
        <v>600</v>
      </c>
      <c r="H50" s="224">
        <v>800</v>
      </c>
      <c r="I50" s="273">
        <v>0.8</v>
      </c>
      <c r="J50" s="266">
        <f t="shared" si="0"/>
        <v>400</v>
      </c>
    </row>
    <row r="51" spans="2:10" ht="17.100000000000001" customHeight="1">
      <c r="B51" s="233" t="e">
        <f>#REF!</f>
        <v>#REF!</v>
      </c>
      <c r="C51" s="183" t="e">
        <f>#REF!</f>
        <v>#REF!</v>
      </c>
      <c r="D51" s="73">
        <v>1</v>
      </c>
      <c r="E51" s="74" t="e">
        <f>#REF!</f>
        <v>#REF!</v>
      </c>
      <c r="F51" s="268">
        <v>500</v>
      </c>
      <c r="G51" s="225">
        <v>600</v>
      </c>
      <c r="H51" s="224">
        <v>800</v>
      </c>
      <c r="I51" s="273">
        <v>0.8</v>
      </c>
      <c r="J51" s="266">
        <f t="shared" si="0"/>
        <v>400</v>
      </c>
    </row>
    <row r="52" spans="2:10" ht="17.100000000000001" customHeight="1">
      <c r="B52" s="233" t="e">
        <f>#REF!</f>
        <v>#REF!</v>
      </c>
      <c r="C52" s="183" t="e">
        <f>#REF!</f>
        <v>#REF!</v>
      </c>
      <c r="D52" s="73">
        <v>1</v>
      </c>
      <c r="E52" s="74" t="e">
        <f>#REF!</f>
        <v>#REF!</v>
      </c>
      <c r="F52" s="268">
        <v>12000</v>
      </c>
      <c r="G52" s="225">
        <v>13000</v>
      </c>
      <c r="H52" s="224">
        <v>14000</v>
      </c>
      <c r="I52" s="273">
        <v>0.8</v>
      </c>
      <c r="J52" s="266">
        <f t="shared" si="0"/>
        <v>9600</v>
      </c>
    </row>
    <row r="53" spans="2:10" ht="17.100000000000001" customHeight="1">
      <c r="B53" s="233" t="e">
        <f>#REF!</f>
        <v>#REF!</v>
      </c>
      <c r="C53" s="183" t="e">
        <f>#REF!</f>
        <v>#REF!</v>
      </c>
      <c r="D53" s="73">
        <v>1</v>
      </c>
      <c r="E53" s="74" t="e">
        <f>#REF!</f>
        <v>#REF!</v>
      </c>
      <c r="F53" s="268">
        <v>16000</v>
      </c>
      <c r="G53" s="225">
        <v>16500</v>
      </c>
      <c r="H53" s="224">
        <v>17000</v>
      </c>
      <c r="I53" s="273">
        <v>0.8</v>
      </c>
      <c r="J53" s="266">
        <f t="shared" si="0"/>
        <v>12800</v>
      </c>
    </row>
    <row r="54" spans="2:10" ht="17.100000000000001" customHeight="1">
      <c r="B54" s="233" t="e">
        <f>#REF!</f>
        <v>#REF!</v>
      </c>
      <c r="C54" s="183" t="e">
        <f>#REF!</f>
        <v>#REF!</v>
      </c>
      <c r="D54" s="73">
        <v>1</v>
      </c>
      <c r="E54" s="74" t="e">
        <f>#REF!</f>
        <v>#REF!</v>
      </c>
      <c r="F54" s="268">
        <v>500</v>
      </c>
      <c r="G54" s="225">
        <v>600</v>
      </c>
      <c r="H54" s="224">
        <v>800</v>
      </c>
      <c r="I54" s="273">
        <v>0.8</v>
      </c>
      <c r="J54" s="266">
        <f t="shared" si="0"/>
        <v>400</v>
      </c>
    </row>
    <row r="55" spans="2:10" ht="17.100000000000001" customHeight="1">
      <c r="B55" s="233" t="e">
        <f>#REF!</f>
        <v>#REF!</v>
      </c>
      <c r="C55" s="183" t="e">
        <f>#REF!</f>
        <v>#REF!</v>
      </c>
      <c r="D55" s="73">
        <v>1</v>
      </c>
      <c r="E55" s="74" t="e">
        <f>#REF!</f>
        <v>#REF!</v>
      </c>
      <c r="F55" s="268">
        <v>800</v>
      </c>
      <c r="G55" s="225">
        <v>1000</v>
      </c>
      <c r="H55" s="224">
        <v>1200</v>
      </c>
      <c r="I55" s="273">
        <v>0.8</v>
      </c>
      <c r="J55" s="266">
        <f t="shared" si="0"/>
        <v>640</v>
      </c>
    </row>
    <row r="56" spans="2:10" ht="17.100000000000001" customHeight="1">
      <c r="B56" s="233" t="e">
        <f>#REF!</f>
        <v>#REF!</v>
      </c>
      <c r="C56" s="183" t="e">
        <f>#REF!</f>
        <v>#REF!</v>
      </c>
      <c r="D56" s="73">
        <v>1</v>
      </c>
      <c r="E56" s="74" t="e">
        <f>#REF!</f>
        <v>#REF!</v>
      </c>
      <c r="F56" s="268">
        <v>900</v>
      </c>
      <c r="G56" s="225">
        <v>1100</v>
      </c>
      <c r="H56" s="224">
        <v>1300</v>
      </c>
      <c r="I56" s="273">
        <v>0.8</v>
      </c>
      <c r="J56" s="266">
        <f t="shared" si="0"/>
        <v>720</v>
      </c>
    </row>
    <row r="57" spans="2:10" ht="17.100000000000001" customHeight="1">
      <c r="B57" s="233" t="e">
        <f>#REF!</f>
        <v>#REF!</v>
      </c>
      <c r="C57" s="183" t="e">
        <f>#REF!</f>
        <v>#REF!</v>
      </c>
      <c r="D57" s="73">
        <v>1</v>
      </c>
      <c r="E57" s="74" t="e">
        <f>#REF!</f>
        <v>#REF!</v>
      </c>
      <c r="F57" s="268">
        <v>1200</v>
      </c>
      <c r="G57" s="225">
        <v>1400</v>
      </c>
      <c r="H57" s="224">
        <v>1600</v>
      </c>
      <c r="I57" s="273">
        <v>0.8</v>
      </c>
      <c r="J57" s="266">
        <f t="shared" si="0"/>
        <v>960</v>
      </c>
    </row>
    <row r="58" spans="2:10" ht="17.100000000000001" customHeight="1">
      <c r="B58" s="233" t="e">
        <f>#REF!</f>
        <v>#REF!</v>
      </c>
      <c r="C58" s="183" t="e">
        <f>#REF!</f>
        <v>#REF!</v>
      </c>
      <c r="D58" s="73">
        <v>1</v>
      </c>
      <c r="E58" s="74" t="e">
        <f>#REF!</f>
        <v>#REF!</v>
      </c>
      <c r="F58" s="268">
        <v>15000</v>
      </c>
      <c r="G58" s="225">
        <v>16000</v>
      </c>
      <c r="H58" s="224">
        <v>17000</v>
      </c>
      <c r="I58" s="273">
        <v>0.8</v>
      </c>
      <c r="J58" s="266">
        <f t="shared" si="0"/>
        <v>12000</v>
      </c>
    </row>
    <row r="59" spans="2:10" ht="17.100000000000001" customHeight="1">
      <c r="B59" s="233" t="e">
        <f>#REF!</f>
        <v>#REF!</v>
      </c>
      <c r="C59" s="183" t="e">
        <f>#REF!</f>
        <v>#REF!</v>
      </c>
      <c r="D59" s="73">
        <v>1</v>
      </c>
      <c r="E59" s="74" t="e">
        <f>#REF!</f>
        <v>#REF!</v>
      </c>
      <c r="F59" s="268">
        <v>14000</v>
      </c>
      <c r="G59" s="225">
        <v>15000</v>
      </c>
      <c r="H59" s="224">
        <v>16000</v>
      </c>
      <c r="I59" s="273">
        <v>0.8</v>
      </c>
      <c r="J59" s="266">
        <f t="shared" si="0"/>
        <v>11200</v>
      </c>
    </row>
    <row r="60" spans="2:10" ht="17.100000000000001" customHeight="1">
      <c r="B60" s="233" t="e">
        <f>#REF!</f>
        <v>#REF!</v>
      </c>
      <c r="C60" s="183" t="e">
        <f>#REF!</f>
        <v>#REF!</v>
      </c>
      <c r="D60" s="73">
        <v>1</v>
      </c>
      <c r="E60" s="74" t="e">
        <f>#REF!</f>
        <v>#REF!</v>
      </c>
      <c r="F60" s="268">
        <v>900</v>
      </c>
      <c r="G60" s="225">
        <v>1000</v>
      </c>
      <c r="H60" s="224">
        <v>1200</v>
      </c>
      <c r="I60" s="273">
        <v>0.8</v>
      </c>
      <c r="J60" s="266">
        <f t="shared" si="0"/>
        <v>720</v>
      </c>
    </row>
    <row r="61" spans="2:10" ht="17.100000000000001" customHeight="1">
      <c r="B61" s="233" t="e">
        <f>#REF!</f>
        <v>#REF!</v>
      </c>
      <c r="C61" s="183" t="e">
        <f>#REF!</f>
        <v>#REF!</v>
      </c>
      <c r="D61" s="73">
        <v>1</v>
      </c>
      <c r="E61" s="74" t="e">
        <f>#REF!</f>
        <v>#REF!</v>
      </c>
      <c r="F61" s="268">
        <v>4400</v>
      </c>
      <c r="G61" s="225">
        <v>4600</v>
      </c>
      <c r="H61" s="224">
        <v>4800</v>
      </c>
      <c r="I61" s="273">
        <v>0.8</v>
      </c>
      <c r="J61" s="266">
        <f t="shared" si="0"/>
        <v>3520</v>
      </c>
    </row>
    <row r="62" spans="2:10" ht="17.100000000000001" customHeight="1">
      <c r="B62" s="233" t="e">
        <f>#REF!</f>
        <v>#REF!</v>
      </c>
      <c r="C62" s="183" t="e">
        <f>#REF!</f>
        <v>#REF!</v>
      </c>
      <c r="D62" s="73">
        <v>1</v>
      </c>
      <c r="E62" s="74" t="e">
        <f>#REF!</f>
        <v>#REF!</v>
      </c>
      <c r="F62" s="268">
        <v>800</v>
      </c>
      <c r="G62" s="225">
        <v>1000</v>
      </c>
      <c r="H62" s="224">
        <v>1200</v>
      </c>
      <c r="I62" s="273">
        <v>0.8</v>
      </c>
      <c r="J62" s="266">
        <f t="shared" si="0"/>
        <v>640</v>
      </c>
    </row>
    <row r="63" spans="2:10" ht="17.100000000000001" customHeight="1">
      <c r="B63" s="233" t="e">
        <f>#REF!</f>
        <v>#REF!</v>
      </c>
      <c r="C63" s="183" t="e">
        <f>#REF!</f>
        <v>#REF!</v>
      </c>
      <c r="D63" s="73">
        <v>1</v>
      </c>
      <c r="E63" s="74" t="e">
        <f>#REF!</f>
        <v>#REF!</v>
      </c>
      <c r="F63" s="268">
        <v>1500</v>
      </c>
      <c r="G63" s="225">
        <v>1600</v>
      </c>
      <c r="H63" s="224">
        <v>1800</v>
      </c>
      <c r="I63" s="273">
        <v>0.8</v>
      </c>
      <c r="J63" s="266">
        <f t="shared" si="0"/>
        <v>1200</v>
      </c>
    </row>
    <row r="64" spans="2:10" ht="17.100000000000001" customHeight="1">
      <c r="B64" s="233" t="e">
        <f>#REF!</f>
        <v>#REF!</v>
      </c>
      <c r="C64" s="183" t="e">
        <f>#REF!</f>
        <v>#REF!</v>
      </c>
      <c r="D64" s="73">
        <v>1</v>
      </c>
      <c r="E64" s="74" t="e">
        <f>#REF!</f>
        <v>#REF!</v>
      </c>
      <c r="F64" s="268">
        <v>4500</v>
      </c>
      <c r="G64" s="225">
        <v>4600</v>
      </c>
      <c r="H64" s="224">
        <v>4800</v>
      </c>
      <c r="I64" s="273">
        <v>0.8</v>
      </c>
      <c r="J64" s="266">
        <f t="shared" si="0"/>
        <v>3600</v>
      </c>
    </row>
    <row r="65" spans="2:10" ht="17.100000000000001" customHeight="1">
      <c r="B65" s="234" t="e">
        <f>#REF!</f>
        <v>#REF!</v>
      </c>
      <c r="C65" s="114" t="e">
        <f>#REF!</f>
        <v>#REF!</v>
      </c>
      <c r="D65" s="73">
        <v>1</v>
      </c>
      <c r="E65" s="74" t="e">
        <f>#REF!</f>
        <v>#REF!</v>
      </c>
      <c r="F65" s="268">
        <v>400</v>
      </c>
      <c r="G65" s="225">
        <v>600</v>
      </c>
      <c r="H65" s="224">
        <v>800</v>
      </c>
      <c r="I65" s="273">
        <v>0.8</v>
      </c>
      <c r="J65" s="266">
        <f t="shared" si="0"/>
        <v>320</v>
      </c>
    </row>
    <row r="66" spans="2:10" ht="17.100000000000001" customHeight="1">
      <c r="B66" s="234" t="e">
        <f>#REF!</f>
        <v>#REF!</v>
      </c>
      <c r="C66" s="114" t="e">
        <f>#REF!</f>
        <v>#REF!</v>
      </c>
      <c r="D66" s="73">
        <v>1</v>
      </c>
      <c r="E66" s="74" t="e">
        <f>#REF!</f>
        <v>#REF!</v>
      </c>
      <c r="F66" s="268">
        <v>800</v>
      </c>
      <c r="G66" s="225">
        <v>900</v>
      </c>
      <c r="H66" s="224">
        <v>1200</v>
      </c>
      <c r="I66" s="273">
        <v>0.8</v>
      </c>
      <c r="J66" s="266">
        <f t="shared" si="0"/>
        <v>640</v>
      </c>
    </row>
    <row r="67" spans="2:10" ht="17.100000000000001" customHeight="1">
      <c r="B67" s="234" t="e">
        <f>#REF!</f>
        <v>#REF!</v>
      </c>
      <c r="C67" s="119" t="e">
        <f>#REF!</f>
        <v>#REF!</v>
      </c>
      <c r="D67" s="73">
        <v>1</v>
      </c>
      <c r="E67" s="74" t="e">
        <f>#REF!</f>
        <v>#REF!</v>
      </c>
      <c r="F67" s="268">
        <v>1500</v>
      </c>
      <c r="G67" s="225">
        <v>1600</v>
      </c>
      <c r="H67" s="224">
        <v>1800</v>
      </c>
      <c r="I67" s="273">
        <v>0.8</v>
      </c>
      <c r="J67" s="266">
        <f t="shared" si="0"/>
        <v>1200</v>
      </c>
    </row>
    <row r="68" spans="2:10" ht="17.100000000000001" customHeight="1">
      <c r="B68" s="234" t="e">
        <f>#REF!</f>
        <v>#REF!</v>
      </c>
      <c r="C68" s="119" t="e">
        <f>#REF!</f>
        <v>#REF!</v>
      </c>
      <c r="D68" s="73">
        <v>1</v>
      </c>
      <c r="E68" s="74" t="e">
        <f>#REF!</f>
        <v>#REF!</v>
      </c>
      <c r="F68" s="268">
        <v>1200</v>
      </c>
      <c r="G68" s="225">
        <v>1300</v>
      </c>
      <c r="H68" s="224">
        <v>1500</v>
      </c>
      <c r="I68" s="273">
        <v>0.8</v>
      </c>
      <c r="J68" s="266">
        <f t="shared" si="0"/>
        <v>960</v>
      </c>
    </row>
    <row r="69" spans="2:10" ht="17.100000000000001" customHeight="1">
      <c r="B69" s="234" t="e">
        <f>#REF!</f>
        <v>#REF!</v>
      </c>
      <c r="C69" s="119" t="e">
        <f>#REF!</f>
        <v>#REF!</v>
      </c>
      <c r="D69" s="73">
        <v>1</v>
      </c>
      <c r="E69" s="74" t="e">
        <f>#REF!</f>
        <v>#REF!</v>
      </c>
      <c r="F69" s="268">
        <v>300</v>
      </c>
      <c r="G69" s="225">
        <v>400</v>
      </c>
      <c r="H69" s="224">
        <v>500</v>
      </c>
      <c r="I69" s="273">
        <v>0.8</v>
      </c>
      <c r="J69" s="266">
        <f t="shared" si="0"/>
        <v>240</v>
      </c>
    </row>
    <row r="70" spans="2:10" ht="17.100000000000001" customHeight="1">
      <c r="B70" s="244" t="e">
        <f>#REF!</f>
        <v>#REF!</v>
      </c>
      <c r="C70" s="245" t="e">
        <f>#REF!</f>
        <v>#REF!</v>
      </c>
      <c r="D70" s="241">
        <v>1</v>
      </c>
      <c r="E70" s="87" t="e">
        <f>#REF!</f>
        <v>#REF!</v>
      </c>
      <c r="F70" s="269">
        <v>1900</v>
      </c>
      <c r="G70" s="263">
        <v>2000</v>
      </c>
      <c r="H70" s="270">
        <v>2100</v>
      </c>
      <c r="I70" s="275">
        <v>0.8</v>
      </c>
      <c r="J70" s="271">
        <f t="shared" ref="J70:J77" si="1">MIN(F70:H70)*I70</f>
        <v>1520</v>
      </c>
    </row>
    <row r="71" spans="2:10" ht="17.100000000000001" customHeight="1">
      <c r="B71" s="242" t="e">
        <f>#REF!</f>
        <v>#REF!</v>
      </c>
      <c r="C71" s="243" t="e">
        <f>#REF!</f>
        <v>#REF!</v>
      </c>
      <c r="D71" s="123">
        <v>1</v>
      </c>
      <c r="E71" s="67" t="e">
        <f>#REF!</f>
        <v>#REF!</v>
      </c>
      <c r="F71" s="268">
        <v>1500</v>
      </c>
      <c r="G71" s="225">
        <v>1600</v>
      </c>
      <c r="H71" s="264">
        <v>1800</v>
      </c>
      <c r="I71" s="274">
        <v>0.8</v>
      </c>
      <c r="J71" s="272">
        <f t="shared" si="1"/>
        <v>1200</v>
      </c>
    </row>
    <row r="72" spans="2:10" ht="17.100000000000001" customHeight="1">
      <c r="B72" s="234" t="e">
        <f>#REF!</f>
        <v>#REF!</v>
      </c>
      <c r="C72" s="119" t="e">
        <f>#REF!</f>
        <v>#REF!</v>
      </c>
      <c r="D72" s="73">
        <v>1</v>
      </c>
      <c r="E72" s="74" t="e">
        <f>#REF!</f>
        <v>#REF!</v>
      </c>
      <c r="F72" s="268">
        <v>1200</v>
      </c>
      <c r="G72" s="225">
        <v>1300</v>
      </c>
      <c r="H72" s="224">
        <v>1500</v>
      </c>
      <c r="I72" s="273">
        <v>0.8</v>
      </c>
      <c r="J72" s="266">
        <f t="shared" si="1"/>
        <v>960</v>
      </c>
    </row>
    <row r="73" spans="2:10" ht="17.100000000000001" customHeight="1">
      <c r="B73" s="234" t="e">
        <f>#REF!</f>
        <v>#REF!</v>
      </c>
      <c r="C73" s="119" t="e">
        <f>#REF!</f>
        <v>#REF!</v>
      </c>
      <c r="D73" s="73">
        <v>1</v>
      </c>
      <c r="E73" s="74" t="e">
        <f>#REF!</f>
        <v>#REF!</v>
      </c>
      <c r="F73" s="268">
        <v>300</v>
      </c>
      <c r="G73" s="225">
        <v>400</v>
      </c>
      <c r="H73" s="224">
        <v>500</v>
      </c>
      <c r="I73" s="273">
        <v>0.8</v>
      </c>
      <c r="J73" s="266">
        <f t="shared" si="1"/>
        <v>240</v>
      </c>
    </row>
    <row r="74" spans="2:10" ht="17.100000000000001" customHeight="1">
      <c r="B74" s="234" t="e">
        <f>#REF!</f>
        <v>#REF!</v>
      </c>
      <c r="C74" s="119" t="e">
        <f>#REF!</f>
        <v>#REF!</v>
      </c>
      <c r="D74" s="73">
        <v>1</v>
      </c>
      <c r="E74" s="74" t="e">
        <f>#REF!</f>
        <v>#REF!</v>
      </c>
      <c r="F74" s="226">
        <v>300</v>
      </c>
      <c r="G74" s="223">
        <v>400</v>
      </c>
      <c r="H74" s="224">
        <v>500</v>
      </c>
      <c r="I74" s="273">
        <v>0.8</v>
      </c>
      <c r="J74" s="266">
        <f t="shared" si="1"/>
        <v>240</v>
      </c>
    </row>
    <row r="75" spans="2:10" ht="17.100000000000001" customHeight="1">
      <c r="B75" s="242" t="e">
        <f>#REF!</f>
        <v>#REF!</v>
      </c>
      <c r="C75" s="243" t="e">
        <f>#REF!</f>
        <v>#REF!</v>
      </c>
      <c r="D75" s="123">
        <v>1</v>
      </c>
      <c r="E75" s="67" t="e">
        <f>#REF!</f>
        <v>#REF!</v>
      </c>
      <c r="F75" s="268">
        <v>2300</v>
      </c>
      <c r="G75" s="225">
        <v>2500</v>
      </c>
      <c r="H75" s="264">
        <v>2700</v>
      </c>
      <c r="I75" s="274">
        <v>0.8</v>
      </c>
      <c r="J75" s="272">
        <f t="shared" si="1"/>
        <v>1840</v>
      </c>
    </row>
    <row r="76" spans="2:10" ht="17.100000000000001" customHeight="1">
      <c r="B76" s="234" t="e">
        <f>#REF!</f>
        <v>#REF!</v>
      </c>
      <c r="C76" s="119" t="e">
        <f>#REF!</f>
        <v>#REF!</v>
      </c>
      <c r="D76" s="73">
        <v>1</v>
      </c>
      <c r="E76" s="74" t="e">
        <f>#REF!</f>
        <v>#REF!</v>
      </c>
      <c r="F76" s="268">
        <v>1500</v>
      </c>
      <c r="G76" s="225">
        <v>1600</v>
      </c>
      <c r="H76" s="224">
        <v>1800</v>
      </c>
      <c r="I76" s="273">
        <v>0.8</v>
      </c>
      <c r="J76" s="266">
        <f t="shared" si="1"/>
        <v>1200</v>
      </c>
    </row>
    <row r="77" spans="2:10" ht="17.100000000000001" customHeight="1">
      <c r="B77" s="234" t="e">
        <f>#REF!</f>
        <v>#REF!</v>
      </c>
      <c r="C77" s="119" t="e">
        <f>#REF!</f>
        <v>#REF!</v>
      </c>
      <c r="D77" s="73">
        <v>1</v>
      </c>
      <c r="E77" s="74" t="e">
        <f>#REF!</f>
        <v>#REF!</v>
      </c>
      <c r="F77" s="268">
        <v>2300</v>
      </c>
      <c r="G77" s="225">
        <v>2500</v>
      </c>
      <c r="H77" s="224">
        <v>2700</v>
      </c>
      <c r="I77" s="273">
        <v>0.8</v>
      </c>
      <c r="J77" s="266">
        <f t="shared" si="1"/>
        <v>1840</v>
      </c>
    </row>
    <row r="78" spans="2:10" ht="17.100000000000001" customHeight="1">
      <c r="B78" s="234" t="e">
        <f>#REF!</f>
        <v>#REF!</v>
      </c>
      <c r="C78" s="119" t="e">
        <f>#REF!</f>
        <v>#REF!</v>
      </c>
      <c r="D78" s="73">
        <v>1</v>
      </c>
      <c r="E78" s="74" t="e">
        <f>#REF!</f>
        <v>#REF!</v>
      </c>
      <c r="F78" s="268">
        <v>1500</v>
      </c>
      <c r="G78" s="225">
        <v>1600</v>
      </c>
      <c r="H78" s="224">
        <v>1800</v>
      </c>
      <c r="I78" s="273">
        <v>0.8</v>
      </c>
      <c r="J78" s="266">
        <f>INT(MIN(F78:H78)*I78)</f>
        <v>1200</v>
      </c>
    </row>
    <row r="79" spans="2:10" ht="17.100000000000001" customHeight="1">
      <c r="B79" s="234" t="e">
        <f>#REF!</f>
        <v>#REF!</v>
      </c>
      <c r="C79" s="119" t="e">
        <f>#REF!</f>
        <v>#REF!</v>
      </c>
      <c r="D79" s="73">
        <v>1</v>
      </c>
      <c r="E79" s="74" t="e">
        <f>#REF!</f>
        <v>#REF!</v>
      </c>
      <c r="F79" s="268">
        <v>300</v>
      </c>
      <c r="G79" s="225">
        <v>400</v>
      </c>
      <c r="H79" s="224">
        <v>500</v>
      </c>
      <c r="I79" s="273">
        <v>0.8</v>
      </c>
      <c r="J79" s="266">
        <f t="shared" ref="J79:J90" si="2">INT(MIN(F79:H79)*I79)</f>
        <v>240</v>
      </c>
    </row>
    <row r="80" spans="2:10" ht="17.100000000000001" customHeight="1">
      <c r="B80" s="234" t="e">
        <f>#REF!</f>
        <v>#REF!</v>
      </c>
      <c r="C80" s="119" t="e">
        <f>#REF!</f>
        <v>#REF!</v>
      </c>
      <c r="D80" s="73">
        <v>1</v>
      </c>
      <c r="E80" s="74" t="e">
        <f>#REF!</f>
        <v>#REF!</v>
      </c>
      <c r="F80" s="268">
        <v>300</v>
      </c>
      <c r="G80" s="225">
        <v>400</v>
      </c>
      <c r="H80" s="224">
        <v>500</v>
      </c>
      <c r="I80" s="273">
        <v>0.8</v>
      </c>
      <c r="J80" s="266">
        <f t="shared" si="2"/>
        <v>240</v>
      </c>
    </row>
    <row r="81" spans="2:10" ht="17.100000000000001" customHeight="1">
      <c r="B81" s="234" t="e">
        <f>#REF!</f>
        <v>#REF!</v>
      </c>
      <c r="C81" s="119" t="e">
        <f>#REF!</f>
        <v>#REF!</v>
      </c>
      <c r="D81" s="73">
        <v>1</v>
      </c>
      <c r="E81" s="74" t="e">
        <f>#REF!</f>
        <v>#REF!</v>
      </c>
      <c r="F81" s="268">
        <v>1200</v>
      </c>
      <c r="G81" s="225">
        <v>1400</v>
      </c>
      <c r="H81" s="224">
        <v>1600</v>
      </c>
      <c r="I81" s="273">
        <v>0.8</v>
      </c>
      <c r="J81" s="266">
        <f t="shared" si="2"/>
        <v>960</v>
      </c>
    </row>
    <row r="82" spans="2:10" ht="17.100000000000001" customHeight="1">
      <c r="B82" s="234" t="e">
        <f>#REF!</f>
        <v>#REF!</v>
      </c>
      <c r="C82" s="119" t="e">
        <f>#REF!</f>
        <v>#REF!</v>
      </c>
      <c r="D82" s="73">
        <v>1</v>
      </c>
      <c r="E82" s="74" t="e">
        <f>#REF!</f>
        <v>#REF!</v>
      </c>
      <c r="F82" s="268">
        <v>1500</v>
      </c>
      <c r="G82" s="225">
        <v>1600</v>
      </c>
      <c r="H82" s="224">
        <v>1800</v>
      </c>
      <c r="I82" s="273">
        <v>0.8</v>
      </c>
      <c r="J82" s="266">
        <f t="shared" si="2"/>
        <v>1200</v>
      </c>
    </row>
    <row r="83" spans="2:10" ht="17.100000000000001" customHeight="1">
      <c r="B83" s="234" t="e">
        <f>#REF!</f>
        <v>#REF!</v>
      </c>
      <c r="C83" s="119" t="e">
        <f>#REF!</f>
        <v>#REF!</v>
      </c>
      <c r="D83" s="73">
        <v>1</v>
      </c>
      <c r="E83" s="74" t="e">
        <f>#REF!</f>
        <v>#REF!</v>
      </c>
      <c r="F83" s="268">
        <v>1900</v>
      </c>
      <c r="G83" s="225">
        <v>2000</v>
      </c>
      <c r="H83" s="224">
        <v>2100</v>
      </c>
      <c r="I83" s="273">
        <v>0.8</v>
      </c>
      <c r="J83" s="266">
        <f t="shared" si="2"/>
        <v>1520</v>
      </c>
    </row>
    <row r="84" spans="2:10" ht="17.100000000000001" customHeight="1">
      <c r="B84" s="234" t="e">
        <f>#REF!</f>
        <v>#REF!</v>
      </c>
      <c r="C84" s="119" t="e">
        <f>#REF!</f>
        <v>#REF!</v>
      </c>
      <c r="D84" s="73">
        <v>1</v>
      </c>
      <c r="E84" s="74" t="e">
        <f>#REF!</f>
        <v>#REF!</v>
      </c>
      <c r="F84" s="268">
        <v>2300</v>
      </c>
      <c r="G84" s="225">
        <v>2500</v>
      </c>
      <c r="H84" s="224">
        <v>2700</v>
      </c>
      <c r="I84" s="273">
        <v>0.8</v>
      </c>
      <c r="J84" s="266">
        <f t="shared" si="2"/>
        <v>1840</v>
      </c>
    </row>
    <row r="85" spans="2:10" ht="17.100000000000001" customHeight="1">
      <c r="B85" s="234" t="e">
        <f>#REF!</f>
        <v>#REF!</v>
      </c>
      <c r="C85" s="119" t="e">
        <f>#REF!</f>
        <v>#REF!</v>
      </c>
      <c r="D85" s="73">
        <v>1</v>
      </c>
      <c r="E85" s="74" t="e">
        <f>#REF!</f>
        <v>#REF!</v>
      </c>
      <c r="F85" s="268">
        <v>2300</v>
      </c>
      <c r="G85" s="225">
        <v>2500</v>
      </c>
      <c r="H85" s="224">
        <v>2700</v>
      </c>
      <c r="I85" s="273">
        <v>0.8</v>
      </c>
      <c r="J85" s="266">
        <f t="shared" si="2"/>
        <v>1840</v>
      </c>
    </row>
    <row r="86" spans="2:10" ht="17.100000000000001" customHeight="1">
      <c r="B86" s="234" t="e">
        <f>#REF!</f>
        <v>#REF!</v>
      </c>
      <c r="C86" s="119" t="e">
        <f>#REF!</f>
        <v>#REF!</v>
      </c>
      <c r="D86" s="73">
        <v>1</v>
      </c>
      <c r="E86" s="74" t="e">
        <f>#REF!</f>
        <v>#REF!</v>
      </c>
      <c r="F86" s="268">
        <v>1900</v>
      </c>
      <c r="G86" s="225">
        <v>2000</v>
      </c>
      <c r="H86" s="224">
        <v>2100</v>
      </c>
      <c r="I86" s="273">
        <v>0.8</v>
      </c>
      <c r="J86" s="266">
        <f t="shared" si="2"/>
        <v>1520</v>
      </c>
    </row>
    <row r="87" spans="2:10" ht="17.100000000000001" customHeight="1">
      <c r="B87" s="234" t="e">
        <f>#REF!</f>
        <v>#REF!</v>
      </c>
      <c r="C87" s="119" t="e">
        <f>#REF!</f>
        <v>#REF!</v>
      </c>
      <c r="D87" s="73">
        <v>1</v>
      </c>
      <c r="E87" s="74" t="e">
        <f>#REF!</f>
        <v>#REF!</v>
      </c>
      <c r="F87" s="268">
        <v>1500</v>
      </c>
      <c r="G87" s="225">
        <v>1600</v>
      </c>
      <c r="H87" s="224">
        <v>1800</v>
      </c>
      <c r="I87" s="273">
        <v>0.8</v>
      </c>
      <c r="J87" s="266">
        <f t="shared" si="2"/>
        <v>1200</v>
      </c>
    </row>
    <row r="88" spans="2:10" ht="17.100000000000001" customHeight="1">
      <c r="B88" s="234" t="e">
        <f>#REF!</f>
        <v>#REF!</v>
      </c>
      <c r="C88" s="119" t="e">
        <f>#REF!</f>
        <v>#REF!</v>
      </c>
      <c r="D88" s="73">
        <v>1</v>
      </c>
      <c r="E88" s="74" t="e">
        <f>#REF!</f>
        <v>#REF!</v>
      </c>
      <c r="F88" s="268">
        <v>2300</v>
      </c>
      <c r="G88" s="225">
        <v>2500</v>
      </c>
      <c r="H88" s="224">
        <v>2700</v>
      </c>
      <c r="I88" s="273">
        <v>0.8</v>
      </c>
      <c r="J88" s="266">
        <f t="shared" si="2"/>
        <v>1840</v>
      </c>
    </row>
    <row r="89" spans="2:10" ht="17.100000000000001" customHeight="1">
      <c r="B89" s="234" t="e">
        <f>#REF!</f>
        <v>#REF!</v>
      </c>
      <c r="C89" s="119" t="e">
        <f>#REF!</f>
        <v>#REF!</v>
      </c>
      <c r="D89" s="73">
        <v>1</v>
      </c>
      <c r="E89" s="74" t="e">
        <f>#REF!</f>
        <v>#REF!</v>
      </c>
      <c r="F89" s="268">
        <v>1900</v>
      </c>
      <c r="G89" s="225">
        <v>2000</v>
      </c>
      <c r="H89" s="224">
        <v>2100</v>
      </c>
      <c r="I89" s="273">
        <v>0.8</v>
      </c>
      <c r="J89" s="266">
        <f t="shared" si="2"/>
        <v>1520</v>
      </c>
    </row>
    <row r="90" spans="2:10" ht="17.100000000000001" customHeight="1">
      <c r="B90" s="234" t="e">
        <f>#REF!</f>
        <v>#REF!</v>
      </c>
      <c r="C90" s="119" t="e">
        <f>#REF!</f>
        <v>#REF!</v>
      </c>
      <c r="D90" s="73">
        <v>1</v>
      </c>
      <c r="E90" s="74" t="e">
        <f>#REF!</f>
        <v>#REF!</v>
      </c>
      <c r="F90" s="268">
        <v>1500</v>
      </c>
      <c r="G90" s="225">
        <v>1600</v>
      </c>
      <c r="H90" s="224">
        <v>1800</v>
      </c>
      <c r="I90" s="273">
        <v>0.8</v>
      </c>
      <c r="J90" s="266">
        <f t="shared" si="2"/>
        <v>1200</v>
      </c>
    </row>
    <row r="91" spans="2:10" ht="17.100000000000001" hidden="1" customHeight="1">
      <c r="B91" s="234"/>
      <c r="C91" s="119"/>
      <c r="D91" s="73"/>
      <c r="E91" s="74"/>
      <c r="F91" s="268"/>
      <c r="G91" s="225"/>
      <c r="H91" s="224"/>
      <c r="I91" s="273"/>
      <c r="J91" s="266"/>
    </row>
    <row r="92" spans="2:10" ht="17.100000000000001" hidden="1" customHeight="1">
      <c r="B92" s="234"/>
      <c r="C92" s="119"/>
      <c r="D92" s="73"/>
      <c r="E92" s="74"/>
      <c r="F92" s="268"/>
      <c r="G92" s="225"/>
      <c r="H92" s="224"/>
      <c r="I92" s="273"/>
      <c r="J92" s="266"/>
    </row>
    <row r="93" spans="2:10" ht="17.100000000000001" customHeight="1">
      <c r="B93" s="234" t="e">
        <f>#REF!</f>
        <v>#REF!</v>
      </c>
      <c r="C93" s="119" t="e">
        <f>#REF!</f>
        <v>#REF!</v>
      </c>
      <c r="D93" s="73">
        <v>1</v>
      </c>
      <c r="E93" s="74" t="e">
        <f>#REF!</f>
        <v>#REF!</v>
      </c>
      <c r="F93" s="268">
        <v>1500</v>
      </c>
      <c r="G93" s="225">
        <v>1600</v>
      </c>
      <c r="H93" s="224">
        <v>1800</v>
      </c>
      <c r="I93" s="273">
        <v>0.8</v>
      </c>
      <c r="J93" s="266">
        <f t="shared" ref="J93:J99" si="3">INT(MIN(F93:H93)*I93)</f>
        <v>1200</v>
      </c>
    </row>
    <row r="94" spans="2:10" ht="17.100000000000001" customHeight="1">
      <c r="B94" s="234" t="e">
        <f>#REF!</f>
        <v>#REF!</v>
      </c>
      <c r="C94" s="119" t="e">
        <f>#REF!</f>
        <v>#REF!</v>
      </c>
      <c r="D94" s="73">
        <v>1</v>
      </c>
      <c r="E94" s="74" t="e">
        <f>#REF!</f>
        <v>#REF!</v>
      </c>
      <c r="F94" s="268">
        <v>2000</v>
      </c>
      <c r="G94" s="225">
        <v>2100</v>
      </c>
      <c r="H94" s="224">
        <v>2300</v>
      </c>
      <c r="I94" s="273">
        <v>0.8</v>
      </c>
      <c r="J94" s="266">
        <f t="shared" si="3"/>
        <v>1600</v>
      </c>
    </row>
    <row r="95" spans="2:10" ht="17.100000000000001" customHeight="1">
      <c r="B95" s="234" t="e">
        <f>#REF!</f>
        <v>#REF!</v>
      </c>
      <c r="C95" s="119"/>
      <c r="D95" s="73">
        <v>1</v>
      </c>
      <c r="E95" s="74" t="e">
        <f>#REF!</f>
        <v>#REF!</v>
      </c>
      <c r="F95" s="268">
        <v>800</v>
      </c>
      <c r="G95" s="225">
        <v>1000</v>
      </c>
      <c r="H95" s="224">
        <v>1200</v>
      </c>
      <c r="I95" s="273">
        <v>0.8</v>
      </c>
      <c r="J95" s="266">
        <f t="shared" si="3"/>
        <v>640</v>
      </c>
    </row>
    <row r="96" spans="2:10" ht="17.100000000000001" customHeight="1">
      <c r="B96" s="234" t="e">
        <f>#REF!</f>
        <v>#REF!</v>
      </c>
      <c r="C96" s="119"/>
      <c r="D96" s="73">
        <v>1</v>
      </c>
      <c r="E96" s="74" t="e">
        <f>#REF!</f>
        <v>#REF!</v>
      </c>
      <c r="F96" s="268">
        <v>800</v>
      </c>
      <c r="G96" s="225">
        <v>1000</v>
      </c>
      <c r="H96" s="224">
        <v>1200</v>
      </c>
      <c r="I96" s="273">
        <v>0.8</v>
      </c>
      <c r="J96" s="266">
        <f t="shared" si="3"/>
        <v>640</v>
      </c>
    </row>
    <row r="97" spans="2:10" ht="17.100000000000001" customHeight="1">
      <c r="B97" s="235" t="s">
        <v>166</v>
      </c>
      <c r="C97" s="186"/>
      <c r="D97" s="73">
        <v>1</v>
      </c>
      <c r="E97" s="74" t="s">
        <v>168</v>
      </c>
      <c r="F97" s="268">
        <v>50</v>
      </c>
      <c r="G97" s="225">
        <v>60</v>
      </c>
      <c r="H97" s="224">
        <v>80</v>
      </c>
      <c r="I97" s="273">
        <v>0.8</v>
      </c>
      <c r="J97" s="266">
        <f t="shared" si="3"/>
        <v>40</v>
      </c>
    </row>
    <row r="98" spans="2:10" ht="17.100000000000001" customHeight="1">
      <c r="B98" s="235" t="s">
        <v>167</v>
      </c>
      <c r="C98" s="186" t="s">
        <v>169</v>
      </c>
      <c r="D98" s="73">
        <v>1</v>
      </c>
      <c r="E98" s="74" t="s">
        <v>168</v>
      </c>
      <c r="F98" s="268">
        <v>100</v>
      </c>
      <c r="G98" s="225">
        <v>120</v>
      </c>
      <c r="H98" s="224">
        <v>130</v>
      </c>
      <c r="I98" s="273">
        <v>0.8</v>
      </c>
      <c r="J98" s="266">
        <f t="shared" si="3"/>
        <v>80</v>
      </c>
    </row>
    <row r="99" spans="2:10" ht="17.100000000000001" customHeight="1">
      <c r="B99" s="235" t="s">
        <v>170</v>
      </c>
      <c r="C99" s="186"/>
      <c r="D99" s="73">
        <v>1</v>
      </c>
      <c r="E99" s="74" t="s">
        <v>168</v>
      </c>
      <c r="F99" s="268">
        <v>100</v>
      </c>
      <c r="G99" s="225">
        <v>120</v>
      </c>
      <c r="H99" s="224">
        <v>130</v>
      </c>
      <c r="I99" s="273">
        <v>0.8</v>
      </c>
      <c r="J99" s="266">
        <f t="shared" si="3"/>
        <v>80</v>
      </c>
    </row>
    <row r="100" spans="2:10" ht="17.100000000000001" customHeight="1">
      <c r="B100" s="234" t="s">
        <v>171</v>
      </c>
      <c r="C100" s="122"/>
      <c r="D100" s="73">
        <v>1</v>
      </c>
      <c r="E100" s="74" t="s">
        <v>168</v>
      </c>
      <c r="F100" s="268">
        <v>-29</v>
      </c>
      <c r="G100" s="225">
        <v>-27</v>
      </c>
      <c r="H100" s="224">
        <v>-25</v>
      </c>
      <c r="I100" s="273">
        <v>0.8</v>
      </c>
      <c r="J100" s="266">
        <f>ROUND(MIN(F100:H100)*I100,0)</f>
        <v>-23</v>
      </c>
    </row>
    <row r="101" spans="2:10" ht="17.100000000000001" customHeight="1">
      <c r="B101" s="236" t="s">
        <v>172</v>
      </c>
      <c r="C101" s="122"/>
      <c r="D101" s="73">
        <v>1</v>
      </c>
      <c r="E101" s="74" t="s">
        <v>168</v>
      </c>
      <c r="F101" s="268">
        <v>-38</v>
      </c>
      <c r="G101" s="225">
        <v>-36</v>
      </c>
      <c r="H101" s="224">
        <v>-32</v>
      </c>
      <c r="I101" s="273">
        <v>0.8</v>
      </c>
      <c r="J101" s="266">
        <f>ROUND(MIN(F101:H101)*I101,0)</f>
        <v>-30</v>
      </c>
    </row>
    <row r="102" spans="2:10" ht="17.100000000000001" customHeight="1">
      <c r="B102" s="234"/>
      <c r="C102" s="122"/>
      <c r="D102" s="104"/>
      <c r="E102" s="74"/>
      <c r="F102" s="268"/>
      <c r="G102" s="225"/>
      <c r="H102" s="224"/>
      <c r="I102" s="273"/>
      <c r="J102" s="266"/>
    </row>
    <row r="103" spans="2:10" ht="17.100000000000001" customHeight="1">
      <c r="B103" s="246"/>
      <c r="C103" s="247"/>
      <c r="D103" s="241"/>
      <c r="E103" s="87"/>
      <c r="F103" s="269"/>
      <c r="G103" s="263"/>
      <c r="H103" s="270"/>
      <c r="I103" s="275"/>
      <c r="J103" s="271"/>
    </row>
    <row r="104" spans="2:10">
      <c r="I104" s="276"/>
    </row>
    <row r="105" spans="2:10">
      <c r="I105" s="276"/>
    </row>
    <row r="106" spans="2:10">
      <c r="I106" s="276"/>
    </row>
    <row r="107" spans="2:10">
      <c r="I107" s="276"/>
    </row>
    <row r="108" spans="2:10">
      <c r="I108" s="276"/>
    </row>
    <row r="109" spans="2:10">
      <c r="I109" s="276"/>
    </row>
    <row r="110" spans="2:10">
      <c r="I110" s="276"/>
    </row>
    <row r="111" spans="2:10">
      <c r="I111" s="276"/>
    </row>
    <row r="112" spans="2:10">
      <c r="I112" s="276"/>
    </row>
    <row r="113" spans="9:9">
      <c r="I113" s="276"/>
    </row>
    <row r="114" spans="9:9">
      <c r="I114" s="276"/>
    </row>
    <row r="115" spans="9:9">
      <c r="I115" s="276"/>
    </row>
    <row r="116" spans="9:9">
      <c r="I116" s="276"/>
    </row>
    <row r="117" spans="9:9">
      <c r="I117" s="276"/>
    </row>
    <row r="118" spans="9:9">
      <c r="I118" s="276"/>
    </row>
    <row r="119" spans="9:9">
      <c r="I119" s="276"/>
    </row>
    <row r="120" spans="9:9">
      <c r="I120" s="276"/>
    </row>
    <row r="121" spans="9:9">
      <c r="I121" s="276"/>
    </row>
    <row r="122" spans="9:9">
      <c r="I122" s="276"/>
    </row>
    <row r="123" spans="9:9">
      <c r="I123" s="276"/>
    </row>
    <row r="124" spans="9:9">
      <c r="I124" s="276"/>
    </row>
    <row r="125" spans="9:9">
      <c r="I125" s="276"/>
    </row>
    <row r="126" spans="9:9">
      <c r="I126" s="276"/>
    </row>
    <row r="127" spans="9:9">
      <c r="I127" s="276"/>
    </row>
    <row r="128" spans="9:9">
      <c r="I128" s="276"/>
    </row>
    <row r="129" spans="9:9">
      <c r="I129" s="276"/>
    </row>
    <row r="130" spans="9:9">
      <c r="I130" s="276"/>
    </row>
    <row r="131" spans="9:9">
      <c r="I131" s="276"/>
    </row>
    <row r="132" spans="9:9">
      <c r="I132" s="276"/>
    </row>
    <row r="133" spans="9:9">
      <c r="I133" s="276"/>
    </row>
    <row r="134" spans="9:9">
      <c r="I134" s="276"/>
    </row>
    <row r="135" spans="9:9">
      <c r="I135" s="276"/>
    </row>
    <row r="136" spans="9:9">
      <c r="I136" s="276"/>
    </row>
    <row r="137" spans="9:9">
      <c r="I137" s="276"/>
    </row>
    <row r="138" spans="9:9">
      <c r="I138" s="276"/>
    </row>
    <row r="139" spans="9:9">
      <c r="I139" s="276"/>
    </row>
    <row r="140" spans="9:9">
      <c r="I140" s="276"/>
    </row>
    <row r="141" spans="9:9">
      <c r="I141" s="276"/>
    </row>
    <row r="142" spans="9:9">
      <c r="I142" s="276"/>
    </row>
    <row r="143" spans="9:9">
      <c r="I143" s="276"/>
    </row>
    <row r="144" spans="9:9">
      <c r="I144" s="276"/>
    </row>
    <row r="145" spans="9:9">
      <c r="I145" s="276"/>
    </row>
    <row r="146" spans="9:9">
      <c r="I146" s="276"/>
    </row>
    <row r="147" spans="9:9">
      <c r="I147" s="276"/>
    </row>
    <row r="148" spans="9:9">
      <c r="I148" s="276"/>
    </row>
    <row r="149" spans="9:9">
      <c r="I149" s="276"/>
    </row>
    <row r="150" spans="9:9">
      <c r="I150" s="276"/>
    </row>
    <row r="151" spans="9:9">
      <c r="I151" s="276"/>
    </row>
    <row r="152" spans="9:9">
      <c r="I152" s="276"/>
    </row>
    <row r="153" spans="9:9">
      <c r="I153" s="276"/>
    </row>
    <row r="154" spans="9:9">
      <c r="I154" s="276"/>
    </row>
    <row r="155" spans="9:9">
      <c r="I155" s="276"/>
    </row>
    <row r="156" spans="9:9">
      <c r="I156" s="276"/>
    </row>
    <row r="157" spans="9:9">
      <c r="I157" s="276"/>
    </row>
    <row r="158" spans="9:9">
      <c r="I158" s="276"/>
    </row>
    <row r="159" spans="9:9">
      <c r="I159" s="276"/>
    </row>
    <row r="160" spans="9:9">
      <c r="I160" s="276"/>
    </row>
    <row r="161" spans="9:9">
      <c r="I161" s="276"/>
    </row>
    <row r="162" spans="9:9">
      <c r="I162" s="276"/>
    </row>
    <row r="163" spans="9:9">
      <c r="I163" s="276"/>
    </row>
    <row r="164" spans="9:9">
      <c r="I164" s="276"/>
    </row>
    <row r="165" spans="9:9">
      <c r="I165" s="276"/>
    </row>
    <row r="166" spans="9:9">
      <c r="I166" s="276"/>
    </row>
    <row r="167" spans="9:9">
      <c r="I167" s="276"/>
    </row>
  </sheetData>
  <mergeCells count="2">
    <mergeCell ref="B1:J1"/>
    <mergeCell ref="B15:B18"/>
  </mergeCells>
  <phoneticPr fontId="7"/>
  <printOptions horizontalCentered="1" verticalCentered="1"/>
  <pageMargins left="0.23622047244094491" right="0.23622047244094491" top="0.74803149606299213" bottom="0.74803149606299213" header="0.31496062992125984" footer="0.31496062992125984"/>
  <pageSetup paperSize="9" scale="87" orientation="landscape" r:id="rId1"/>
  <headerFooter alignWithMargins="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J34"/>
  <sheetViews>
    <sheetView view="pageBreakPreview" zoomScaleNormal="100" zoomScaleSheetLayoutView="100" workbookViewId="0">
      <selection activeCell="J3" sqref="J3"/>
    </sheetView>
  </sheetViews>
  <sheetFormatPr defaultRowHeight="12"/>
  <cols>
    <col min="1" max="1" width="2.296875" style="191" customWidth="1"/>
    <col min="2" max="2" width="22.59765625" style="191" bestFit="1" customWidth="1"/>
    <col min="3" max="3" width="16.296875" style="191" customWidth="1"/>
    <col min="4" max="5" width="4.19921875" style="191" customWidth="1"/>
    <col min="6" max="6" width="13.59765625" style="191" bestFit="1" customWidth="1"/>
    <col min="7" max="7" width="19.59765625" style="191" bestFit="1" customWidth="1"/>
    <col min="8" max="8" width="16.3984375" style="191" customWidth="1"/>
    <col min="9" max="9" width="7.8984375" style="191" customWidth="1"/>
    <col min="10" max="10" width="14.59765625" style="191" bestFit="1" customWidth="1"/>
    <col min="11" max="11" width="2.5" style="191" customWidth="1"/>
    <col min="12" max="16384" width="8.796875" style="191"/>
  </cols>
  <sheetData>
    <row r="1" spans="2:10" ht="17.100000000000001" customHeight="1">
      <c r="B1" s="809" t="s">
        <v>186</v>
      </c>
      <c r="C1" s="809"/>
      <c r="D1" s="809"/>
      <c r="E1" s="809"/>
      <c r="F1" s="809"/>
      <c r="G1" s="809"/>
      <c r="H1" s="809"/>
      <c r="I1" s="809"/>
      <c r="J1" s="809"/>
    </row>
    <row r="2" spans="2:10" ht="17.100000000000001" customHeight="1">
      <c r="B2" s="192" t="s">
        <v>189</v>
      </c>
      <c r="C2" s="192"/>
      <c r="D2" s="192"/>
      <c r="E2" s="192"/>
      <c r="F2" s="192"/>
      <c r="G2" s="192"/>
      <c r="H2" s="192"/>
      <c r="I2" s="192"/>
      <c r="J2" s="193"/>
    </row>
    <row r="3" spans="2:10" ht="17.100000000000001" customHeight="1">
      <c r="B3" s="194"/>
      <c r="C3" s="195"/>
      <c r="D3" s="195"/>
      <c r="E3" s="195"/>
      <c r="F3" s="196" t="s">
        <v>174</v>
      </c>
      <c r="G3" s="196"/>
      <c r="H3" s="196"/>
      <c r="I3" s="195"/>
      <c r="J3" s="197"/>
    </row>
    <row r="4" spans="2:10" ht="17.100000000000001" customHeight="1">
      <c r="B4" s="198" t="s">
        <v>175</v>
      </c>
      <c r="C4" s="199" t="s">
        <v>176</v>
      </c>
      <c r="D4" s="199" t="s">
        <v>177</v>
      </c>
      <c r="E4" s="199" t="s">
        <v>2</v>
      </c>
      <c r="F4" s="248" t="s">
        <v>183</v>
      </c>
      <c r="G4" s="248" t="s">
        <v>184</v>
      </c>
      <c r="H4" s="248" t="s">
        <v>185</v>
      </c>
      <c r="I4" s="199" t="s">
        <v>178</v>
      </c>
      <c r="J4" s="201" t="s">
        <v>179</v>
      </c>
    </row>
    <row r="5" spans="2:10" ht="17.100000000000001" customHeight="1">
      <c r="B5" s="262" t="s">
        <v>173</v>
      </c>
      <c r="C5" s="79"/>
      <c r="D5" s="73"/>
      <c r="E5" s="74"/>
      <c r="F5" s="231"/>
      <c r="G5" s="232"/>
      <c r="H5" s="207"/>
      <c r="I5" s="208"/>
      <c r="J5" s="228"/>
    </row>
    <row r="6" spans="2:10" ht="17.100000000000001" customHeight="1">
      <c r="B6" s="235" t="e">
        <f>#REF!</f>
        <v>#REF!</v>
      </c>
      <c r="C6" s="190" t="e">
        <f>#REF!</f>
        <v>#REF!</v>
      </c>
      <c r="D6" s="75" t="e">
        <f>#REF!</f>
        <v>#REF!</v>
      </c>
      <c r="E6" s="74" t="e">
        <f>#REF!</f>
        <v>#REF!</v>
      </c>
      <c r="F6" s="231">
        <v>73000</v>
      </c>
      <c r="G6" s="225">
        <v>75500</v>
      </c>
      <c r="H6" s="207">
        <v>78000</v>
      </c>
      <c r="I6" s="208">
        <v>0.8</v>
      </c>
      <c r="J6" s="228">
        <f>INT(MIN(F6:H6)*I6)</f>
        <v>58400</v>
      </c>
    </row>
    <row r="7" spans="2:10" ht="17.100000000000001" customHeight="1">
      <c r="B7" s="235" t="e">
        <f>#REF!</f>
        <v>#REF!</v>
      </c>
      <c r="C7" s="190" t="e">
        <f>#REF!</f>
        <v>#REF!</v>
      </c>
      <c r="D7" s="75" t="e">
        <f>#REF!</f>
        <v>#REF!</v>
      </c>
      <c r="E7" s="74" t="e">
        <f>#REF!</f>
        <v>#REF!</v>
      </c>
      <c r="F7" s="231">
        <v>104000</v>
      </c>
      <c r="G7" s="225">
        <v>105000</v>
      </c>
      <c r="H7" s="207">
        <v>110000</v>
      </c>
      <c r="I7" s="208">
        <v>0.8</v>
      </c>
      <c r="J7" s="228">
        <f t="shared" ref="J7:J14" si="0">INT(MIN(F7:H7)*I7)</f>
        <v>83200</v>
      </c>
    </row>
    <row r="8" spans="2:10" ht="17.100000000000001" customHeight="1">
      <c r="B8" s="235" t="e">
        <f>#REF!</f>
        <v>#REF!</v>
      </c>
      <c r="C8" s="190" t="e">
        <f>#REF!</f>
        <v>#REF!</v>
      </c>
      <c r="D8" s="75" t="e">
        <f>#REF!</f>
        <v>#REF!</v>
      </c>
      <c r="E8" s="74" t="e">
        <f>#REF!</f>
        <v>#REF!</v>
      </c>
      <c r="F8" s="231">
        <v>55000</v>
      </c>
      <c r="G8" s="225">
        <v>57000</v>
      </c>
      <c r="H8" s="207">
        <v>61000</v>
      </c>
      <c r="I8" s="208">
        <v>0.8</v>
      </c>
      <c r="J8" s="228">
        <f t="shared" si="0"/>
        <v>44000</v>
      </c>
    </row>
    <row r="9" spans="2:10" ht="17.100000000000001" customHeight="1">
      <c r="B9" s="235" t="e">
        <f>#REF!</f>
        <v>#REF!</v>
      </c>
      <c r="C9" s="190" t="e">
        <f>#REF!</f>
        <v>#REF!</v>
      </c>
      <c r="D9" s="75" t="e">
        <f>#REF!</f>
        <v>#REF!</v>
      </c>
      <c r="E9" s="74" t="e">
        <f>#REF!</f>
        <v>#REF!</v>
      </c>
      <c r="F9" s="231">
        <v>87000</v>
      </c>
      <c r="G9" s="225">
        <v>90000</v>
      </c>
      <c r="H9" s="207">
        <v>96000</v>
      </c>
      <c r="I9" s="208">
        <v>0.8</v>
      </c>
      <c r="J9" s="228">
        <f t="shared" si="0"/>
        <v>69600</v>
      </c>
    </row>
    <row r="10" spans="2:10" ht="17.100000000000001" customHeight="1">
      <c r="B10" s="235" t="e">
        <f>#REF!</f>
        <v>#REF!</v>
      </c>
      <c r="C10" s="190" t="e">
        <f>#REF!</f>
        <v>#REF!</v>
      </c>
      <c r="D10" s="75">
        <v>1</v>
      </c>
      <c r="E10" s="74" t="e">
        <f>#REF!</f>
        <v>#REF!</v>
      </c>
      <c r="F10" s="231">
        <v>8500</v>
      </c>
      <c r="G10" s="225">
        <v>9000</v>
      </c>
      <c r="H10" s="207">
        <v>10000</v>
      </c>
      <c r="I10" s="208">
        <v>0.8</v>
      </c>
      <c r="J10" s="228">
        <f t="shared" si="0"/>
        <v>6800</v>
      </c>
    </row>
    <row r="11" spans="2:10" ht="17.100000000000001" customHeight="1">
      <c r="B11" s="235" t="e">
        <f>#REF!</f>
        <v>#REF!</v>
      </c>
      <c r="C11" s="190" t="e">
        <f>#REF!</f>
        <v>#REF!</v>
      </c>
      <c r="D11" s="75">
        <v>1</v>
      </c>
      <c r="E11" s="74" t="e">
        <f>#REF!</f>
        <v>#REF!</v>
      </c>
      <c r="F11" s="231">
        <v>8500</v>
      </c>
      <c r="G11" s="225">
        <v>9000</v>
      </c>
      <c r="H11" s="207">
        <v>10000</v>
      </c>
      <c r="I11" s="208">
        <v>0.8</v>
      </c>
      <c r="J11" s="228">
        <f t="shared" si="0"/>
        <v>6800</v>
      </c>
    </row>
    <row r="12" spans="2:10" ht="17.100000000000001" customHeight="1">
      <c r="B12" s="235" t="e">
        <f>#REF!</f>
        <v>#REF!</v>
      </c>
      <c r="C12" s="190" t="e">
        <f>#REF!</f>
        <v>#REF!</v>
      </c>
      <c r="D12" s="75">
        <v>1</v>
      </c>
      <c r="E12" s="74" t="e">
        <f>#REF!</f>
        <v>#REF!</v>
      </c>
      <c r="F12" s="231">
        <v>5900</v>
      </c>
      <c r="G12" s="225">
        <v>6300</v>
      </c>
      <c r="H12" s="207">
        <v>7300</v>
      </c>
      <c r="I12" s="208">
        <v>0.8</v>
      </c>
      <c r="J12" s="228">
        <f t="shared" si="0"/>
        <v>4720</v>
      </c>
    </row>
    <row r="13" spans="2:10" ht="17.100000000000001" customHeight="1">
      <c r="B13" s="235" t="e">
        <f>#REF!</f>
        <v>#REF!</v>
      </c>
      <c r="C13" s="190" t="e">
        <f>#REF!</f>
        <v>#REF!</v>
      </c>
      <c r="D13" s="75">
        <v>1</v>
      </c>
      <c r="E13" s="74" t="e">
        <f>#REF!</f>
        <v>#REF!</v>
      </c>
      <c r="F13" s="231">
        <v>5600</v>
      </c>
      <c r="G13" s="225">
        <v>6100</v>
      </c>
      <c r="H13" s="207">
        <v>6800</v>
      </c>
      <c r="I13" s="208">
        <v>0.8</v>
      </c>
      <c r="J13" s="228">
        <f t="shared" si="0"/>
        <v>4480</v>
      </c>
    </row>
    <row r="14" spans="2:10" ht="17.100000000000001" customHeight="1">
      <c r="B14" s="235" t="e">
        <f>#REF!</f>
        <v>#REF!</v>
      </c>
      <c r="C14" s="190" t="e">
        <f>#REF!</f>
        <v>#REF!</v>
      </c>
      <c r="D14" s="75">
        <v>1</v>
      </c>
      <c r="E14" s="74" t="e">
        <f>#REF!</f>
        <v>#REF!</v>
      </c>
      <c r="F14" s="231">
        <v>5200</v>
      </c>
      <c r="G14" s="225">
        <v>5900</v>
      </c>
      <c r="H14" s="207">
        <v>6600</v>
      </c>
      <c r="I14" s="208">
        <v>0.8</v>
      </c>
      <c r="J14" s="228">
        <f t="shared" si="0"/>
        <v>4160</v>
      </c>
    </row>
    <row r="15" spans="2:10" ht="17.100000000000001" customHeight="1">
      <c r="B15" s="235"/>
      <c r="C15" s="190"/>
      <c r="D15" s="75"/>
      <c r="E15" s="74"/>
      <c r="F15" s="231"/>
      <c r="G15" s="225"/>
      <c r="H15" s="207"/>
      <c r="I15" s="208"/>
      <c r="J15" s="228"/>
    </row>
    <row r="16" spans="2:10" ht="17.100000000000001" customHeight="1">
      <c r="B16" s="235" t="e">
        <f>#REF!</f>
        <v>#REF!</v>
      </c>
      <c r="C16" s="190" t="e">
        <f>#REF!</f>
        <v>#REF!</v>
      </c>
      <c r="D16" s="75">
        <v>1</v>
      </c>
      <c r="E16" s="74" t="e">
        <f>#REF!</f>
        <v>#REF!</v>
      </c>
      <c r="F16" s="231">
        <v>6500</v>
      </c>
      <c r="G16" s="225">
        <v>6900</v>
      </c>
      <c r="H16" s="207">
        <v>7400</v>
      </c>
      <c r="I16" s="208">
        <v>0.8</v>
      </c>
      <c r="J16" s="228">
        <f>INT(MIN(F16:H16)*I16)</f>
        <v>5200</v>
      </c>
    </row>
    <row r="17" spans="2:10" ht="17.100000000000001" customHeight="1">
      <c r="B17" s="235"/>
      <c r="C17" s="190"/>
      <c r="D17" s="75"/>
      <c r="E17" s="74"/>
      <c r="F17" s="231"/>
      <c r="G17" s="225"/>
      <c r="H17" s="207"/>
      <c r="I17" s="208"/>
      <c r="J17" s="228"/>
    </row>
    <row r="18" spans="2:10" ht="17.100000000000001" customHeight="1">
      <c r="B18" s="235" t="e">
        <f>#REF!</f>
        <v>#REF!</v>
      </c>
      <c r="C18" s="190" t="e">
        <f>#REF!</f>
        <v>#REF!</v>
      </c>
      <c r="D18" s="75">
        <v>1</v>
      </c>
      <c r="E18" s="74" t="e">
        <f>#REF!</f>
        <v>#REF!</v>
      </c>
      <c r="F18" s="231">
        <v>8500</v>
      </c>
      <c r="G18" s="225">
        <v>8900</v>
      </c>
      <c r="H18" s="207">
        <v>10000</v>
      </c>
      <c r="I18" s="208">
        <v>0.8</v>
      </c>
      <c r="J18" s="228">
        <f>INT(MIN(F18:H18)*I18)</f>
        <v>6800</v>
      </c>
    </row>
    <row r="19" spans="2:10" ht="17.100000000000001" customHeight="1">
      <c r="B19" s="235"/>
      <c r="C19" s="190"/>
      <c r="D19" s="75"/>
      <c r="E19" s="74"/>
      <c r="F19" s="231"/>
      <c r="G19" s="225"/>
      <c r="H19" s="207"/>
      <c r="I19" s="208"/>
      <c r="J19" s="228"/>
    </row>
    <row r="20" spans="2:10" ht="17.100000000000001" customHeight="1">
      <c r="B20" s="235"/>
      <c r="C20" s="190"/>
      <c r="D20" s="75"/>
      <c r="E20" s="74"/>
      <c r="F20" s="231"/>
      <c r="G20" s="225"/>
      <c r="H20" s="207"/>
      <c r="I20" s="208"/>
      <c r="J20" s="228"/>
    </row>
    <row r="21" spans="2:10" ht="17.100000000000001" customHeight="1">
      <c r="B21" s="235"/>
      <c r="C21" s="190"/>
      <c r="D21" s="75"/>
      <c r="E21" s="74"/>
      <c r="F21" s="231"/>
      <c r="G21" s="225"/>
      <c r="H21" s="207"/>
      <c r="I21" s="208"/>
      <c r="J21" s="228"/>
    </row>
    <row r="22" spans="2:10" ht="17.100000000000001" customHeight="1">
      <c r="B22" s="230"/>
      <c r="C22" s="79"/>
      <c r="D22" s="73"/>
      <c r="E22" s="74"/>
      <c r="F22" s="231"/>
      <c r="G22" s="225"/>
      <c r="H22" s="207"/>
      <c r="I22" s="208"/>
      <c r="J22" s="228"/>
    </row>
    <row r="23" spans="2:10" ht="17.100000000000001" customHeight="1">
      <c r="B23" s="230"/>
      <c r="C23" s="79"/>
      <c r="D23" s="73"/>
      <c r="E23" s="74"/>
      <c r="F23" s="231"/>
      <c r="G23" s="225"/>
      <c r="H23" s="207"/>
      <c r="I23" s="208"/>
      <c r="J23" s="228"/>
    </row>
    <row r="24" spans="2:10" ht="17.100000000000001" customHeight="1">
      <c r="B24" s="230"/>
      <c r="C24" s="79"/>
      <c r="D24" s="73"/>
      <c r="E24" s="74"/>
      <c r="F24" s="231"/>
      <c r="G24" s="232"/>
      <c r="H24" s="207"/>
      <c r="I24" s="208"/>
      <c r="J24" s="228"/>
    </row>
    <row r="25" spans="2:10" ht="17.100000000000001" customHeight="1">
      <c r="B25" s="230"/>
      <c r="C25" s="79"/>
      <c r="D25" s="73"/>
      <c r="E25" s="74"/>
      <c r="F25" s="231"/>
      <c r="G25" s="232"/>
      <c r="H25" s="207"/>
      <c r="I25" s="208"/>
      <c r="J25" s="228"/>
    </row>
    <row r="26" spans="2:10" ht="17.100000000000001" customHeight="1">
      <c r="B26" s="230"/>
      <c r="C26" s="79"/>
      <c r="D26" s="73"/>
      <c r="E26" s="74"/>
      <c r="F26" s="231"/>
      <c r="G26" s="232"/>
      <c r="H26" s="207"/>
      <c r="I26" s="208"/>
      <c r="J26" s="228"/>
    </row>
    <row r="27" spans="2:10" ht="17.100000000000001" customHeight="1">
      <c r="B27" s="202"/>
      <c r="C27" s="203"/>
      <c r="D27" s="204"/>
      <c r="E27" s="205"/>
      <c r="F27" s="209"/>
      <c r="G27" s="209"/>
      <c r="H27" s="207"/>
      <c r="I27" s="208"/>
      <c r="J27" s="228"/>
    </row>
    <row r="28" spans="2:10" ht="17.100000000000001" customHeight="1">
      <c r="B28" s="202"/>
      <c r="C28" s="203"/>
      <c r="D28" s="204"/>
      <c r="E28" s="204"/>
      <c r="F28" s="210"/>
      <c r="G28" s="206"/>
      <c r="H28" s="207"/>
      <c r="I28" s="208"/>
      <c r="J28" s="228"/>
    </row>
    <row r="29" spans="2:10" ht="17.100000000000001" customHeight="1">
      <c r="B29" s="202"/>
      <c r="C29" s="203"/>
      <c r="D29" s="204"/>
      <c r="E29" s="205"/>
      <c r="F29" s="206"/>
      <c r="G29" s="206"/>
      <c r="H29" s="207"/>
      <c r="I29" s="208"/>
      <c r="J29" s="227"/>
    </row>
    <row r="30" spans="2:10" ht="17.100000000000001" customHeight="1">
      <c r="B30" s="202"/>
      <c r="C30" s="203"/>
      <c r="D30" s="204"/>
      <c r="E30" s="205"/>
      <c r="F30" s="206"/>
      <c r="G30" s="206"/>
      <c r="H30" s="207"/>
      <c r="I30" s="208"/>
      <c r="J30" s="228"/>
    </row>
    <row r="31" spans="2:10" ht="17.100000000000001" customHeight="1">
      <c r="B31" s="202"/>
      <c r="C31" s="203"/>
      <c r="D31" s="204"/>
      <c r="E31" s="205"/>
      <c r="F31" s="206"/>
      <c r="G31" s="206"/>
      <c r="H31" s="207"/>
      <c r="I31" s="208"/>
      <c r="J31" s="227"/>
    </row>
    <row r="32" spans="2:10" ht="17.100000000000001" customHeight="1">
      <c r="B32" s="211"/>
      <c r="C32" s="203"/>
      <c r="D32" s="204"/>
      <c r="E32" s="205"/>
      <c r="F32" s="207"/>
      <c r="G32" s="207"/>
      <c r="H32" s="207"/>
      <c r="I32" s="208"/>
      <c r="J32" s="228"/>
    </row>
    <row r="33" spans="2:10" ht="17.100000000000001" customHeight="1">
      <c r="B33" s="212"/>
      <c r="C33" s="213"/>
      <c r="D33" s="214"/>
      <c r="E33" s="215"/>
      <c r="F33" s="216"/>
      <c r="G33" s="216"/>
      <c r="H33" s="216"/>
      <c r="I33" s="217"/>
      <c r="J33" s="229"/>
    </row>
    <row r="34" spans="2:10" ht="17.100000000000001" customHeight="1">
      <c r="B34" s="192" t="s">
        <v>180</v>
      </c>
      <c r="C34" s="192"/>
      <c r="D34" s="192"/>
      <c r="E34" s="192"/>
      <c r="F34" s="192"/>
      <c r="G34" s="192"/>
      <c r="H34" s="192"/>
      <c r="I34" s="192"/>
      <c r="J34" s="192"/>
    </row>
  </sheetData>
  <mergeCells count="1">
    <mergeCell ref="B1:J1"/>
  </mergeCells>
  <phoneticPr fontId="7"/>
  <printOptions horizontalCentered="1" verticalCentered="1"/>
  <pageMargins left="0.23622047244094491" right="0.23622047244094491" top="0.74803149606299213" bottom="0.74803149606299213" header="0.31496062992125984" footer="0.31496062992125984"/>
  <pageSetup paperSize="9" scale="87" orientation="landscape" r:id="rId1"/>
  <headerFooter alignWithMargins="0">
    <oddHeader xml:space="preserve">&amp;R&amp;P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J34"/>
  <sheetViews>
    <sheetView view="pageBreakPreview" zoomScaleNormal="100" zoomScaleSheetLayoutView="100" workbookViewId="0">
      <selection activeCell="J3" sqref="J3"/>
    </sheetView>
  </sheetViews>
  <sheetFormatPr defaultRowHeight="12"/>
  <cols>
    <col min="1" max="1" width="2.296875" style="191" customWidth="1"/>
    <col min="2" max="2" width="22.59765625" style="191" bestFit="1" customWidth="1"/>
    <col min="3" max="3" width="16.296875" style="191" customWidth="1"/>
    <col min="4" max="5" width="4.19921875" style="191" customWidth="1"/>
    <col min="6" max="6" width="13.59765625" style="191" bestFit="1" customWidth="1"/>
    <col min="7" max="7" width="19.59765625" style="191" bestFit="1" customWidth="1"/>
    <col min="8" max="8" width="10.5" style="191" customWidth="1"/>
    <col min="9" max="9" width="7.8984375" style="191" customWidth="1"/>
    <col min="10" max="10" width="14.59765625" style="191" bestFit="1" customWidth="1"/>
    <col min="11" max="11" width="2.5" style="191" customWidth="1"/>
    <col min="12" max="16384" width="8.796875" style="191"/>
  </cols>
  <sheetData>
    <row r="1" spans="2:10" ht="17.100000000000001" customHeight="1">
      <c r="B1" s="809" t="s">
        <v>186</v>
      </c>
      <c r="C1" s="809"/>
      <c r="D1" s="809"/>
      <c r="E1" s="809"/>
      <c r="F1" s="809"/>
      <c r="G1" s="809"/>
      <c r="H1" s="809"/>
      <c r="I1" s="809"/>
      <c r="J1" s="809"/>
    </row>
    <row r="2" spans="2:10" ht="17.100000000000001" customHeight="1">
      <c r="B2" s="192" t="s">
        <v>188</v>
      </c>
      <c r="C2" s="192"/>
      <c r="D2" s="192"/>
      <c r="E2" s="192"/>
      <c r="F2" s="192"/>
      <c r="G2" s="192"/>
      <c r="H2" s="192"/>
      <c r="I2" s="192"/>
      <c r="J2" s="193"/>
    </row>
    <row r="3" spans="2:10" ht="17.100000000000001" customHeight="1">
      <c r="B3" s="194"/>
      <c r="C3" s="195"/>
      <c r="D3" s="195"/>
      <c r="E3" s="195"/>
      <c r="F3" s="196" t="s">
        <v>174</v>
      </c>
      <c r="G3" s="196"/>
      <c r="H3" s="196"/>
      <c r="I3" s="195"/>
      <c r="J3" s="197"/>
    </row>
    <row r="4" spans="2:10" ht="17.100000000000001" customHeight="1">
      <c r="B4" s="198" t="s">
        <v>175</v>
      </c>
      <c r="C4" s="199" t="s">
        <v>176</v>
      </c>
      <c r="D4" s="199" t="s">
        <v>177</v>
      </c>
      <c r="E4" s="199" t="s">
        <v>2</v>
      </c>
      <c r="F4" s="248" t="s">
        <v>181</v>
      </c>
      <c r="G4" s="248" t="s">
        <v>182</v>
      </c>
      <c r="H4" s="200"/>
      <c r="I4" s="199" t="s">
        <v>178</v>
      </c>
      <c r="J4" s="201" t="s">
        <v>179</v>
      </c>
    </row>
    <row r="5" spans="2:10" ht="17.100000000000001" customHeight="1">
      <c r="B5" s="230"/>
      <c r="C5" s="79"/>
      <c r="D5" s="73"/>
      <c r="E5" s="74"/>
      <c r="F5" s="231"/>
      <c r="G5" s="232"/>
      <c r="H5" s="207"/>
      <c r="I5" s="208"/>
      <c r="J5" s="228"/>
    </row>
    <row r="6" spans="2:10" ht="17.100000000000001" customHeight="1">
      <c r="B6" s="234" t="e">
        <f>#REF!</f>
        <v>#REF!</v>
      </c>
      <c r="C6" s="122"/>
      <c r="D6" s="104" t="e">
        <f>#REF!</f>
        <v>#REF!</v>
      </c>
      <c r="E6" s="74" t="e">
        <f>#REF!</f>
        <v>#REF!</v>
      </c>
      <c r="F6" s="231">
        <v>2442000</v>
      </c>
      <c r="G6" s="225">
        <v>2504000</v>
      </c>
      <c r="H6" s="207"/>
      <c r="I6" s="208">
        <v>0.8</v>
      </c>
      <c r="J6" s="228">
        <f>INT(MIN(F6:H6)*I6)</f>
        <v>1953600</v>
      </c>
    </row>
    <row r="7" spans="2:10" ht="17.100000000000001" customHeight="1">
      <c r="B7" s="230"/>
      <c r="C7" s="79"/>
      <c r="D7" s="73"/>
      <c r="E7" s="74"/>
      <c r="F7" s="231"/>
      <c r="G7" s="232"/>
      <c r="H7" s="207"/>
      <c r="I7" s="208"/>
      <c r="J7" s="228"/>
    </row>
    <row r="8" spans="2:10" ht="17.100000000000001" customHeight="1">
      <c r="B8" s="230"/>
      <c r="C8" s="79"/>
      <c r="D8" s="73"/>
      <c r="E8" s="74"/>
      <c r="F8" s="231"/>
      <c r="G8" s="232"/>
      <c r="H8" s="207"/>
      <c r="I8" s="208"/>
      <c r="J8" s="228"/>
    </row>
    <row r="9" spans="2:10" ht="17.100000000000001" customHeight="1">
      <c r="B9" s="230"/>
      <c r="C9" s="79"/>
      <c r="D9" s="73"/>
      <c r="E9" s="74"/>
      <c r="F9" s="231"/>
      <c r="G9" s="232"/>
      <c r="H9" s="207"/>
      <c r="I9" s="208"/>
      <c r="J9" s="228"/>
    </row>
    <row r="10" spans="2:10" ht="17.100000000000001" customHeight="1">
      <c r="B10" s="230"/>
      <c r="C10" s="79"/>
      <c r="D10" s="73"/>
      <c r="E10" s="74"/>
      <c r="F10" s="231"/>
      <c r="G10" s="232"/>
      <c r="H10" s="207"/>
      <c r="I10" s="208"/>
      <c r="J10" s="228"/>
    </row>
    <row r="11" spans="2:10" ht="17.100000000000001" customHeight="1">
      <c r="B11" s="230"/>
      <c r="C11" s="79"/>
      <c r="D11" s="73"/>
      <c r="E11" s="74"/>
      <c r="F11" s="231"/>
      <c r="G11" s="232"/>
      <c r="H11" s="207"/>
      <c r="I11" s="208"/>
      <c r="J11" s="228"/>
    </row>
    <row r="12" spans="2:10" ht="17.100000000000001" customHeight="1">
      <c r="B12" s="230"/>
      <c r="C12" s="79"/>
      <c r="D12" s="73"/>
      <c r="E12" s="74"/>
      <c r="F12" s="231"/>
      <c r="G12" s="232"/>
      <c r="H12" s="207"/>
      <c r="I12" s="208"/>
      <c r="J12" s="228"/>
    </row>
    <row r="13" spans="2:10" ht="17.100000000000001" customHeight="1">
      <c r="B13" s="230"/>
      <c r="C13" s="79"/>
      <c r="D13" s="73"/>
      <c r="E13" s="74"/>
      <c r="F13" s="231"/>
      <c r="G13" s="232"/>
      <c r="H13" s="207"/>
      <c r="I13" s="208"/>
      <c r="J13" s="228"/>
    </row>
    <row r="14" spans="2:10" ht="17.100000000000001" customHeight="1">
      <c r="B14" s="230"/>
      <c r="C14" s="79"/>
      <c r="D14" s="73"/>
      <c r="E14" s="74"/>
      <c r="F14" s="231"/>
      <c r="G14" s="232"/>
      <c r="H14" s="207"/>
      <c r="I14" s="208"/>
      <c r="J14" s="228"/>
    </row>
    <row r="15" spans="2:10" ht="17.100000000000001" customHeight="1">
      <c r="B15" s="230"/>
      <c r="C15" s="79"/>
      <c r="D15" s="73"/>
      <c r="E15" s="74"/>
      <c r="F15" s="231"/>
      <c r="G15" s="232"/>
      <c r="H15" s="207"/>
      <c r="I15" s="208"/>
      <c r="J15" s="228"/>
    </row>
    <row r="16" spans="2:10" ht="17.100000000000001" customHeight="1">
      <c r="B16" s="230"/>
      <c r="C16" s="79"/>
      <c r="D16" s="73"/>
      <c r="E16" s="74"/>
      <c r="F16" s="231"/>
      <c r="G16" s="232"/>
      <c r="H16" s="207"/>
      <c r="I16" s="208"/>
      <c r="J16" s="228"/>
    </row>
    <row r="17" spans="2:10" ht="17.100000000000001" customHeight="1">
      <c r="B17" s="230"/>
      <c r="C17" s="79"/>
      <c r="D17" s="73"/>
      <c r="E17" s="74"/>
      <c r="F17" s="231"/>
      <c r="G17" s="232"/>
      <c r="H17" s="207"/>
      <c r="I17" s="208"/>
      <c r="J17" s="228"/>
    </row>
    <row r="18" spans="2:10" ht="17.100000000000001" customHeight="1">
      <c r="B18" s="230"/>
      <c r="C18" s="79"/>
      <c r="D18" s="73"/>
      <c r="E18" s="74"/>
      <c r="F18" s="231"/>
      <c r="G18" s="232"/>
      <c r="H18" s="207"/>
      <c r="I18" s="208"/>
      <c r="J18" s="228"/>
    </row>
    <row r="19" spans="2:10" ht="17.100000000000001" customHeight="1">
      <c r="B19" s="230"/>
      <c r="C19" s="79"/>
      <c r="D19" s="73"/>
      <c r="E19" s="74"/>
      <c r="F19" s="231"/>
      <c r="G19" s="232"/>
      <c r="H19" s="207"/>
      <c r="I19" s="208"/>
      <c r="J19" s="228"/>
    </row>
    <row r="20" spans="2:10" ht="17.100000000000001" customHeight="1">
      <c r="B20" s="230"/>
      <c r="C20" s="79"/>
      <c r="D20" s="73"/>
      <c r="E20" s="74"/>
      <c r="F20" s="231"/>
      <c r="G20" s="232"/>
      <c r="H20" s="207"/>
      <c r="I20" s="208"/>
      <c r="J20" s="228"/>
    </row>
    <row r="21" spans="2:10" ht="17.100000000000001" customHeight="1">
      <c r="B21" s="230"/>
      <c r="C21" s="79"/>
      <c r="D21" s="73"/>
      <c r="E21" s="74"/>
      <c r="F21" s="231"/>
      <c r="G21" s="232"/>
      <c r="H21" s="207"/>
      <c r="I21" s="208"/>
      <c r="J21" s="228"/>
    </row>
    <row r="22" spans="2:10" ht="17.100000000000001" customHeight="1">
      <c r="B22" s="230"/>
      <c r="C22" s="79"/>
      <c r="D22" s="73"/>
      <c r="E22" s="74"/>
      <c r="F22" s="231"/>
      <c r="G22" s="232"/>
      <c r="H22" s="207"/>
      <c r="I22" s="208"/>
      <c r="J22" s="228"/>
    </row>
    <row r="23" spans="2:10" ht="17.100000000000001" customHeight="1">
      <c r="B23" s="230"/>
      <c r="C23" s="79"/>
      <c r="D23" s="73"/>
      <c r="E23" s="74"/>
      <c r="F23" s="231"/>
      <c r="G23" s="232"/>
      <c r="H23" s="207"/>
      <c r="I23" s="208"/>
      <c r="J23" s="228"/>
    </row>
    <row r="24" spans="2:10" ht="17.100000000000001" customHeight="1">
      <c r="B24" s="230"/>
      <c r="C24" s="79"/>
      <c r="D24" s="73"/>
      <c r="E24" s="74"/>
      <c r="F24" s="231"/>
      <c r="G24" s="232"/>
      <c r="H24" s="207"/>
      <c r="I24" s="208"/>
      <c r="J24" s="228"/>
    </row>
    <row r="25" spans="2:10" ht="17.100000000000001" customHeight="1">
      <c r="B25" s="230"/>
      <c r="C25" s="79"/>
      <c r="D25" s="73"/>
      <c r="E25" s="74"/>
      <c r="F25" s="231"/>
      <c r="G25" s="232"/>
      <c r="H25" s="207"/>
      <c r="I25" s="208"/>
      <c r="J25" s="228"/>
    </row>
    <row r="26" spans="2:10" ht="17.100000000000001" customHeight="1">
      <c r="B26" s="230"/>
      <c r="C26" s="79"/>
      <c r="D26" s="73"/>
      <c r="E26" s="74"/>
      <c r="F26" s="231"/>
      <c r="G26" s="232"/>
      <c r="H26" s="207"/>
      <c r="I26" s="208"/>
      <c r="J26" s="228"/>
    </row>
    <row r="27" spans="2:10" ht="17.100000000000001" customHeight="1">
      <c r="B27" s="202"/>
      <c r="C27" s="203"/>
      <c r="D27" s="204"/>
      <c r="E27" s="205"/>
      <c r="F27" s="209"/>
      <c r="G27" s="209"/>
      <c r="H27" s="207"/>
      <c r="I27" s="208"/>
      <c r="J27" s="228"/>
    </row>
    <row r="28" spans="2:10" ht="17.100000000000001" customHeight="1">
      <c r="B28" s="202"/>
      <c r="C28" s="203"/>
      <c r="D28" s="204"/>
      <c r="E28" s="204"/>
      <c r="F28" s="210"/>
      <c r="G28" s="206"/>
      <c r="H28" s="207"/>
      <c r="I28" s="208"/>
      <c r="J28" s="228"/>
    </row>
    <row r="29" spans="2:10" ht="17.100000000000001" customHeight="1">
      <c r="B29" s="202"/>
      <c r="C29" s="203"/>
      <c r="D29" s="204"/>
      <c r="E29" s="205"/>
      <c r="F29" s="206"/>
      <c r="G29" s="206"/>
      <c r="H29" s="207"/>
      <c r="I29" s="208"/>
      <c r="J29" s="227"/>
    </row>
    <row r="30" spans="2:10" ht="17.100000000000001" customHeight="1">
      <c r="B30" s="202"/>
      <c r="C30" s="203"/>
      <c r="D30" s="204"/>
      <c r="E30" s="205"/>
      <c r="F30" s="206"/>
      <c r="G30" s="206"/>
      <c r="H30" s="207"/>
      <c r="I30" s="208"/>
      <c r="J30" s="228"/>
    </row>
    <row r="31" spans="2:10" ht="17.100000000000001" customHeight="1">
      <c r="B31" s="202"/>
      <c r="C31" s="203"/>
      <c r="D31" s="204"/>
      <c r="E31" s="205"/>
      <c r="F31" s="206"/>
      <c r="G31" s="206"/>
      <c r="H31" s="207"/>
      <c r="I31" s="208"/>
      <c r="J31" s="227"/>
    </row>
    <row r="32" spans="2:10" ht="17.100000000000001" customHeight="1">
      <c r="B32" s="211"/>
      <c r="C32" s="203"/>
      <c r="D32" s="204"/>
      <c r="E32" s="205"/>
      <c r="F32" s="207"/>
      <c r="G32" s="207"/>
      <c r="H32" s="207"/>
      <c r="I32" s="208"/>
      <c r="J32" s="228"/>
    </row>
    <row r="33" spans="2:10" ht="17.100000000000001" customHeight="1">
      <c r="B33" s="212"/>
      <c r="C33" s="213"/>
      <c r="D33" s="214"/>
      <c r="E33" s="215"/>
      <c r="F33" s="216"/>
      <c r="G33" s="216"/>
      <c r="H33" s="216"/>
      <c r="I33" s="217"/>
      <c r="J33" s="229"/>
    </row>
    <row r="34" spans="2:10" ht="17.100000000000001" customHeight="1">
      <c r="B34" s="192" t="s">
        <v>180</v>
      </c>
      <c r="C34" s="192"/>
      <c r="D34" s="192"/>
      <c r="E34" s="192"/>
      <c r="F34" s="192"/>
      <c r="G34" s="192"/>
      <c r="H34" s="192"/>
      <c r="I34" s="192"/>
      <c r="J34" s="192"/>
    </row>
  </sheetData>
  <mergeCells count="1">
    <mergeCell ref="B1:J1"/>
  </mergeCells>
  <phoneticPr fontId="7"/>
  <printOptions horizontalCentered="1" verticalCentered="1"/>
  <pageMargins left="0.23622047244094491" right="0.23622047244094491" top="0.74803149606299213" bottom="0.74803149606299213" header="0.31496062992125984" footer="0.31496062992125984"/>
  <pageSetup paperSize="9" scale="87" orientation="landscape" r:id="rId1"/>
  <headerFooter alignWithMargins="0">
    <oddHeader xml:space="preserve">&amp;R&amp;P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57"/>
  <sheetViews>
    <sheetView showGridLines="0" showZeros="0" view="pageBreakPreview" zoomScale="85" zoomScaleNormal="85" workbookViewId="0">
      <pane ySplit="3" topLeftCell="A4" activePane="bottomLeft" state="frozen"/>
      <selection activeCell="C294" sqref="C294"/>
      <selection pane="bottomLeft" activeCell="D5" sqref="D5"/>
    </sheetView>
  </sheetViews>
  <sheetFormatPr defaultRowHeight="22.5" customHeight="1"/>
  <cols>
    <col min="1" max="1" width="4.5" style="60" customWidth="1"/>
    <col min="2" max="2" width="25" style="60" customWidth="1"/>
    <col min="3" max="3" width="25.69921875" style="60" customWidth="1"/>
    <col min="4" max="4" width="10" style="60" customWidth="1"/>
    <col min="5" max="5" width="6.3984375" style="60" customWidth="1"/>
    <col min="6" max="6" width="11" style="60" customWidth="1"/>
    <col min="7" max="7" width="13.59765625" style="60" customWidth="1"/>
    <col min="8" max="8" width="15" style="60" customWidth="1"/>
    <col min="9" max="9" width="1.09765625" style="60" customWidth="1"/>
    <col min="10" max="10" width="8.796875" style="60"/>
    <col min="11" max="11" width="7.5" style="60" bestFit="1" customWidth="1"/>
    <col min="12" max="16384" width="8.796875" style="60"/>
  </cols>
  <sheetData>
    <row r="1" spans="1:8" ht="22.5" customHeight="1">
      <c r="A1" s="819" t="str">
        <f>'数量拾い書(1.更新電灯設備工事)'!$A$1</f>
        <v xml:space="preserve">沖縄県立芸術大学管理棟LED設備改修工事(電気設備工事) </v>
      </c>
      <c r="B1" s="819"/>
      <c r="C1" s="819"/>
      <c r="D1" s="59"/>
      <c r="E1" s="59"/>
      <c r="F1" s="59"/>
      <c r="G1" s="59"/>
      <c r="H1" s="59"/>
    </row>
    <row r="2" spans="1:8" ht="30" customHeight="1">
      <c r="A2" s="820" t="s">
        <v>154</v>
      </c>
      <c r="B2" s="821"/>
      <c r="C2" s="821"/>
      <c r="D2" s="821"/>
      <c r="E2" s="821"/>
      <c r="F2" s="821"/>
      <c r="G2" s="821"/>
      <c r="H2" s="822"/>
    </row>
    <row r="3" spans="1:8" ht="30" customHeight="1">
      <c r="A3" s="61" t="s">
        <v>155</v>
      </c>
      <c r="B3" s="62" t="s">
        <v>156</v>
      </c>
      <c r="C3" s="62" t="s">
        <v>157</v>
      </c>
      <c r="D3" s="62" t="s">
        <v>158</v>
      </c>
      <c r="E3" s="62" t="s">
        <v>159</v>
      </c>
      <c r="F3" s="62" t="s">
        <v>160</v>
      </c>
      <c r="G3" s="62" t="s">
        <v>161</v>
      </c>
      <c r="H3" s="63" t="s">
        <v>162</v>
      </c>
    </row>
    <row r="4" spans="1:8" ht="22.5" customHeight="1">
      <c r="A4" s="185" t="s">
        <v>218</v>
      </c>
      <c r="B4" s="64" t="s">
        <v>282</v>
      </c>
      <c r="C4" s="65"/>
      <c r="D4" s="66"/>
      <c r="E4" s="67"/>
      <c r="F4" s="68"/>
      <c r="G4" s="68"/>
      <c r="H4" s="69"/>
    </row>
    <row r="5" spans="1:8" ht="22.5" customHeight="1">
      <c r="A5" s="70"/>
      <c r="B5" s="71" t="str">
        <f>'数量拾い書(1.更新電灯設備工事)'!$A$6</f>
        <v>A20　照明器具</v>
      </c>
      <c r="C5" s="189" t="str">
        <f>'数量拾い書(1.更新電灯設備工事)'!$B$6</f>
        <v>ｉＤシリーズ直付４０形　Ｄスタイル　Ｗ１５０</v>
      </c>
      <c r="D5" s="73">
        <f>'数量拾い書(1.更新電灯設備工事)'!$AD$6</f>
        <v>10</v>
      </c>
      <c r="E5" s="74" t="str">
        <f>'数量拾い書(1.更新電灯設備工事)'!$C$6</f>
        <v>台</v>
      </c>
      <c r="F5" s="75">
        <f>'電気複合(執務並行)'!$S$10</f>
        <v>0</v>
      </c>
      <c r="G5" s="75">
        <f t="shared" ref="G5:G29" si="0">INT(F5*D5)</f>
        <v>0</v>
      </c>
      <c r="H5" s="76" t="s">
        <v>563</v>
      </c>
    </row>
    <row r="6" spans="1:8" ht="22.5" customHeight="1">
      <c r="A6" s="77"/>
      <c r="B6" s="71" t="str">
        <f>'数量拾い書(1.更新電灯設備工事)'!$A$7</f>
        <v>A52　照明器具(LSS9-4-48)</v>
      </c>
      <c r="C6" s="189" t="str">
        <f>'数量拾い書(1.更新電灯設備工事)'!$B$7</f>
        <v>ｉＤシリーズ直付４０形　Ｄスタイル　Ｗ１５０</v>
      </c>
      <c r="D6" s="73">
        <f>'数量拾い書(1.更新電灯設備工事)'!$AD$7</f>
        <v>1</v>
      </c>
      <c r="E6" s="74" t="str">
        <f>'数量拾い書(1.更新電灯設備工事)'!$C$7</f>
        <v>台</v>
      </c>
      <c r="F6" s="75"/>
      <c r="G6" s="75">
        <f t="shared" si="0"/>
        <v>0</v>
      </c>
      <c r="H6" s="76" t="s">
        <v>672</v>
      </c>
    </row>
    <row r="7" spans="1:8" ht="22.5" customHeight="1">
      <c r="A7" s="77"/>
      <c r="B7" s="71" t="str">
        <f>'数量拾い書(1.更新電灯設備工事)'!$A$8</f>
        <v>B20　照明器具</v>
      </c>
      <c r="C7" s="189" t="str">
        <f>'数量拾い書(1.更新電灯設備工事)'!$B$8</f>
        <v>ｉＤシリーズ直付４０形　Ｄスタイル　防湿型・防雨型　Ｗ１５０</v>
      </c>
      <c r="D7" s="73">
        <f>'数量拾い書(1.更新電灯設備工事)'!$AD$8</f>
        <v>3</v>
      </c>
      <c r="E7" s="74" t="str">
        <f>'数量拾い書(1.更新電灯設備工事)'!$C$8</f>
        <v>台</v>
      </c>
      <c r="F7" s="75"/>
      <c r="G7" s="75">
        <f t="shared" si="0"/>
        <v>0</v>
      </c>
      <c r="H7" s="76" t="s">
        <v>564</v>
      </c>
    </row>
    <row r="8" spans="1:8" ht="22.5" customHeight="1">
      <c r="A8" s="77"/>
      <c r="B8" s="71" t="str">
        <f>'数量拾い書(1.更新電灯設備工事)'!$A$9</f>
        <v>C16　照明器具(LSS10-2-15)</v>
      </c>
      <c r="C8" s="189" t="str">
        <f>'数量拾い書(1.更新電灯設備工事)'!$B$9</f>
        <v>ｉＤシリーズ直付２０形　Ｄスタイル　Ｗ２３０</v>
      </c>
      <c r="D8" s="73">
        <f>'数量拾い書(1.更新電灯設備工事)'!$AD$9</f>
        <v>2</v>
      </c>
      <c r="E8" s="74" t="str">
        <f>'数量拾い書(1.更新電灯設備工事)'!$C$9</f>
        <v>台</v>
      </c>
      <c r="F8" s="75"/>
      <c r="G8" s="75">
        <f t="shared" si="0"/>
        <v>0</v>
      </c>
      <c r="H8" s="76" t="s">
        <v>673</v>
      </c>
    </row>
    <row r="9" spans="1:8" ht="22.5" customHeight="1">
      <c r="A9" s="77"/>
      <c r="B9" s="71" t="str">
        <f>'数量拾い書(1.更新電灯設備工事)'!$A$10</f>
        <v>C40　照明器具(LSS10-4-37)</v>
      </c>
      <c r="C9" s="189" t="str">
        <f>'数量拾い書(1.更新電灯設備工事)'!$B$10</f>
        <v>ｉＤシリーズ直付４０形　Ｄスタイル　Ｗ２３０</v>
      </c>
      <c r="D9" s="73">
        <f>'数量拾い書(1.更新電灯設備工事)'!$AD$10</f>
        <v>64</v>
      </c>
      <c r="E9" s="74" t="str">
        <f>'数量拾い書(1.更新電灯設備工事)'!$C$10</f>
        <v>台</v>
      </c>
      <c r="F9" s="75"/>
      <c r="G9" s="75">
        <f t="shared" si="0"/>
        <v>0</v>
      </c>
      <c r="H9" s="76" t="s">
        <v>673</v>
      </c>
    </row>
    <row r="10" spans="1:8" ht="22.5" customHeight="1">
      <c r="A10" s="77"/>
      <c r="B10" s="71" t="str">
        <f>'数量拾い書(1.更新電灯設備工事)'!$A$11</f>
        <v>D08　照明器具</v>
      </c>
      <c r="C10" s="189" t="str">
        <f>'数量拾い書(1.更新電灯設備工事)'!$B$11</f>
        <v>ｉＤシリーズ直付２０形　反射笠付型</v>
      </c>
      <c r="D10" s="73">
        <f>'数量拾い書(1.更新電灯設備工事)'!$AD$11</f>
        <v>1</v>
      </c>
      <c r="E10" s="74" t="str">
        <f>'数量拾い書(1.更新電灯設備工事)'!$C$11</f>
        <v>台</v>
      </c>
      <c r="F10" s="75">
        <f>'電気複合(執務並行)'!$S$14</f>
        <v>0</v>
      </c>
      <c r="G10" s="75">
        <f t="shared" si="0"/>
        <v>0</v>
      </c>
      <c r="H10" s="76" t="s">
        <v>565</v>
      </c>
    </row>
    <row r="11" spans="1:8" ht="22.5" customHeight="1">
      <c r="A11" s="77"/>
      <c r="B11" s="71" t="str">
        <f>'数量拾い書(1.更新電灯設備工事)'!$A$12</f>
        <v>D20　照明器具</v>
      </c>
      <c r="C11" s="189" t="str">
        <f>'数量拾い書(1.更新電灯設備工事)'!$B$12</f>
        <v>ｉＤシリーズ直付４０形　反射笠付型</v>
      </c>
      <c r="D11" s="73">
        <f>'数量拾い書(1.更新電灯設備工事)'!$AD$12</f>
        <v>46</v>
      </c>
      <c r="E11" s="74" t="str">
        <f>'数量拾い書(1.更新電灯設備工事)'!$C$12</f>
        <v>台</v>
      </c>
      <c r="F11" s="75">
        <f>'電気複合(執務並行)'!$S$16</f>
        <v>0</v>
      </c>
      <c r="G11" s="75">
        <f t="shared" ref="G11:G26" si="1">INT(F11*D11)</f>
        <v>0</v>
      </c>
      <c r="H11" s="76" t="s">
        <v>566</v>
      </c>
    </row>
    <row r="12" spans="1:8" ht="22.5" customHeight="1">
      <c r="A12" s="82"/>
      <c r="B12" s="71" t="str">
        <f>'数量拾い書(1.更新電灯設備工事)'!$A$13</f>
        <v>D40　照明器具</v>
      </c>
      <c r="C12" s="189" t="str">
        <f>'数量拾い書(1.更新電灯設備工事)'!$B$13</f>
        <v>ｉＤシリーズ直付４０形　反射笠付型</v>
      </c>
      <c r="D12" s="73">
        <f>'数量拾い書(1.更新電灯設備工事)'!$AD$13</f>
        <v>46</v>
      </c>
      <c r="E12" s="74" t="str">
        <f>'数量拾い書(1.更新電灯設備工事)'!$C$13</f>
        <v>台</v>
      </c>
      <c r="F12" s="75">
        <f>'電気複合(執務並行)'!$S$18</f>
        <v>0</v>
      </c>
      <c r="G12" s="75">
        <f t="shared" si="1"/>
        <v>0</v>
      </c>
      <c r="H12" s="76" t="s">
        <v>567</v>
      </c>
    </row>
    <row r="13" spans="1:8" ht="22.5" customHeight="1">
      <c r="A13" s="77"/>
      <c r="B13" s="71" t="str">
        <f>'数量拾い書(1.更新電灯設備工事)'!$A$14</f>
        <v>D40P　照明器具</v>
      </c>
      <c r="C13" s="189" t="str">
        <f>'数量拾い書(1.更新電灯設備工事)'!$B$14</f>
        <v>ｉＤシリーズ直付４０形　反射笠付型</v>
      </c>
      <c r="D13" s="73">
        <f>'数量拾い書(1.更新電灯設備工事)'!$AD$14</f>
        <v>6</v>
      </c>
      <c r="E13" s="74" t="str">
        <f>'数量拾い書(1.更新電灯設備工事)'!$C$14</f>
        <v>台</v>
      </c>
      <c r="F13" s="75">
        <f>'電気複合(執務並行)'!$S$20</f>
        <v>0</v>
      </c>
      <c r="G13" s="75">
        <f t="shared" si="1"/>
        <v>0</v>
      </c>
      <c r="H13" s="76" t="s">
        <v>568</v>
      </c>
    </row>
    <row r="14" spans="1:8" ht="22.5" customHeight="1">
      <c r="A14" s="77"/>
      <c r="B14" s="71" t="str">
        <f>'数量拾い書(1.更新電灯設備工事)'!$A$15</f>
        <v>E40G　照明器具</v>
      </c>
      <c r="C14" s="189" t="str">
        <f>'数量拾い書(1.更新電灯設備工事)'!$B$15</f>
        <v>ｉＤシリーズ直付４０形　ｉスタイル</v>
      </c>
      <c r="D14" s="73">
        <f>'数量拾い書(1.更新電灯設備工事)'!$AD$15</f>
        <v>11</v>
      </c>
      <c r="E14" s="74" t="str">
        <f>'数量拾い書(1.更新電灯設備工事)'!$C$15</f>
        <v>台</v>
      </c>
      <c r="F14" s="75">
        <f>'電気複合(執務並行)'!$S$22</f>
        <v>0</v>
      </c>
      <c r="G14" s="75">
        <f t="shared" si="1"/>
        <v>0</v>
      </c>
      <c r="H14" s="76" t="s">
        <v>569</v>
      </c>
    </row>
    <row r="15" spans="1:8" ht="22.5" customHeight="1">
      <c r="A15" s="77"/>
      <c r="B15" s="71" t="str">
        <f>'数量拾い書(1.更新電灯設備工事)'!$A$16</f>
        <v>E40P　照明器具</v>
      </c>
      <c r="C15" s="189" t="str">
        <f>'数量拾い書(1.更新電灯設備工事)'!$B$16</f>
        <v>ｉＤシリーズ直付４０形　ｉスタイル</v>
      </c>
      <c r="D15" s="73">
        <f>'数量拾い書(1.更新電灯設備工事)'!$AD$16</f>
        <v>5</v>
      </c>
      <c r="E15" s="74" t="str">
        <f>'数量拾い書(1.更新電灯設備工事)'!$C$16</f>
        <v>台</v>
      </c>
      <c r="F15" s="75">
        <f>'電気複合(執務並行)'!$S$24</f>
        <v>0</v>
      </c>
      <c r="G15" s="75">
        <f t="shared" si="1"/>
        <v>0</v>
      </c>
      <c r="H15" s="76" t="s">
        <v>570</v>
      </c>
    </row>
    <row r="16" spans="1:8" ht="22.5" customHeight="1">
      <c r="A16" s="83"/>
      <c r="B16" s="71" t="str">
        <f>'数量拾い書(1.更新電灯設備工事)'!$A$17</f>
        <v>F40　照明器具</v>
      </c>
      <c r="C16" s="189" t="str">
        <f>'数量拾い書(1.更新電灯設備工事)'!$B$17</f>
        <v>ｉＤシリーズ直付４０形　スリムベース</v>
      </c>
      <c r="D16" s="73">
        <f>'数量拾い書(1.更新電灯設備工事)'!$AD$17</f>
        <v>20</v>
      </c>
      <c r="E16" s="74" t="str">
        <f>'数量拾い書(1.更新電灯設備工事)'!$C$17</f>
        <v>台</v>
      </c>
      <c r="F16" s="75">
        <f>'電気複合(執務並行)'!$S$26</f>
        <v>0</v>
      </c>
      <c r="G16" s="75">
        <f t="shared" si="1"/>
        <v>0</v>
      </c>
      <c r="H16" s="76" t="s">
        <v>571</v>
      </c>
    </row>
    <row r="17" spans="1:8" ht="22.5" customHeight="1">
      <c r="A17" s="83"/>
      <c r="B17" s="71" t="str">
        <f>'数量拾い書(1.更新電灯設備工事)'!$A$18</f>
        <v>G20　照明器具</v>
      </c>
      <c r="C17" s="189" t="str">
        <f>'数量拾い書(1.更新電灯設備工事)'!$B$18</f>
        <v>ｉＤシリーズ直付４０形　コーナーライト</v>
      </c>
      <c r="D17" s="73">
        <f>'数量拾い書(1.更新電灯設備工事)'!$AD$18</f>
        <v>2</v>
      </c>
      <c r="E17" s="74" t="str">
        <f>'数量拾い書(1.更新電灯設備工事)'!$C$18</f>
        <v>台</v>
      </c>
      <c r="F17" s="75">
        <f>'電気複合(執務並行)'!$S$28</f>
        <v>0</v>
      </c>
      <c r="G17" s="75">
        <f t="shared" si="1"/>
        <v>0</v>
      </c>
      <c r="H17" s="76" t="s">
        <v>572</v>
      </c>
    </row>
    <row r="18" spans="1:8" ht="22.5" customHeight="1">
      <c r="A18" s="84"/>
      <c r="B18" s="71" t="str">
        <f>'数量拾い書(1.更新電灯設備工事)'!$A$19</f>
        <v>H50　照明器具</v>
      </c>
      <c r="C18" s="189" t="str">
        <f>'数量拾い書(1.更新電灯設備工事)'!$B$19</f>
        <v>ｉＤシリーズ直付１１０形　ウォールウォッシャ</v>
      </c>
      <c r="D18" s="73">
        <f>'数量拾い書(1.更新電灯設備工事)'!$AD$19</f>
        <v>1</v>
      </c>
      <c r="E18" s="74" t="str">
        <f>'数量拾い書(1.更新電灯設備工事)'!$C$19</f>
        <v>台</v>
      </c>
      <c r="F18" s="75">
        <f>'電気複合(執務並行)'!$S$30</f>
        <v>0</v>
      </c>
      <c r="G18" s="75">
        <f t="shared" si="1"/>
        <v>0</v>
      </c>
      <c r="H18" s="76" t="s">
        <v>573</v>
      </c>
    </row>
    <row r="19" spans="1:8" ht="22.5" customHeight="1">
      <c r="A19" s="84"/>
      <c r="B19" s="71" t="str">
        <f>'数量拾い書(1.更新電灯設備工事)'!$A$20</f>
        <v>I20　照明器具</v>
      </c>
      <c r="C19" s="189" t="str">
        <f>'数量拾い書(1.更新電灯設備工事)'!$B$20</f>
        <v>ｉＤシリーズ埋込４０形　下面開放型　Ｗ１９０</v>
      </c>
      <c r="D19" s="73">
        <f>'数量拾い書(1.更新電灯設備工事)'!$AD$20</f>
        <v>19</v>
      </c>
      <c r="E19" s="74" t="str">
        <f>'数量拾い書(1.更新電灯設備工事)'!$C$20</f>
        <v>台</v>
      </c>
      <c r="F19" s="75">
        <f>'電気複合(執務並行)'!$S$32</f>
        <v>0</v>
      </c>
      <c r="G19" s="75">
        <f t="shared" si="1"/>
        <v>0</v>
      </c>
      <c r="H19" s="76" t="s">
        <v>574</v>
      </c>
    </row>
    <row r="20" spans="1:8" ht="22.5" customHeight="1">
      <c r="A20" s="70"/>
      <c r="B20" s="71" t="str">
        <f>'数量拾い書(1.更新電灯設備工事)'!$A$21</f>
        <v>I40　照明器具(LRS20-4-37)</v>
      </c>
      <c r="C20" s="189" t="str">
        <f>'数量拾い書(1.更新電灯設備工事)'!$B$21</f>
        <v>ｉＤシリーズ埋込４０形　下面開放型　Ｗ３００　単体</v>
      </c>
      <c r="D20" s="73">
        <f>'数量拾い書(1.更新電灯設備工事)'!$AD$21</f>
        <v>16</v>
      </c>
      <c r="E20" s="74" t="str">
        <f>'数量拾い書(1.更新電灯設備工事)'!$C$21</f>
        <v>台</v>
      </c>
      <c r="F20" s="75">
        <f>'電気複合(執務並行)'!$S$34</f>
        <v>0</v>
      </c>
      <c r="G20" s="75">
        <f t="shared" si="1"/>
        <v>0</v>
      </c>
      <c r="H20" s="76" t="s">
        <v>575</v>
      </c>
    </row>
    <row r="21" spans="1:8" ht="22.5" customHeight="1">
      <c r="A21" s="83"/>
      <c r="B21" s="71" t="str">
        <f>'数量拾い書(1.更新電灯設備工事)'!$A$22</f>
        <v>I40R　照明器具</v>
      </c>
      <c r="C21" s="189" t="str">
        <f>'数量拾い書(1.更新電灯設備工事)'!$B$22</f>
        <v>ｉＤシリーズ埋込４０形　下面開放型　Ｗ３００　連結右用</v>
      </c>
      <c r="D21" s="73">
        <f>'数量拾い書(1.更新電灯設備工事)'!$AD$22</f>
        <v>13</v>
      </c>
      <c r="E21" s="74" t="str">
        <f>'数量拾い書(1.更新電灯設備工事)'!$C$22</f>
        <v>台</v>
      </c>
      <c r="F21" s="75">
        <f>'電気複合(執務並行)'!$S$36</f>
        <v>0</v>
      </c>
      <c r="G21" s="75">
        <f t="shared" si="1"/>
        <v>0</v>
      </c>
      <c r="H21" s="76" t="s">
        <v>576</v>
      </c>
    </row>
    <row r="22" spans="1:8" ht="22.5" customHeight="1">
      <c r="A22" s="602"/>
      <c r="B22" s="603" t="str">
        <f>'数量拾い書(1.更新電灯設備工事)'!$A$23</f>
        <v>I40L　照明器具</v>
      </c>
      <c r="C22" s="613" t="str">
        <f>'数量拾い書(1.更新電灯設備工事)'!$B$23</f>
        <v>ｉＤシリーズ埋込４０形　下面開放型　Ｗ３００　連結左用</v>
      </c>
      <c r="D22" s="605">
        <f>'数量拾い書(1.更新電灯設備工事)'!$AD$23</f>
        <v>13</v>
      </c>
      <c r="E22" s="606" t="str">
        <f>'数量拾い書(1.更新電灯設備工事)'!$C$23</f>
        <v>台</v>
      </c>
      <c r="F22" s="607">
        <f>'電気複合(執務並行)'!$S$38</f>
        <v>0</v>
      </c>
      <c r="G22" s="607">
        <f t="shared" si="1"/>
        <v>0</v>
      </c>
      <c r="H22" s="608" t="s">
        <v>577</v>
      </c>
    </row>
    <row r="23" spans="1:8" ht="22.5" customHeight="1">
      <c r="A23" s="602"/>
      <c r="B23" s="603" t="str">
        <f>'数量拾い書(1.更新電灯設備工事)'!$A$24</f>
        <v>I69　照明器具</v>
      </c>
      <c r="C23" s="613" t="str">
        <f>'数量拾い書(1.更新電灯設備工事)'!$B$24</f>
        <v>ｉＤシリーズ埋込４０形　下面開放型　Ｗ３００</v>
      </c>
      <c r="D23" s="605">
        <f>'数量拾い書(1.更新電灯設備工事)'!$AD$24</f>
        <v>29</v>
      </c>
      <c r="E23" s="606" t="str">
        <f>'数量拾い書(1.更新電灯設備工事)'!$C$24</f>
        <v>台</v>
      </c>
      <c r="F23" s="607">
        <f>'電気複合(執務並行)'!$S$40</f>
        <v>0</v>
      </c>
      <c r="G23" s="607">
        <f t="shared" si="1"/>
        <v>0</v>
      </c>
      <c r="H23" s="608" t="s">
        <v>578</v>
      </c>
    </row>
    <row r="24" spans="1:8" ht="22.5" customHeight="1">
      <c r="A24" s="602"/>
      <c r="B24" s="603" t="str">
        <f>'数量拾い書(1.更新電灯設備工事)'!$A$25</f>
        <v>J25　照明器具(LSS13-4-21)</v>
      </c>
      <c r="C24" s="613" t="str">
        <f>'数量拾い書(1.更新電灯設備工事)'!$B$25</f>
        <v>ｉＤシリーズ直付４０形　黒板灯</v>
      </c>
      <c r="D24" s="605">
        <f>'数量拾い書(1.更新電灯設備工事)'!$AD$25</f>
        <v>22</v>
      </c>
      <c r="E24" s="606" t="str">
        <f>'数量拾い書(1.更新電灯設備工事)'!$C$25</f>
        <v>台</v>
      </c>
      <c r="F24" s="607"/>
      <c r="G24" s="607">
        <f t="shared" si="1"/>
        <v>0</v>
      </c>
      <c r="H24" s="608" t="s">
        <v>674</v>
      </c>
    </row>
    <row r="25" spans="1:8" ht="22.5" customHeight="1">
      <c r="A25" s="602"/>
      <c r="B25" s="603" t="str">
        <f>'数量拾い書(1.更新電灯設備工事)'!$A$26</f>
        <v>K25　照明器具</v>
      </c>
      <c r="C25" s="613" t="str">
        <f>'数量拾い書(1.更新電灯設備工事)'!$B$26</f>
        <v>ｉＤシリーズ埋込４０形　黒板灯</v>
      </c>
      <c r="D25" s="605">
        <f>'数量拾い書(1.更新電灯設備工事)'!$AD$26</f>
        <v>2</v>
      </c>
      <c r="E25" s="606" t="str">
        <f>'数量拾い書(1.更新電灯設備工事)'!$C$26</f>
        <v>台</v>
      </c>
      <c r="F25" s="607"/>
      <c r="G25" s="607">
        <f t="shared" si="1"/>
        <v>0</v>
      </c>
      <c r="H25" s="608" t="s">
        <v>579</v>
      </c>
    </row>
    <row r="26" spans="1:8" ht="22.5" customHeight="1">
      <c r="A26" s="789"/>
      <c r="B26" s="790" t="str">
        <f>'数量拾い書(1.更新電灯設備工事)'!$A$27</f>
        <v>L40P　照明器具</v>
      </c>
      <c r="C26" s="261" t="str">
        <f>'数量拾い書(1.更新電灯設備工事)'!$B$27</f>
        <v>ｉＤシリーズ非常灯　４０形　反射笠付　Ｗ１５０　パイプ吊</v>
      </c>
      <c r="D26" s="241">
        <f>'数量拾い書(1.更新電灯設備工事)'!$AD$27</f>
        <v>3</v>
      </c>
      <c r="E26" s="87" t="str">
        <f>'数量拾い書(1.更新電灯設備工事)'!$C$27</f>
        <v>台</v>
      </c>
      <c r="F26" s="253"/>
      <c r="G26" s="253">
        <f t="shared" si="1"/>
        <v>0</v>
      </c>
      <c r="H26" s="258" t="s">
        <v>580</v>
      </c>
    </row>
    <row r="27" spans="1:8" ht="22.5" customHeight="1">
      <c r="A27" s="782" t="s">
        <v>218</v>
      </c>
      <c r="B27" s="783" t="s">
        <v>282</v>
      </c>
      <c r="C27" s="784"/>
      <c r="D27" s="785"/>
      <c r="E27" s="786"/>
      <c r="F27" s="787"/>
      <c r="G27" s="787">
        <f t="shared" si="0"/>
        <v>0</v>
      </c>
      <c r="H27" s="788"/>
    </row>
    <row r="28" spans="1:8" ht="22.5" customHeight="1">
      <c r="A28" s="602"/>
      <c r="B28" s="603" t="str">
        <f>'数量拾い書(1.更新電灯設備工事)'!$A$28</f>
        <v>M204　照明器具</v>
      </c>
      <c r="C28" s="613" t="str">
        <f>'数量拾い書(1.更新電灯設備工事)'!$B$28</f>
        <v>ＬＤＬ２０×４　埋込下面パネル付き（ランプ交換）</v>
      </c>
      <c r="D28" s="605">
        <f>'数量拾い書(1.更新電灯設備工事)'!$AD$28</f>
        <v>50</v>
      </c>
      <c r="E28" s="606" t="str">
        <f>'数量拾い書(1.更新電灯設備工事)'!$C$28</f>
        <v>台</v>
      </c>
      <c r="F28" s="607"/>
      <c r="G28" s="607">
        <f t="shared" si="0"/>
        <v>0</v>
      </c>
      <c r="H28" s="608" t="s">
        <v>581</v>
      </c>
    </row>
    <row r="29" spans="1:8" ht="22.5" customHeight="1">
      <c r="A29" s="602"/>
      <c r="B29" s="603" t="str">
        <f>'数量拾い書(1.更新電灯設備工事)'!$A$29</f>
        <v>N100　照明器具</v>
      </c>
      <c r="C29" s="613" t="str">
        <f>'数量拾い書(1.更新電灯設備工事)'!$B$29</f>
        <v>ダウンライト　１００形</v>
      </c>
      <c r="D29" s="605">
        <f>'数量拾い書(1.更新電灯設備工事)'!$AD$29</f>
        <v>4</v>
      </c>
      <c r="E29" s="606" t="str">
        <f>'数量拾い書(1.更新電灯設備工事)'!$C$29</f>
        <v>台</v>
      </c>
      <c r="F29" s="607"/>
      <c r="G29" s="607">
        <f t="shared" si="0"/>
        <v>0</v>
      </c>
      <c r="H29" s="608" t="s">
        <v>582</v>
      </c>
    </row>
    <row r="30" spans="1:8" ht="22.5" customHeight="1">
      <c r="A30" s="602"/>
      <c r="B30" s="603" t="str">
        <f>'数量拾い書(1.更新電灯設備工事)'!$A$30</f>
        <v>F69　照明器具(LSS6-4-65)</v>
      </c>
      <c r="C30" s="613" t="str">
        <f>'数量拾い書(1.更新電灯設備工事)'!$B$30</f>
        <v>ｉＤシリーズ直付４０形　スリムベース</v>
      </c>
      <c r="D30" s="605">
        <f>'数量拾い書(1.更新電灯設備工事)'!$AD$30</f>
        <v>5</v>
      </c>
      <c r="E30" s="606" t="str">
        <f>'数量拾い書(1.更新電灯設備工事)'!$C$30</f>
        <v>台</v>
      </c>
      <c r="F30" s="607"/>
      <c r="G30" s="607">
        <f t="shared" ref="G30:G42" si="2">INT(F30*D30)</f>
        <v>0</v>
      </c>
      <c r="H30" s="608" t="s">
        <v>672</v>
      </c>
    </row>
    <row r="31" spans="1:8" ht="22.5" customHeight="1">
      <c r="A31" s="602"/>
      <c r="B31" s="603" t="str">
        <f>'数量拾い書(1.更新電灯設備工事)'!$A$31</f>
        <v>N150　照明器具</v>
      </c>
      <c r="C31" s="613" t="str">
        <f>'数量拾い書(1.更新電灯設備工事)'!$B$31</f>
        <v>ダウンライト　１５０形</v>
      </c>
      <c r="D31" s="605">
        <f>'数量拾い書(1.更新電灯設備工事)'!$AD$31</f>
        <v>3</v>
      </c>
      <c r="E31" s="606" t="str">
        <f>'数量拾い書(1.更新電灯設備工事)'!$C$31</f>
        <v>台</v>
      </c>
      <c r="F31" s="607"/>
      <c r="G31" s="607">
        <f t="shared" si="2"/>
        <v>0</v>
      </c>
      <c r="H31" s="608" t="s">
        <v>583</v>
      </c>
    </row>
    <row r="32" spans="1:8" ht="22.5" customHeight="1">
      <c r="A32" s="602"/>
      <c r="B32" s="603" t="str">
        <f>'数量拾い書(1.更新電灯設備工事)'!$A$32</f>
        <v>O100　照明器具</v>
      </c>
      <c r="C32" s="613" t="str">
        <f>'数量拾い書(1.更新電灯設備工事)'!$B$32</f>
        <v>ダウンライト　１００形</v>
      </c>
      <c r="D32" s="605">
        <f>'数量拾い書(1.更新電灯設備工事)'!$AD$32</f>
        <v>2</v>
      </c>
      <c r="E32" s="606" t="str">
        <f>'数量拾い書(1.更新電灯設備工事)'!$C$32</f>
        <v>台</v>
      </c>
      <c r="F32" s="607">
        <f>'電気複合(執務並行)'!$S$54</f>
        <v>0</v>
      </c>
      <c r="G32" s="607">
        <f t="shared" si="2"/>
        <v>0</v>
      </c>
      <c r="H32" s="608" t="s">
        <v>584</v>
      </c>
    </row>
    <row r="33" spans="1:8" ht="22.5" customHeight="1">
      <c r="A33" s="602"/>
      <c r="B33" s="603" t="str">
        <f>'数量拾い書(1.更新電灯設備工事)'!$A$33</f>
        <v>P60　照明器具</v>
      </c>
      <c r="C33" s="613" t="str">
        <f>'数量拾い書(1.更新電灯設備工事)'!$B$33</f>
        <v>マルミナＬＥＤダウンライト６０形</v>
      </c>
      <c r="D33" s="605">
        <f>'数量拾い書(1.更新電灯設備工事)'!$AD$33</f>
        <v>1</v>
      </c>
      <c r="E33" s="606" t="str">
        <f>'数量拾い書(1.更新電灯設備工事)'!$C$33</f>
        <v>台</v>
      </c>
      <c r="F33" s="607">
        <f>'電気複合(執務並行)'!$S$56</f>
        <v>0</v>
      </c>
      <c r="G33" s="607">
        <f t="shared" si="2"/>
        <v>0</v>
      </c>
      <c r="H33" s="608" t="s">
        <v>585</v>
      </c>
    </row>
    <row r="34" spans="1:8" ht="22.5" customHeight="1">
      <c r="A34" s="602"/>
      <c r="B34" s="603" t="str">
        <f>'数量拾い書(1.更新電灯設備工事)'!$A$34</f>
        <v>Q100　照明器具</v>
      </c>
      <c r="C34" s="613" t="str">
        <f>'数量拾い書(1.更新電灯設備工事)'!$B$34</f>
        <v>傾斜天井ＬＥＤダウンライト　１００形</v>
      </c>
      <c r="D34" s="605">
        <f>'数量拾い書(1.更新電灯設備工事)'!$AD$34</f>
        <v>4</v>
      </c>
      <c r="E34" s="606" t="str">
        <f>'数量拾い書(1.更新電灯設備工事)'!$C$34</f>
        <v>台</v>
      </c>
      <c r="F34" s="607">
        <f>'電気複合(執務並行)'!$S$58</f>
        <v>0</v>
      </c>
      <c r="G34" s="607">
        <f t="shared" si="2"/>
        <v>0</v>
      </c>
      <c r="H34" s="608" t="s">
        <v>586</v>
      </c>
    </row>
    <row r="35" spans="1:8" ht="22.5" customHeight="1">
      <c r="A35" s="602"/>
      <c r="B35" s="603" t="str">
        <f>'数量拾い書(1.更新電灯設備工事)'!$A$35</f>
        <v>R60　照明器具</v>
      </c>
      <c r="C35" s="613" t="str">
        <f>'数量拾い書(1.更新電灯設備工事)'!$B$35</f>
        <v>ＬＥＤダウンライト　６０形電球１灯器具相当</v>
      </c>
      <c r="D35" s="605">
        <f>'数量拾い書(1.更新電灯設備工事)'!$AD$35</f>
        <v>3</v>
      </c>
      <c r="E35" s="606" t="str">
        <f>'数量拾い書(1.更新電灯設備工事)'!$C$35</f>
        <v>台</v>
      </c>
      <c r="F35" s="607">
        <f>'電気複合(執務並行)'!$S$60</f>
        <v>0</v>
      </c>
      <c r="G35" s="607">
        <f t="shared" si="2"/>
        <v>0</v>
      </c>
      <c r="H35" s="608" t="s">
        <v>587</v>
      </c>
    </row>
    <row r="36" spans="1:8" ht="22.5" customHeight="1">
      <c r="A36" s="602"/>
      <c r="B36" s="603" t="str">
        <f>'数量拾い書(1.更新電灯設備工事)'!$A$36</f>
        <v>S60　照明器具</v>
      </c>
      <c r="C36" s="613" t="str">
        <f>'数量拾い書(1.更新電灯設備工事)'!$B$36</f>
        <v>ＬＥＤダウンライト　６０形電球１灯器具相当</v>
      </c>
      <c r="D36" s="605">
        <f>'数量拾い書(1.更新電灯設備工事)'!$AD$36</f>
        <v>6</v>
      </c>
      <c r="E36" s="606" t="str">
        <f>'数量拾い書(1.更新電灯設備工事)'!$C$36</f>
        <v>台</v>
      </c>
      <c r="F36" s="607">
        <f>'電気複合(執務並行)'!$S$62</f>
        <v>0</v>
      </c>
      <c r="G36" s="607">
        <f t="shared" si="2"/>
        <v>0</v>
      </c>
      <c r="H36" s="608" t="s">
        <v>588</v>
      </c>
    </row>
    <row r="37" spans="1:8" ht="22.5" customHeight="1">
      <c r="A37" s="602"/>
      <c r="B37" s="603" t="str">
        <f>'数量拾い書(1.更新電灯設備工事)'!$A$37</f>
        <v>T　照明器具</v>
      </c>
      <c r="C37" s="613" t="str">
        <f>'数量拾い書(1.更新電灯設備工事)'!$B$37</f>
        <v>ＬＥＤペンダント</v>
      </c>
      <c r="D37" s="605">
        <f>'数量拾い書(1.更新電灯設備工事)'!$AD$37</f>
        <v>1</v>
      </c>
      <c r="E37" s="606" t="str">
        <f>'数量拾い書(1.更新電灯設備工事)'!$C$37</f>
        <v>台</v>
      </c>
      <c r="F37" s="607">
        <f>'電気複合(執務並行)'!$S$64</f>
        <v>0</v>
      </c>
      <c r="G37" s="607">
        <f t="shared" si="2"/>
        <v>0</v>
      </c>
      <c r="H37" s="608" t="s">
        <v>589</v>
      </c>
    </row>
    <row r="38" spans="1:8" ht="22.5" customHeight="1">
      <c r="A38" s="602"/>
      <c r="B38" s="603" t="str">
        <f>'数量拾い書(1.更新電灯設備工事)'!$A$39</f>
        <v>U20　照明器具</v>
      </c>
      <c r="C38" s="613" t="str">
        <f>'数量拾い書(1.更新電灯設備工事)'!$B$39</f>
        <v>ＬＥＤシーリングライト　２０形丸形蛍光灯１灯器具相当</v>
      </c>
      <c r="D38" s="605">
        <f>'数量拾い書(1.更新電灯設備工事)'!$AD$39</f>
        <v>4</v>
      </c>
      <c r="E38" s="606" t="str">
        <f>'数量拾い書(1.更新電灯設備工事)'!$C$39</f>
        <v>台</v>
      </c>
      <c r="F38" s="607">
        <f>'電気複合(執務並行)'!$S$76</f>
        <v>0</v>
      </c>
      <c r="G38" s="607">
        <f t="shared" si="2"/>
        <v>0</v>
      </c>
      <c r="H38" s="608" t="s">
        <v>590</v>
      </c>
    </row>
    <row r="39" spans="1:8" ht="22.5" customHeight="1">
      <c r="A39" s="602"/>
      <c r="B39" s="603" t="str">
        <f>'数量拾い書(1.更新電灯設備工事)'!$A$40</f>
        <v>V30　照明器具</v>
      </c>
      <c r="C39" s="613" t="str">
        <f>'数量拾い書(1.更新電灯設備工事)'!$B$40</f>
        <v>ＬＥＤシーリングライト　３０形丸形蛍光灯１灯器具相当</v>
      </c>
      <c r="D39" s="605">
        <f>'数量拾い書(1.更新電灯設備工事)'!$AD$40</f>
        <v>63</v>
      </c>
      <c r="E39" s="606" t="str">
        <f>'数量拾い書(1.更新電灯設備工事)'!$C$40</f>
        <v>台</v>
      </c>
      <c r="F39" s="607">
        <f>'電気複合(執務並行)'!$S$68</f>
        <v>0</v>
      </c>
      <c r="G39" s="607">
        <f t="shared" si="2"/>
        <v>0</v>
      </c>
      <c r="H39" s="608" t="s">
        <v>591</v>
      </c>
    </row>
    <row r="40" spans="1:8" ht="22.5" customHeight="1">
      <c r="A40" s="602"/>
      <c r="B40" s="603" t="str">
        <f>'数量拾い書(1.更新電灯設備工事)'!$A$41</f>
        <v>W30　照明器具</v>
      </c>
      <c r="C40" s="613" t="str">
        <f>'数量拾い書(1.更新電灯設備工事)'!$B$41</f>
        <v>ＬＥＤシーリングライト　３０形丸形蛍光灯１灯器具相当</v>
      </c>
      <c r="D40" s="605">
        <f>'数量拾い書(1.更新電灯設備工事)'!$AD$41</f>
        <v>2</v>
      </c>
      <c r="E40" s="606" t="str">
        <f>'数量拾い書(1.更新電灯設備工事)'!$C$41</f>
        <v>台</v>
      </c>
      <c r="F40" s="607">
        <f>'電気複合(執務並行)'!$S$70</f>
        <v>0</v>
      </c>
      <c r="G40" s="607">
        <f t="shared" si="2"/>
        <v>0</v>
      </c>
      <c r="H40" s="608" t="s">
        <v>592</v>
      </c>
    </row>
    <row r="41" spans="1:8" ht="22.5" customHeight="1">
      <c r="A41" s="602"/>
      <c r="B41" s="603" t="str">
        <f>'数量拾い書(1.更新電灯設備工事)'!$A$42</f>
        <v>X30　照明器具</v>
      </c>
      <c r="C41" s="613" t="str">
        <f>'数量拾い書(1.更新電灯設備工事)'!$B$42</f>
        <v>ＬＥＤシーリングライト　３０形丸形蛍光灯１灯器具相当</v>
      </c>
      <c r="D41" s="605">
        <f>'数量拾い書(1.更新電灯設備工事)'!$AD$42</f>
        <v>4</v>
      </c>
      <c r="E41" s="606" t="str">
        <f>'数量拾い書(1.更新電灯設備工事)'!$C$42</f>
        <v>台</v>
      </c>
      <c r="F41" s="607"/>
      <c r="G41" s="607">
        <f t="shared" si="2"/>
        <v>0</v>
      </c>
      <c r="H41" s="608" t="s">
        <v>593</v>
      </c>
    </row>
    <row r="42" spans="1:8" ht="22.5" customHeight="1">
      <c r="A42" s="602"/>
      <c r="B42" s="603" t="str">
        <f>'数量拾い書(1.更新電灯設備工事)'!$A$43</f>
        <v>Y　照明器具</v>
      </c>
      <c r="C42" s="613" t="str">
        <f>'数量拾い書(1.更新電灯設備工事)'!$B$43</f>
        <v>ＬＥＤ階段通路誘導灯防雨型ブラケット</v>
      </c>
      <c r="D42" s="605">
        <f>'数量拾い書(1.更新電灯設備工事)'!$AD$43</f>
        <v>4</v>
      </c>
      <c r="E42" s="606" t="str">
        <f>'数量拾い書(1.更新電灯設備工事)'!$C$43</f>
        <v>台</v>
      </c>
      <c r="F42" s="607"/>
      <c r="G42" s="607">
        <f t="shared" si="2"/>
        <v>0</v>
      </c>
      <c r="H42" s="608" t="s">
        <v>594</v>
      </c>
    </row>
    <row r="43" spans="1:8" ht="22.5" customHeight="1">
      <c r="A43" s="602"/>
      <c r="B43" s="603" t="str">
        <f>'数量拾い書(1.更新電灯設備工事)'!$A$44</f>
        <v>X　照明器具</v>
      </c>
      <c r="C43" s="613" t="str">
        <f>'数量拾い書(1.更新電灯設備工事)'!$B$44</f>
        <v>ＬＥＤウォールライト　２０形</v>
      </c>
      <c r="D43" s="605">
        <f>'数量拾い書(1.更新電灯設備工事)'!$AD$44</f>
        <v>3</v>
      </c>
      <c r="E43" s="606" t="str">
        <f>'数量拾い書(1.更新電灯設備工事)'!$C$44</f>
        <v>台</v>
      </c>
      <c r="F43" s="607"/>
      <c r="G43" s="607">
        <f t="shared" ref="G43" si="3">INT(F43*D43)</f>
        <v>0</v>
      </c>
      <c r="H43" s="608" t="s">
        <v>595</v>
      </c>
    </row>
    <row r="44" spans="1:8" ht="22.5" customHeight="1">
      <c r="A44" s="602"/>
      <c r="B44" s="603" t="str">
        <f>'数量拾い書(1.更新電灯設備工事)'!$A$45</f>
        <v>Y20　照明器具(LBF3MP/RP-2-06）</v>
      </c>
      <c r="C44" s="613" t="str">
        <f>'数量拾い書(1.更新電灯設備工事)'!$B$45</f>
        <v>ＬＥＤウォールライト　２０形</v>
      </c>
      <c r="D44" s="605">
        <f>'数量拾い書(1.更新電灯設備工事)'!$AD$45</f>
        <v>2</v>
      </c>
      <c r="E44" s="606" t="str">
        <f>'数量拾い書(1.更新電灯設備工事)'!$C$45</f>
        <v>台</v>
      </c>
      <c r="F44" s="607"/>
      <c r="G44" s="607">
        <f t="shared" ref="G44:G46" si="4">INT(F44*D44)</f>
        <v>0</v>
      </c>
      <c r="H44" s="608" t="s">
        <v>674</v>
      </c>
    </row>
    <row r="45" spans="1:8" ht="22.5" customHeight="1">
      <c r="A45" s="602"/>
      <c r="B45" s="603" t="str">
        <f>'数量拾い書(1.更新電灯設備工事)'!$A$46</f>
        <v>Y40　照明器具(LBF3MP/RP-4-20)</v>
      </c>
      <c r="C45" s="613" t="str">
        <f>'数量拾い書(1.更新電灯設備工事)'!$B$46</f>
        <v>ＬＥＤウォールライト　４０形</v>
      </c>
      <c r="D45" s="605">
        <f>'数量拾い書(1.更新電灯設備工事)'!$AD$46</f>
        <v>1</v>
      </c>
      <c r="E45" s="606" t="str">
        <f>'数量拾い書(1.更新電灯設備工事)'!$C$46</f>
        <v>台</v>
      </c>
      <c r="F45" s="607"/>
      <c r="G45" s="607">
        <f t="shared" si="4"/>
        <v>0</v>
      </c>
      <c r="H45" s="608" t="s">
        <v>674</v>
      </c>
    </row>
    <row r="46" spans="1:8" ht="22.5" customHeight="1">
      <c r="A46" s="602"/>
      <c r="B46" s="603" t="str">
        <f>'数量拾い書(1.更新電灯設備工事)'!$A$47</f>
        <v>Z1　照明器具</v>
      </c>
      <c r="C46" s="613" t="str">
        <f>'数量拾い書(1.更新電灯設備工事)'!$B$47</f>
        <v>ＬＥＤスポットライト２００形</v>
      </c>
      <c r="D46" s="605">
        <f>'数量拾い書(1.更新電灯設備工事)'!$AD$47</f>
        <v>2</v>
      </c>
      <c r="E46" s="606" t="str">
        <f>'数量拾い書(1.更新電灯設備工事)'!$C$47</f>
        <v>台</v>
      </c>
      <c r="F46" s="607"/>
      <c r="G46" s="607">
        <f t="shared" si="4"/>
        <v>0</v>
      </c>
      <c r="H46" s="608" t="s">
        <v>596</v>
      </c>
    </row>
    <row r="47" spans="1:8" ht="22.5" customHeight="1">
      <c r="A47" s="602"/>
      <c r="B47" s="603" t="str">
        <f>'数量拾い書(1.更新電灯設備工事)'!$A$48</f>
        <v>Z2　照明器具</v>
      </c>
      <c r="C47" s="613" t="str">
        <f>'数量拾い書(1.更新電灯設備工事)'!$B$48</f>
        <v>ＬＥＤスポットライト２００形</v>
      </c>
      <c r="D47" s="605">
        <f>'数量拾い書(1.更新電灯設備工事)'!$AD$48</f>
        <v>4</v>
      </c>
      <c r="E47" s="606" t="str">
        <f>'数量拾い書(1.更新電灯設備工事)'!$C$48</f>
        <v>台</v>
      </c>
      <c r="F47" s="607"/>
      <c r="G47" s="607">
        <f t="shared" ref="G47:G49" si="5">INT(F47*D47)</f>
        <v>0</v>
      </c>
      <c r="H47" s="608" t="s">
        <v>597</v>
      </c>
    </row>
    <row r="48" spans="1:8" ht="22.5" customHeight="1">
      <c r="A48" s="602"/>
      <c r="B48" s="603" t="str">
        <f>'数量拾い書(1.更新電灯設備工事)'!$A$49</f>
        <v>AA　照明器具</v>
      </c>
      <c r="C48" s="613" t="str">
        <f>'数量拾い書(1.更新電灯設備工事)'!$B$49</f>
        <v>ｉＤシリーズ階段灯薄型　リモコン自己点検機能付</v>
      </c>
      <c r="D48" s="605">
        <f>'数量拾い書(1.更新電灯設備工事)'!$AD$49</f>
        <v>1</v>
      </c>
      <c r="E48" s="606" t="str">
        <f>'数量拾い書(1.更新電灯設備工事)'!$C$49</f>
        <v>台</v>
      </c>
      <c r="F48" s="607"/>
      <c r="G48" s="607">
        <f t="shared" si="5"/>
        <v>0</v>
      </c>
      <c r="H48" s="608" t="s">
        <v>598</v>
      </c>
    </row>
    <row r="49" spans="1:8" ht="22.5" customHeight="1">
      <c r="A49" s="789"/>
      <c r="B49" s="790" t="str">
        <f>'数量拾い書(1.更新電灯設備工事)'!$A$50</f>
        <v>屋外樹脂ボックス</v>
      </c>
      <c r="C49" s="261" t="str">
        <f>'数量拾い書(1.更新電灯設備工事)'!$B$50</f>
        <v>256×160×130</v>
      </c>
      <c r="D49" s="241">
        <f>'数量拾い書(1.更新電灯設備工事)'!$AD$50</f>
        <v>1</v>
      </c>
      <c r="E49" s="87" t="str">
        <f>'数量拾い書(1.更新電灯設備工事)'!$C$50</f>
        <v>面</v>
      </c>
      <c r="F49" s="253">
        <f>'電気複合(執務並行)'!$S$84</f>
        <v>0</v>
      </c>
      <c r="G49" s="253">
        <f t="shared" si="5"/>
        <v>0</v>
      </c>
      <c r="H49" s="258" t="s">
        <v>599</v>
      </c>
    </row>
    <row r="50" spans="1:8" ht="22.5" customHeight="1">
      <c r="A50" s="782" t="s">
        <v>218</v>
      </c>
      <c r="B50" s="783" t="s">
        <v>282</v>
      </c>
      <c r="C50" s="784"/>
      <c r="D50" s="785"/>
      <c r="E50" s="786"/>
      <c r="F50" s="787"/>
      <c r="G50" s="787"/>
      <c r="H50" s="788"/>
    </row>
    <row r="51" spans="1:8" ht="22.5" customHeight="1">
      <c r="A51" s="602"/>
      <c r="B51" s="603" t="str">
        <f>'数量拾い書(1.更新電灯設備工事)'!$A$51</f>
        <v>漏電ブレ－カ－</v>
      </c>
      <c r="C51" s="613" t="str">
        <f>'数量拾い書(1.更新電灯設備工事)'!$B$51</f>
        <v>ELB　2P20A</v>
      </c>
      <c r="D51" s="605">
        <f>'数量拾い書(1.更新電灯設備工事)'!$AD$51</f>
        <v>1</v>
      </c>
      <c r="E51" s="606" t="str">
        <f>'数量拾い書(1.更新電灯設備工事)'!$C$51</f>
        <v>個</v>
      </c>
      <c r="F51" s="607">
        <f>'電気複合(執務並行)'!$S$86</f>
        <v>0</v>
      </c>
      <c r="G51" s="607">
        <f t="shared" ref="G51:G53" si="6">INT(F51*D51)</f>
        <v>0</v>
      </c>
      <c r="H51" s="608" t="s">
        <v>600</v>
      </c>
    </row>
    <row r="52" spans="1:8" ht="22.5" customHeight="1">
      <c r="A52" s="602"/>
      <c r="B52" s="603" t="str">
        <f>'数量拾い書(1.更新電灯設備工事)'!$A$52</f>
        <v>自動点滅器</v>
      </c>
      <c r="C52" s="613">
        <f>'数量拾い書(1.更新電灯設備工事)'!$B$52</f>
        <v>0</v>
      </c>
      <c r="D52" s="605">
        <f>'数量拾い書(1.更新電灯設備工事)'!$AD$52</f>
        <v>1</v>
      </c>
      <c r="E52" s="606" t="str">
        <f>'数量拾い書(1.更新電灯設備工事)'!$C$52</f>
        <v>個</v>
      </c>
      <c r="F52" s="607">
        <f>'電気複合(執務並行)'!$S$88</f>
        <v>0</v>
      </c>
      <c r="G52" s="607">
        <f t="shared" si="6"/>
        <v>0</v>
      </c>
      <c r="H52" s="608" t="s">
        <v>601</v>
      </c>
    </row>
    <row r="53" spans="1:8" ht="22.5" customHeight="1">
      <c r="A53" s="602"/>
      <c r="B53" s="603" t="str">
        <f>'数量拾い書(1.更新電灯設備工事)'!$A$53</f>
        <v>配線</v>
      </c>
      <c r="C53" s="613" t="str">
        <f>'数量拾い書(1.更新電灯設備工事)'!$B$53</f>
        <v>EM-EEF1.6-2C(ころがし)</v>
      </c>
      <c r="D53" s="750">
        <f>'数量拾い書(1.更新電灯設備工事)'!$AD$53</f>
        <v>33</v>
      </c>
      <c r="E53" s="606" t="str">
        <f>'数量拾い書(1.更新電灯設備工事)'!$C$53</f>
        <v>ｍ</v>
      </c>
      <c r="F53" s="607"/>
      <c r="G53" s="607">
        <f t="shared" si="6"/>
        <v>0</v>
      </c>
      <c r="H53" s="608" t="s">
        <v>602</v>
      </c>
    </row>
    <row r="54" spans="1:8" ht="22.5" customHeight="1">
      <c r="A54" s="602"/>
      <c r="B54" s="603" t="str">
        <f>'数量拾い書(1.更新電灯設備工事)'!$A$54</f>
        <v>ワイヤ－プロテクタ－</v>
      </c>
      <c r="C54" s="613" t="str">
        <f>'数量拾い書(1.更新電灯設備工事)'!$B$54</f>
        <v>2号</v>
      </c>
      <c r="D54" s="750">
        <f>'数量拾い書(1.更新電灯設備工事)'!$AD$54</f>
        <v>25</v>
      </c>
      <c r="E54" s="606" t="str">
        <f>'数量拾い書(1.更新電灯設備工事)'!$C$54</f>
        <v>ｍ</v>
      </c>
      <c r="F54" s="607"/>
      <c r="G54" s="607">
        <f t="shared" ref="G54:G60" si="7">INT(F54*D54)</f>
        <v>0</v>
      </c>
      <c r="H54" s="608" t="s">
        <v>675</v>
      </c>
    </row>
    <row r="55" spans="1:8" ht="22.5" customHeight="1">
      <c r="A55" s="602"/>
      <c r="B55" s="603" t="str">
        <f>'数量拾い書(1.更新電灯設備工事)'!$A$55</f>
        <v>スイッチ</v>
      </c>
      <c r="C55" s="613" t="str">
        <f>'数量拾い書(1.更新電灯設備工事)'!$B$55</f>
        <v>1P15A×2,PL付</v>
      </c>
      <c r="D55" s="605">
        <f>'数量拾い書(1.更新電灯設備工事)'!$AD$55</f>
        <v>1</v>
      </c>
      <c r="E55" s="606" t="str">
        <f>'数量拾い書(1.更新電灯設備工事)'!$C$55</f>
        <v>個</v>
      </c>
      <c r="F55" s="607"/>
      <c r="G55" s="607">
        <f t="shared" si="7"/>
        <v>0</v>
      </c>
      <c r="H55" s="608" t="s">
        <v>676</v>
      </c>
    </row>
    <row r="56" spans="1:8" ht="22.5" customHeight="1">
      <c r="A56" s="602"/>
      <c r="B56" s="603" t="str">
        <f>'数量拾い書(1.更新電灯設備工事)'!$A$56</f>
        <v>セレクタ－スイッチ</v>
      </c>
      <c r="C56" s="613" t="str">
        <f>'数量拾い書(1.更新電灯設備工事)'!$B$56</f>
        <v>12回路</v>
      </c>
      <c r="D56" s="605">
        <f>'数量拾い書(1.更新電灯設備工事)'!$AD$56</f>
        <v>1</v>
      </c>
      <c r="E56" s="606" t="str">
        <f>'数量拾い書(1.更新電灯設備工事)'!$C$56</f>
        <v>個</v>
      </c>
      <c r="F56" s="607"/>
      <c r="G56" s="607">
        <f t="shared" si="7"/>
        <v>0</v>
      </c>
      <c r="H56" s="608" t="s">
        <v>677</v>
      </c>
    </row>
    <row r="57" spans="1:8" ht="22.5" customHeight="1">
      <c r="A57" s="602"/>
      <c r="B57" s="603">
        <f>'数量拾い書(1.更新電灯設備工事)'!$A$57</f>
        <v>0</v>
      </c>
      <c r="C57" s="613">
        <f>'数量拾い書(1.更新電灯設備工事)'!$B$57</f>
        <v>0</v>
      </c>
      <c r="D57" s="605">
        <f>'数量拾い書(1.更新電灯設備工事)'!$AD$57</f>
        <v>0</v>
      </c>
      <c r="E57" s="606">
        <f>'数量拾い書(1.更新電灯設備工事)'!$C$57</f>
        <v>0</v>
      </c>
      <c r="F57" s="607"/>
      <c r="G57" s="607">
        <f t="shared" si="7"/>
        <v>0</v>
      </c>
      <c r="H57" s="608"/>
    </row>
    <row r="58" spans="1:8" ht="22.5" customHeight="1">
      <c r="A58" s="602"/>
      <c r="B58" s="603">
        <f>'数量拾い書(1.更新電灯設備工事)'!$A$58</f>
        <v>0</v>
      </c>
      <c r="C58" s="613">
        <f>'数量拾い書(1.更新電灯設備工事)'!$B$58</f>
        <v>0</v>
      </c>
      <c r="D58" s="605">
        <f>'数量拾い書(1.更新電灯設備工事)'!$AD$58</f>
        <v>0</v>
      </c>
      <c r="E58" s="606">
        <f>'数量拾い書(1.更新電灯設備工事)'!$C$58</f>
        <v>0</v>
      </c>
      <c r="F58" s="607"/>
      <c r="G58" s="607">
        <f t="shared" si="7"/>
        <v>0</v>
      </c>
      <c r="H58" s="608"/>
    </row>
    <row r="59" spans="1:8" ht="22.5" customHeight="1">
      <c r="A59" s="602"/>
      <c r="B59" s="603">
        <f>'数量拾い書(1.更新電灯設備工事)'!$A$59</f>
        <v>0</v>
      </c>
      <c r="C59" s="613">
        <f>'数量拾い書(1.更新電灯設備工事)'!$B$59</f>
        <v>0</v>
      </c>
      <c r="D59" s="605">
        <f>'数量拾い書(1.更新電灯設備工事)'!$AD$59</f>
        <v>0</v>
      </c>
      <c r="E59" s="606">
        <f>'数量拾い書(1.更新電灯設備工事)'!$C$59</f>
        <v>0</v>
      </c>
      <c r="F59" s="607"/>
      <c r="G59" s="607">
        <f t="shared" si="7"/>
        <v>0</v>
      </c>
      <c r="H59" s="608"/>
    </row>
    <row r="60" spans="1:8" ht="22.5" customHeight="1">
      <c r="A60" s="602"/>
      <c r="B60" s="603">
        <f>'数量拾い書(1.更新電灯設備工事)'!$A$60</f>
        <v>0</v>
      </c>
      <c r="C60" s="613">
        <f>'数量拾い書(1.更新電灯設備工事)'!$B$60</f>
        <v>0</v>
      </c>
      <c r="D60" s="605">
        <f>'数量拾い書(1.更新電灯設備工事)'!$AD$60</f>
        <v>0</v>
      </c>
      <c r="E60" s="606">
        <f>'数量拾い書(1.更新電灯設備工事)'!$C$60</f>
        <v>0</v>
      </c>
      <c r="F60" s="607"/>
      <c r="G60" s="607">
        <f t="shared" si="7"/>
        <v>0</v>
      </c>
      <c r="H60" s="608"/>
    </row>
    <row r="61" spans="1:8" ht="22.5" customHeight="1">
      <c r="A61" s="602"/>
      <c r="B61" s="603"/>
      <c r="C61" s="604"/>
      <c r="D61" s="605"/>
      <c r="E61" s="606"/>
      <c r="F61" s="607"/>
      <c r="G61" s="607"/>
      <c r="H61" s="608"/>
    </row>
    <row r="62" spans="1:8" ht="22.5" customHeight="1">
      <c r="A62" s="602"/>
      <c r="B62" s="603"/>
      <c r="C62" s="604"/>
      <c r="D62" s="605"/>
      <c r="E62" s="606"/>
      <c r="F62" s="607"/>
      <c r="G62" s="607"/>
      <c r="H62" s="608"/>
    </row>
    <row r="63" spans="1:8" ht="22.5" customHeight="1">
      <c r="A63" s="602"/>
      <c r="B63" s="603"/>
      <c r="C63" s="604"/>
      <c r="D63" s="605"/>
      <c r="E63" s="606"/>
      <c r="F63" s="607"/>
      <c r="G63" s="607"/>
      <c r="H63" s="608"/>
    </row>
    <row r="64" spans="1:8" ht="22.5" customHeight="1">
      <c r="A64" s="602"/>
      <c r="B64" s="603"/>
      <c r="C64" s="604"/>
      <c r="D64" s="605"/>
      <c r="E64" s="606"/>
      <c r="F64" s="607"/>
      <c r="G64" s="607"/>
      <c r="H64" s="608"/>
    </row>
    <row r="65" spans="1:8" ht="22.5" customHeight="1">
      <c r="A65" s="602"/>
      <c r="B65" s="603"/>
      <c r="C65" s="604"/>
      <c r="D65" s="605"/>
      <c r="E65" s="606"/>
      <c r="F65" s="607"/>
      <c r="G65" s="607"/>
      <c r="H65" s="608"/>
    </row>
    <row r="66" spans="1:8" ht="22.5" customHeight="1">
      <c r="A66" s="602"/>
      <c r="B66" s="603"/>
      <c r="C66" s="604"/>
      <c r="D66" s="605"/>
      <c r="E66" s="606"/>
      <c r="F66" s="607"/>
      <c r="G66" s="607"/>
      <c r="H66" s="608"/>
    </row>
    <row r="67" spans="1:8" ht="22.5" customHeight="1">
      <c r="A67" s="602"/>
      <c r="B67" s="603"/>
      <c r="C67" s="604"/>
      <c r="D67" s="605"/>
      <c r="E67" s="606"/>
      <c r="F67" s="607"/>
      <c r="G67" s="607"/>
      <c r="H67" s="608"/>
    </row>
    <row r="68" spans="1:8" ht="22.5" customHeight="1">
      <c r="A68" s="602"/>
      <c r="B68" s="603"/>
      <c r="C68" s="604"/>
      <c r="D68" s="605"/>
      <c r="E68" s="606"/>
      <c r="F68" s="607"/>
      <c r="G68" s="607"/>
      <c r="H68" s="608"/>
    </row>
    <row r="69" spans="1:8" ht="22.5" customHeight="1">
      <c r="A69" s="602"/>
      <c r="B69" s="603"/>
      <c r="C69" s="604"/>
      <c r="D69" s="605"/>
      <c r="E69" s="606"/>
      <c r="F69" s="607"/>
      <c r="G69" s="607"/>
      <c r="H69" s="608"/>
    </row>
    <row r="70" spans="1:8" ht="22.5" customHeight="1">
      <c r="A70" s="602"/>
      <c r="B70" s="603"/>
      <c r="C70" s="604"/>
      <c r="D70" s="605"/>
      <c r="E70" s="606"/>
      <c r="F70" s="607"/>
      <c r="G70" s="607"/>
      <c r="H70" s="608"/>
    </row>
    <row r="71" spans="1:8" ht="22.5" customHeight="1">
      <c r="A71" s="602"/>
      <c r="B71" s="603"/>
      <c r="C71" s="604"/>
      <c r="D71" s="605"/>
      <c r="E71" s="606"/>
      <c r="F71" s="607"/>
      <c r="G71" s="607"/>
      <c r="H71" s="608"/>
    </row>
    <row r="72" spans="1:8" ht="22.5" customHeight="1">
      <c r="A72" s="255"/>
      <c r="B72" s="333" t="s">
        <v>222</v>
      </c>
      <c r="C72" s="261"/>
      <c r="D72" s="241"/>
      <c r="E72" s="87"/>
      <c r="F72" s="253"/>
      <c r="G72" s="253">
        <f>SUM(G5:G70)</f>
        <v>0</v>
      </c>
      <c r="H72" s="258"/>
    </row>
    <row r="73" spans="1:8" ht="22.5" customHeight="1">
      <c r="A73" s="185" t="s">
        <v>238</v>
      </c>
      <c r="B73" s="64" t="s">
        <v>237</v>
      </c>
      <c r="C73" s="260"/>
      <c r="D73" s="123"/>
      <c r="E73" s="67"/>
      <c r="F73" s="68"/>
      <c r="G73" s="68"/>
      <c r="H73" s="118"/>
    </row>
    <row r="74" spans="1:8" ht="22.5" customHeight="1">
      <c r="A74" s="70"/>
      <c r="B74" s="105" t="str">
        <f>'数量拾い書 (2.撤去工事)'!$A$6</f>
        <v>⑱　照明器具撤去</v>
      </c>
      <c r="C74" s="189" t="str">
        <f>'数量拾い書 (2.撤去工事)'!$B$6</f>
        <v>FL-C201(WP)</v>
      </c>
      <c r="D74" s="73">
        <f>'数量拾い書 (2.撤去工事)'!$AD$6</f>
        <v>6</v>
      </c>
      <c r="E74" s="74" t="str">
        <f>'数量拾い書 (2.撤去工事)'!$C$6</f>
        <v>台</v>
      </c>
      <c r="F74" s="75">
        <f>'電気複合(撤去)'!$S$10</f>
        <v>0</v>
      </c>
      <c r="G74" s="75">
        <f>INT(F74*D74)</f>
        <v>0</v>
      </c>
      <c r="H74" s="76" t="s">
        <v>605</v>
      </c>
    </row>
    <row r="75" spans="1:8" ht="22.5" customHeight="1">
      <c r="A75" s="70"/>
      <c r="B75" s="105" t="str">
        <f>'数量拾い書 (2.撤去工事)'!$A$7</f>
        <v>㉘　照明器具撤去</v>
      </c>
      <c r="C75" s="189" t="str">
        <f>'数量拾い書 (2.撤去工事)'!$B$7</f>
        <v>FSS1-401(ガード付)</v>
      </c>
      <c r="D75" s="73">
        <f>'数量拾い書 (2.撤去工事)'!$AD$7</f>
        <v>12</v>
      </c>
      <c r="E75" s="74" t="str">
        <f>'数量拾い書 (2.撤去工事)'!$C$7</f>
        <v>台</v>
      </c>
      <c r="F75" s="75">
        <f>'電気複合(撤去)'!$S$12</f>
        <v>0</v>
      </c>
      <c r="G75" s="75">
        <f t="shared" ref="G75:G93" si="8">INT(F75*D75)</f>
        <v>0</v>
      </c>
      <c r="H75" s="76" t="s">
        <v>606</v>
      </c>
    </row>
    <row r="76" spans="1:8" ht="22.5" customHeight="1">
      <c r="A76" s="70"/>
      <c r="B76" s="105" t="str">
        <f>'数量拾い書 (2.撤去工事)'!$A$8</f>
        <v>C　照明器具撤去</v>
      </c>
      <c r="C76" s="189" t="str">
        <f>'数量拾い書 (2.撤去工事)'!$B$8</f>
        <v>K1-FSS2-402　H型(BT付)</v>
      </c>
      <c r="D76" s="73">
        <f>'数量拾い書 (2.撤去工事)'!$AD$8</f>
        <v>3</v>
      </c>
      <c r="E76" s="74" t="str">
        <f>'数量拾い書 (2.撤去工事)'!$C$8</f>
        <v>台</v>
      </c>
      <c r="F76" s="75">
        <f>'電気複合(撤去)'!$S$14</f>
        <v>0</v>
      </c>
      <c r="G76" s="75">
        <f t="shared" si="8"/>
        <v>0</v>
      </c>
      <c r="H76" s="76" t="s">
        <v>607</v>
      </c>
    </row>
    <row r="77" spans="1:8" ht="22.5" customHeight="1">
      <c r="A77" s="70"/>
      <c r="B77" s="105" t="str">
        <f>'数量拾い書 (2.撤去工事)'!$A$9</f>
        <v>D　照明器具撤去</v>
      </c>
      <c r="C77" s="189" t="str">
        <f>'数量拾い書 (2.撤去工事)'!$B$9</f>
        <v>直付40×2</v>
      </c>
      <c r="D77" s="73">
        <f>'数量拾い書 (2.撤去工事)'!$AD$9</f>
        <v>1</v>
      </c>
      <c r="E77" s="74" t="str">
        <f>'数量拾い書 (2.撤去工事)'!$C$9</f>
        <v>台</v>
      </c>
      <c r="F77" s="75">
        <f>'電気複合(撤去)'!$S$16</f>
        <v>0</v>
      </c>
      <c r="G77" s="75">
        <f t="shared" si="8"/>
        <v>0</v>
      </c>
      <c r="H77" s="76" t="s">
        <v>608</v>
      </c>
    </row>
    <row r="78" spans="1:8" ht="22.5" customHeight="1">
      <c r="A78" s="70"/>
      <c r="B78" s="105" t="str">
        <f>'数量拾い書 (2.撤去工事)'!$A$10</f>
        <v>E　照明器具撤去</v>
      </c>
      <c r="C78" s="189" t="str">
        <f>'数量拾い書 (2.撤去工事)'!$B$10</f>
        <v>FSR1-402　FPR1-402</v>
      </c>
      <c r="D78" s="73">
        <f>'数量拾い書 (2.撤去工事)'!$AD$10</f>
        <v>3</v>
      </c>
      <c r="E78" s="74" t="str">
        <f>'数量拾い書 (2.撤去工事)'!$C$10</f>
        <v>台</v>
      </c>
      <c r="F78" s="75">
        <f>'電気複合(撤去)'!$S$18</f>
        <v>0</v>
      </c>
      <c r="G78" s="75">
        <f t="shared" si="8"/>
        <v>0</v>
      </c>
      <c r="H78" s="76" t="s">
        <v>609</v>
      </c>
    </row>
    <row r="79" spans="1:8" ht="22.5" customHeight="1">
      <c r="A79" s="70"/>
      <c r="B79" s="105" t="str">
        <f>'数量拾い書 (2.撤去工事)'!$A$11</f>
        <v>F　照明器具撤去</v>
      </c>
      <c r="C79" s="189" t="str">
        <f>'数量拾い書 (2.撤去工事)'!$B$11</f>
        <v>FSR1-401</v>
      </c>
      <c r="D79" s="73">
        <f>'数量拾い書 (2.撤去工事)'!$AD$11</f>
        <v>3</v>
      </c>
      <c r="E79" s="74" t="str">
        <f>'数量拾い書 (2.撤去工事)'!$C$11</f>
        <v>台</v>
      </c>
      <c r="F79" s="75">
        <f>'電気複合(撤去)'!$S$20</f>
        <v>0</v>
      </c>
      <c r="G79" s="75">
        <f t="shared" si="8"/>
        <v>0</v>
      </c>
      <c r="H79" s="76" t="s">
        <v>610</v>
      </c>
    </row>
    <row r="80" spans="1:8" ht="22.5" customHeight="1">
      <c r="A80" s="70"/>
      <c r="B80" s="105" t="str">
        <f>'数量拾い書 (2.撤去工事)'!$A$12</f>
        <v>⑳　照明器具撤去</v>
      </c>
      <c r="C80" s="189" t="str">
        <f>'数量拾い書 (2.撤去工事)'!$B$12</f>
        <v>FL-C301(ｽﾃﾝﾚｽWP)</v>
      </c>
      <c r="D80" s="73">
        <f>'数量拾い書 (2.撤去工事)'!$AD$12</f>
        <v>63</v>
      </c>
      <c r="E80" s="74" t="str">
        <f>'数量拾い書 (2.撤去工事)'!$C$12</f>
        <v>台</v>
      </c>
      <c r="F80" s="75">
        <f>'電気複合(撤去)'!$S$22</f>
        <v>0</v>
      </c>
      <c r="G80" s="75">
        <f t="shared" si="8"/>
        <v>0</v>
      </c>
      <c r="H80" s="76" t="s">
        <v>611</v>
      </c>
    </row>
    <row r="81" spans="1:8" ht="22.5" customHeight="1">
      <c r="A81" s="70"/>
      <c r="B81" s="105" t="str">
        <f>'数量拾い書 (2.撤去工事)'!$A$13</f>
        <v>A　照明器具撤去</v>
      </c>
      <c r="C81" s="189" t="str">
        <f>'数量拾い書 (2.撤去工事)'!$B$13</f>
        <v>FSR11-401</v>
      </c>
      <c r="D81" s="73">
        <f>'数量拾い書 (2.撤去工事)'!$AD$13</f>
        <v>6</v>
      </c>
      <c r="E81" s="74" t="str">
        <f>'数量拾い書 (2.撤去工事)'!$C$13</f>
        <v>台</v>
      </c>
      <c r="F81" s="75">
        <f>'電気複合(撤去)'!$S$24</f>
        <v>0</v>
      </c>
      <c r="G81" s="75">
        <f t="shared" si="8"/>
        <v>0</v>
      </c>
      <c r="H81" s="76" t="s">
        <v>612</v>
      </c>
    </row>
    <row r="82" spans="1:8" ht="22.5" customHeight="1">
      <c r="A82" s="70"/>
      <c r="B82" s="105" t="str">
        <f>'数量拾い書 (2.撤去工事)'!$A$14</f>
        <v>B　照明器具撤去</v>
      </c>
      <c r="C82" s="189" t="str">
        <f>'数量拾い書 (2.撤去工事)'!$B$14</f>
        <v>直付40×2</v>
      </c>
      <c r="D82" s="73">
        <f>'数量拾い書 (2.撤去工事)'!$AD$14</f>
        <v>15</v>
      </c>
      <c r="E82" s="74" t="str">
        <f>'数量拾い書 (2.撤去工事)'!$C$14</f>
        <v>台</v>
      </c>
      <c r="F82" s="75">
        <f>'電気複合(撤去)'!$S$26</f>
        <v>0</v>
      </c>
      <c r="G82" s="75">
        <f t="shared" si="8"/>
        <v>0</v>
      </c>
      <c r="H82" s="76" t="s">
        <v>613</v>
      </c>
    </row>
    <row r="83" spans="1:8" ht="22.5" customHeight="1">
      <c r="A83" s="70"/>
      <c r="B83" s="105" t="str">
        <f>'数量拾い書 (2.撤去工事)'!$A$15</f>
        <v>X　照明器具撤去</v>
      </c>
      <c r="C83" s="189" t="str">
        <f>'数量拾い書 (2.撤去工事)'!$B$15</f>
        <v>FSS9-322</v>
      </c>
      <c r="D83" s="73">
        <f>'数量拾い書 (2.撤去工事)'!$AD$15</f>
        <v>1</v>
      </c>
      <c r="E83" s="74" t="str">
        <f>'数量拾い書 (2.撤去工事)'!$C$15</f>
        <v>台</v>
      </c>
      <c r="F83" s="75">
        <f>'電気複合(撤去)'!$S$28</f>
        <v>0</v>
      </c>
      <c r="G83" s="75">
        <f t="shared" si="8"/>
        <v>0</v>
      </c>
      <c r="H83" s="76" t="s">
        <v>614</v>
      </c>
    </row>
    <row r="84" spans="1:8" ht="22.5" customHeight="1">
      <c r="A84" s="70"/>
      <c r="B84" s="105" t="str">
        <f>'数量拾い書 (2.撤去工事)'!$A$16</f>
        <v>⑫　照明器具撤去</v>
      </c>
      <c r="C84" s="189" t="str">
        <f>'数量拾い書 (2.撤去工事)'!$B$16</f>
        <v>FL-401</v>
      </c>
      <c r="D84" s="73">
        <f>'数量拾い書 (2.撤去工事)'!$AD$16</f>
        <v>2</v>
      </c>
      <c r="E84" s="74" t="str">
        <f>'数量拾い書 (2.撤去工事)'!$C$16</f>
        <v>台</v>
      </c>
      <c r="F84" s="75">
        <f>'電気複合(撤去)'!$S$30</f>
        <v>0</v>
      </c>
      <c r="G84" s="75">
        <f t="shared" si="8"/>
        <v>0</v>
      </c>
      <c r="H84" s="76" t="s">
        <v>615</v>
      </c>
    </row>
    <row r="85" spans="1:8" ht="22.5" customHeight="1">
      <c r="A85" s="70"/>
      <c r="B85" s="105" t="str">
        <f>'数量拾い書 (2.撤去工事)'!$A$17</f>
        <v>Y　照明器具撤去</v>
      </c>
      <c r="C85" s="189" t="str">
        <f>'数量拾い書 (2.撤去工事)'!$B$17</f>
        <v>40×2直付コンフォ－ト</v>
      </c>
      <c r="D85" s="73">
        <f>'数量拾い書 (2.撤去工事)'!$AD$17</f>
        <v>3</v>
      </c>
      <c r="E85" s="74" t="str">
        <f>'数量拾い書 (2.撤去工事)'!$C$17</f>
        <v>台</v>
      </c>
      <c r="F85" s="75">
        <f>'電気複合(撤去)'!$S$32</f>
        <v>0</v>
      </c>
      <c r="G85" s="75">
        <f t="shared" si="8"/>
        <v>0</v>
      </c>
      <c r="H85" s="76" t="s">
        <v>617</v>
      </c>
    </row>
    <row r="86" spans="1:8" ht="22.5" customHeight="1">
      <c r="A86" s="70"/>
      <c r="B86" s="105" t="str">
        <f>'数量拾い書 (2.撤去工事)'!$A$18</f>
        <v>G　照明器具撤去</v>
      </c>
      <c r="C86" s="189" t="str">
        <f>'数量拾い書 (2.撤去工事)'!$B$18</f>
        <v>(LED)笠付40×2</v>
      </c>
      <c r="D86" s="73">
        <f>'数量拾い書 (2.撤去工事)'!$AD$18</f>
        <v>4</v>
      </c>
      <c r="E86" s="74" t="str">
        <f>'数量拾い書 (2.撤去工事)'!$C$18</f>
        <v>台</v>
      </c>
      <c r="F86" s="75">
        <f>'電気複合(撤去)'!$S$34</f>
        <v>0</v>
      </c>
      <c r="G86" s="75">
        <f t="shared" si="8"/>
        <v>0</v>
      </c>
      <c r="H86" s="76" t="s">
        <v>618</v>
      </c>
    </row>
    <row r="87" spans="1:8" ht="22.5" customHeight="1">
      <c r="A87" s="70"/>
      <c r="B87" s="105" t="str">
        <f>'数量拾い書 (2.撤去工事)'!$A$19</f>
        <v>H　照明器具撤去</v>
      </c>
      <c r="C87" s="189" t="str">
        <f>'数量拾い書 (2.撤去工事)'!$B$19</f>
        <v>(LED)40×2直付コンフォ－ト</v>
      </c>
      <c r="D87" s="73">
        <f>'数量拾い書 (2.撤去工事)'!$AD$19</f>
        <v>1</v>
      </c>
      <c r="E87" s="74" t="str">
        <f>'数量拾い書 (2.撤去工事)'!$C$19</f>
        <v>台</v>
      </c>
      <c r="F87" s="75">
        <f>'電気複合(撤去)'!$S$36</f>
        <v>0</v>
      </c>
      <c r="G87" s="75">
        <f t="shared" si="8"/>
        <v>0</v>
      </c>
      <c r="H87" s="76" t="s">
        <v>619</v>
      </c>
    </row>
    <row r="88" spans="1:8" ht="22.5" customHeight="1">
      <c r="A88" s="70"/>
      <c r="B88" s="105" t="str">
        <f>'数量拾い書 (2.撤去工事)'!$A$20</f>
        <v>⑥　照明器具撤去</v>
      </c>
      <c r="C88" s="189" t="str">
        <f>'数量拾い書 (2.撤去工事)'!$B$20</f>
        <v>FRS3-403</v>
      </c>
      <c r="D88" s="73">
        <f>'数量拾い書 (2.撤去工事)'!$AD$20</f>
        <v>6</v>
      </c>
      <c r="E88" s="74" t="str">
        <f>'数量拾い書 (2.撤去工事)'!$C$20</f>
        <v>台</v>
      </c>
      <c r="F88" s="75">
        <f>'電気複合(撤去)'!$S$38</f>
        <v>0</v>
      </c>
      <c r="G88" s="75">
        <f t="shared" si="8"/>
        <v>0</v>
      </c>
      <c r="H88" s="76" t="s">
        <v>620</v>
      </c>
    </row>
    <row r="89" spans="1:8" ht="22.5" customHeight="1">
      <c r="A89" s="70"/>
      <c r="B89" s="105" t="str">
        <f>'数量拾い書 (2.撤去工事)'!$A$21</f>
        <v>③　照明器具撤去</v>
      </c>
      <c r="C89" s="189" t="str">
        <f>'数量拾い書 (2.撤去工事)'!$B$21</f>
        <v>FSS4-402</v>
      </c>
      <c r="D89" s="73">
        <f>'数量拾い書 (2.撤去工事)'!$AD$21</f>
        <v>80</v>
      </c>
      <c r="E89" s="74" t="str">
        <f>'数量拾い書 (2.撤去工事)'!$C$21</f>
        <v>台</v>
      </c>
      <c r="F89" s="75">
        <f>'電気複合(撤去)'!$S$40</f>
        <v>0</v>
      </c>
      <c r="G89" s="75">
        <f t="shared" si="8"/>
        <v>0</v>
      </c>
      <c r="H89" s="76" t="s">
        <v>621</v>
      </c>
    </row>
    <row r="90" spans="1:8" ht="22.5" customHeight="1">
      <c r="A90" s="70"/>
      <c r="B90" s="105" t="str">
        <f>'数量拾い書 (2.撤去工事)'!$A$22</f>
        <v>AA　照明器具撤去</v>
      </c>
      <c r="C90" s="189" t="str">
        <f>'数量拾い書 (2.撤去工事)'!$B$22</f>
        <v>125φ　ダウンライLEDセンサ－付</v>
      </c>
      <c r="D90" s="73">
        <f>'数量拾い書 (2.撤去工事)'!$AD$22</f>
        <v>4</v>
      </c>
      <c r="E90" s="74" t="str">
        <f>'数量拾い書 (2.撤去工事)'!$C$22</f>
        <v>台</v>
      </c>
      <c r="F90" s="75">
        <f>'電気複合(撤去)'!$S$42</f>
        <v>0</v>
      </c>
      <c r="G90" s="75">
        <f t="shared" si="8"/>
        <v>0</v>
      </c>
      <c r="H90" s="76" t="s">
        <v>622</v>
      </c>
    </row>
    <row r="91" spans="1:8" ht="22.5" customHeight="1">
      <c r="A91" s="70"/>
      <c r="B91" s="105" t="str">
        <f>'数量拾い書 (2.撤去工事)'!$A$23</f>
        <v>㉙　照明器具撤去</v>
      </c>
      <c r="C91" s="189" t="str">
        <f>'数量拾い書 (2.撤去工事)'!$B$23</f>
        <v>FL-401(ステンレスWP)</v>
      </c>
      <c r="D91" s="73">
        <f>'数量拾い書 (2.撤去工事)'!$AD$23</f>
        <v>3</v>
      </c>
      <c r="E91" s="74" t="str">
        <f>'数量拾い書 (2.撤去工事)'!$C$23</f>
        <v>台</v>
      </c>
      <c r="F91" s="75">
        <f>'電気複合(撤去)'!$S$44</f>
        <v>0</v>
      </c>
      <c r="G91" s="75">
        <f t="shared" si="8"/>
        <v>0</v>
      </c>
      <c r="H91" s="76" t="s">
        <v>623</v>
      </c>
    </row>
    <row r="92" spans="1:8" ht="22.5" customHeight="1">
      <c r="A92" s="611"/>
      <c r="B92" s="610" t="str">
        <f>'数量拾い書 (2.撤去工事)'!$A$25</f>
        <v>④　照明器具撤去</v>
      </c>
      <c r="C92" s="613" t="str">
        <f>'数量拾い書 (2.撤去工事)'!$B$25</f>
        <v>FRS3-401</v>
      </c>
      <c r="D92" s="605">
        <f>'数量拾い書 (2.撤去工事)'!$AD$25</f>
        <v>18</v>
      </c>
      <c r="E92" s="606" t="str">
        <f>'数量拾い書 (2.撤去工事)'!$C$25</f>
        <v>台</v>
      </c>
      <c r="F92" s="607">
        <f>'電気複合(撤去)'!$S$46</f>
        <v>0</v>
      </c>
      <c r="G92" s="607">
        <f t="shared" si="8"/>
        <v>0</v>
      </c>
      <c r="H92" s="608" t="s">
        <v>624</v>
      </c>
    </row>
    <row r="93" spans="1:8" s="612" customFormat="1" ht="22.5" customHeight="1">
      <c r="A93" s="70"/>
      <c r="B93" s="71" t="str">
        <f>'数量拾い書 (2.撤去工事)'!$A$26</f>
        <v>㉜　照明器具撤去</v>
      </c>
      <c r="C93" s="189" t="str">
        <f>'数量拾い書 (2.撤去工事)'!$B$26</f>
        <v>FCO1-C301</v>
      </c>
      <c r="D93" s="73">
        <f>'数量拾い書 (2.撤去工事)'!$AD$26</f>
        <v>1</v>
      </c>
      <c r="E93" s="74" t="str">
        <f>'数量拾い書 (2.撤去工事)'!$C$26</f>
        <v>台</v>
      </c>
      <c r="F93" s="75">
        <f>'電気複合(撤去)'!$S$48</f>
        <v>0</v>
      </c>
      <c r="G93" s="75">
        <f t="shared" si="8"/>
        <v>0</v>
      </c>
      <c r="H93" s="76" t="s">
        <v>625</v>
      </c>
    </row>
    <row r="94" spans="1:8" s="612" customFormat="1" ht="22.5" customHeight="1">
      <c r="A94" s="77"/>
      <c r="B94" s="71" t="str">
        <f>'数量拾い書 (2.撤去工事)'!$A$27</f>
        <v>②　照明器具撤去</v>
      </c>
      <c r="C94" s="189" t="str">
        <f>'数量拾い書 (2.撤去工事)'!$B$27</f>
        <v>FSS4-401</v>
      </c>
      <c r="D94" s="73">
        <f>'数量拾い書 (2.撤去工事)'!$AD$27</f>
        <v>8</v>
      </c>
      <c r="E94" s="74" t="str">
        <f>'数量拾い書 (2.撤去工事)'!$C$27</f>
        <v>台</v>
      </c>
      <c r="F94" s="75">
        <f>'電気複合(撤去)'!$S$50</f>
        <v>0</v>
      </c>
      <c r="G94" s="75">
        <f>INT(F94*D94)</f>
        <v>0</v>
      </c>
      <c r="H94" s="76" t="s">
        <v>616</v>
      </c>
    </row>
    <row r="95" spans="1:8" s="612" customFormat="1" ht="22.5" customHeight="1">
      <c r="A95" s="251"/>
      <c r="B95" s="790" t="str">
        <f>'数量拾い書 (2.撤去工事)'!$A$28</f>
        <v>BB　照明器具撤去</v>
      </c>
      <c r="C95" s="261" t="str">
        <f>'数量拾い書 (2.撤去工事)'!$B$28</f>
        <v>FSS4-202(DGL-31398)</v>
      </c>
      <c r="D95" s="241">
        <f>'数量拾い書 (2.撤去工事)'!$AD$28</f>
        <v>1</v>
      </c>
      <c r="E95" s="87" t="str">
        <f>'数量拾い書 (2.撤去工事)'!$C$28</f>
        <v>台</v>
      </c>
      <c r="F95" s="253">
        <f>'電気複合(撤去)'!$S$52</f>
        <v>0</v>
      </c>
      <c r="G95" s="253">
        <f t="shared" ref="G95:G118" si="9">INT(F95*D95)</f>
        <v>0</v>
      </c>
      <c r="H95" s="258" t="s">
        <v>626</v>
      </c>
    </row>
    <row r="96" spans="1:8" ht="22.5" customHeight="1">
      <c r="A96" s="185" t="s">
        <v>238</v>
      </c>
      <c r="B96" s="64" t="s">
        <v>237</v>
      </c>
      <c r="C96" s="707"/>
      <c r="D96" s="123"/>
      <c r="E96" s="67"/>
      <c r="F96" s="68"/>
      <c r="G96" s="68"/>
      <c r="H96" s="118"/>
    </row>
    <row r="97" spans="1:8" s="612" customFormat="1" ht="22.5" customHeight="1">
      <c r="A97" s="77"/>
      <c r="B97" s="71" t="str">
        <f>'数量拾い書 (2.撤去工事)'!$A$29</f>
        <v>⑲　照明器具撤去</v>
      </c>
      <c r="C97" s="189" t="str">
        <f>'数量拾い書 (2.撤去工事)'!$B$29</f>
        <v>FL-C301(ステンレスWP)</v>
      </c>
      <c r="D97" s="73">
        <f>'数量拾い書 (2.撤去工事)'!$AD$29</f>
        <v>4</v>
      </c>
      <c r="E97" s="74" t="str">
        <f>'数量拾い書 (2.撤去工事)'!$C$29</f>
        <v>台</v>
      </c>
      <c r="F97" s="75">
        <f>'電気複合(撤去)'!$S$54</f>
        <v>0</v>
      </c>
      <c r="G97" s="75">
        <f t="shared" si="9"/>
        <v>0</v>
      </c>
      <c r="H97" s="76" t="s">
        <v>627</v>
      </c>
    </row>
    <row r="98" spans="1:8" s="612" customFormat="1" ht="22.5" customHeight="1">
      <c r="A98" s="77"/>
      <c r="B98" s="71" t="str">
        <f>'数量拾い書 (2.撤去工事)'!$A$30</f>
        <v>CC　照明器具撤去</v>
      </c>
      <c r="C98" s="189" t="str">
        <f>'数量拾い書 (2.撤去工事)'!$B$30</f>
        <v>ＦＬＲ１１０×１スーパ－スリム</v>
      </c>
      <c r="D98" s="73">
        <f>'数量拾い書 (2.撤去工事)'!$AD$30</f>
        <v>1</v>
      </c>
      <c r="E98" s="74" t="str">
        <f>'数量拾い書 (2.撤去工事)'!$C$30</f>
        <v>台</v>
      </c>
      <c r="F98" s="75">
        <f>'電気複合(撤去)'!$S$56</f>
        <v>0</v>
      </c>
      <c r="G98" s="75">
        <f t="shared" si="9"/>
        <v>0</v>
      </c>
      <c r="H98" s="76" t="s">
        <v>628</v>
      </c>
    </row>
    <row r="99" spans="1:8" s="612" customFormat="1" ht="22.5" customHeight="1">
      <c r="A99" s="77"/>
      <c r="B99" s="71" t="str">
        <f>'数量拾い書 (2.撤去工事)'!$A$31</f>
        <v>⑮　照明器具撤去</v>
      </c>
      <c r="C99" s="189" t="str">
        <f>'数量拾い書 (2.撤去工事)'!$B$31</f>
        <v>FL-401</v>
      </c>
      <c r="D99" s="73">
        <f>'数量拾い書 (2.撤去工事)'!$AD$31</f>
        <v>4</v>
      </c>
      <c r="E99" s="74" t="str">
        <f>'数量拾い書 (2.撤去工事)'!$C$31</f>
        <v>台</v>
      </c>
      <c r="F99" s="75">
        <f>'電気複合(撤去)'!$S$58</f>
        <v>0</v>
      </c>
      <c r="G99" s="75">
        <f t="shared" si="9"/>
        <v>0</v>
      </c>
      <c r="H99" s="76" t="s">
        <v>629</v>
      </c>
    </row>
    <row r="100" spans="1:8" s="612" customFormat="1" ht="22.5" customHeight="1">
      <c r="A100" s="77"/>
      <c r="B100" s="71" t="str">
        <f>'数量拾い書 (2.撤去工事)'!$A$32</f>
        <v>㊳　照明器具撤去</v>
      </c>
      <c r="C100" s="189" t="str">
        <f>'数量拾い書 (2.撤去工事)'!$B$32</f>
        <v>FBS4-401</v>
      </c>
      <c r="D100" s="73">
        <f>'数量拾い書 (2.撤去工事)'!$AD$32</f>
        <v>1</v>
      </c>
      <c r="E100" s="74" t="str">
        <f>'数量拾い書 (2.撤去工事)'!$C$32</f>
        <v>台</v>
      </c>
      <c r="F100" s="75">
        <f>'電気複合(撤去)'!$S$60</f>
        <v>0</v>
      </c>
      <c r="G100" s="75">
        <f t="shared" si="9"/>
        <v>0</v>
      </c>
      <c r="H100" s="76" t="s">
        <v>630</v>
      </c>
    </row>
    <row r="101" spans="1:8" s="612" customFormat="1" ht="22.5" customHeight="1">
      <c r="A101" s="77"/>
      <c r="B101" s="71" t="str">
        <f>'数量拾い書 (2.撤去工事)'!$A$33</f>
        <v>DD　照明器具撤去</v>
      </c>
      <c r="C101" s="189" t="str">
        <f>'数量拾い書 (2.撤去工事)'!$B$33</f>
        <v>φ150　FHT32W　PL</v>
      </c>
      <c r="D101" s="73">
        <f>'数量拾い書 (2.撤去工事)'!$AD$33</f>
        <v>3</v>
      </c>
      <c r="E101" s="74" t="str">
        <f>'数量拾い書 (2.撤去工事)'!$C$33</f>
        <v>台</v>
      </c>
      <c r="F101" s="75">
        <f>'電気複合(撤去)'!$S$62</f>
        <v>0</v>
      </c>
      <c r="G101" s="75">
        <f t="shared" si="9"/>
        <v>0</v>
      </c>
      <c r="H101" s="76" t="s">
        <v>631</v>
      </c>
    </row>
    <row r="102" spans="1:8" s="612" customFormat="1" ht="22.5" customHeight="1">
      <c r="A102" s="77"/>
      <c r="B102" s="71" t="str">
        <f>'数量拾い書 (2.撤去工事)'!$A$34</f>
        <v>⑦　照明器具撤去</v>
      </c>
      <c r="C102" s="189" t="str">
        <f>'数量拾い書 (2.撤去工事)'!$B$34</f>
        <v>FSR1-401　反射笠付</v>
      </c>
      <c r="D102" s="73">
        <f>'数量拾い書 (2.撤去工事)'!$AD$34</f>
        <v>46</v>
      </c>
      <c r="E102" s="74" t="str">
        <f>'数量拾い書 (2.撤去工事)'!$C$34</f>
        <v>台</v>
      </c>
      <c r="F102" s="75">
        <f>'電気複合(撤去)'!$S$64</f>
        <v>0</v>
      </c>
      <c r="G102" s="75">
        <f t="shared" si="9"/>
        <v>0</v>
      </c>
      <c r="H102" s="76" t="s">
        <v>632</v>
      </c>
    </row>
    <row r="103" spans="1:8" s="612" customFormat="1" ht="22.5" customHeight="1">
      <c r="A103" s="77"/>
      <c r="B103" s="71" t="str">
        <f>'数量拾い書 (2.撤去工事)'!$A$35</f>
        <v>⑤　照明器具撤去</v>
      </c>
      <c r="C103" s="189" t="str">
        <f>'数量拾い書 (2.撤去工事)'!$B$35</f>
        <v>FRS3-402</v>
      </c>
      <c r="D103" s="73">
        <f>'数量拾い書 (2.撤去工事)'!$AD$35</f>
        <v>42</v>
      </c>
      <c r="E103" s="74" t="str">
        <f>'数量拾い書 (2.撤去工事)'!$C$35</f>
        <v>台</v>
      </c>
      <c r="F103" s="75">
        <f>'電気複合(撤去)'!$S$66</f>
        <v>0</v>
      </c>
      <c r="G103" s="75">
        <f t="shared" si="9"/>
        <v>0</v>
      </c>
      <c r="H103" s="76" t="s">
        <v>633</v>
      </c>
    </row>
    <row r="104" spans="1:8" s="612" customFormat="1" ht="22.5" customHeight="1">
      <c r="A104" s="77"/>
      <c r="B104" s="71" t="str">
        <f>'数量拾い書 (2.撤去工事)'!$A$36</f>
        <v>I　照明器具撤去</v>
      </c>
      <c r="C104" s="189" t="str">
        <f>'数量拾い書 (2.撤去工事)'!$B$36</f>
        <v>FSR11-401</v>
      </c>
      <c r="D104" s="73">
        <f>'数量拾い書 (2.撤去工事)'!$AD$36</f>
        <v>2</v>
      </c>
      <c r="E104" s="74" t="str">
        <f>'数量拾い書 (2.撤去工事)'!$C$36</f>
        <v>台</v>
      </c>
      <c r="F104" s="75">
        <f>'電気複合(撤去)'!$S$68</f>
        <v>0</v>
      </c>
      <c r="G104" s="75">
        <f t="shared" si="9"/>
        <v>0</v>
      </c>
      <c r="H104" s="76" t="s">
        <v>634</v>
      </c>
    </row>
    <row r="105" spans="1:8" s="612" customFormat="1" ht="22.5" customHeight="1">
      <c r="A105" s="77"/>
      <c r="B105" s="71" t="str">
        <f>'数量拾い書 (2.撤去工事)'!$A$37</f>
        <v>J　照明器具撤去</v>
      </c>
      <c r="C105" s="189" t="str">
        <f>'数量拾い書 (2.撤去工事)'!$B$37</f>
        <v>FLR40×2　富士形</v>
      </c>
      <c r="D105" s="73">
        <f>'数量拾い書 (2.撤去工事)'!$AD$37</f>
        <v>3</v>
      </c>
      <c r="E105" s="74" t="str">
        <f>'数量拾い書 (2.撤去工事)'!$C$37</f>
        <v>台</v>
      </c>
      <c r="F105" s="75">
        <f>'電気複合(撤去)'!$S$70</f>
        <v>0</v>
      </c>
      <c r="G105" s="75">
        <f t="shared" si="9"/>
        <v>0</v>
      </c>
      <c r="H105" s="76" t="s">
        <v>635</v>
      </c>
    </row>
    <row r="106" spans="1:8" s="612" customFormat="1" ht="22.5" customHeight="1">
      <c r="A106" s="77"/>
      <c r="B106" s="71" t="str">
        <f>'数量拾い書 (2.撤去工事)'!$A$38</f>
        <v>K　照明器具撤去</v>
      </c>
      <c r="C106" s="189" t="str">
        <f>'数量拾い書 (2.撤去工事)'!$B$38</f>
        <v>FSR1-402　FPR1-402</v>
      </c>
      <c r="D106" s="73">
        <f>'数量拾い書 (2.撤去工事)'!$AD$38</f>
        <v>3</v>
      </c>
      <c r="E106" s="74" t="str">
        <f>'数量拾い書 (2.撤去工事)'!$C$38</f>
        <v>台</v>
      </c>
      <c r="F106" s="75">
        <f>'電気複合(撤去)'!$S$72</f>
        <v>0</v>
      </c>
      <c r="G106" s="75">
        <f t="shared" si="9"/>
        <v>0</v>
      </c>
      <c r="H106" s="76" t="s">
        <v>636</v>
      </c>
    </row>
    <row r="107" spans="1:8" s="612" customFormat="1" ht="22.5" customHeight="1">
      <c r="A107" s="77"/>
      <c r="B107" s="71" t="str">
        <f>'数量拾い書 (2.撤去工事)'!$A$39</f>
        <v>①　照明器具撤去</v>
      </c>
      <c r="C107" s="189" t="str">
        <f>'数量拾い書 (2.撤去工事)'!$B$39</f>
        <v>FSS4-202</v>
      </c>
      <c r="D107" s="73">
        <f>'数量拾い書 (2.撤去工事)'!$AD$39</f>
        <v>1</v>
      </c>
      <c r="E107" s="74" t="str">
        <f>'数量拾い書 (2.撤去工事)'!$C$39</f>
        <v>台</v>
      </c>
      <c r="F107" s="75">
        <f>'電気複合(撤去)'!$S$74</f>
        <v>0</v>
      </c>
      <c r="G107" s="75">
        <f t="shared" si="9"/>
        <v>0</v>
      </c>
      <c r="H107" s="76" t="s">
        <v>637</v>
      </c>
    </row>
    <row r="108" spans="1:8" s="612" customFormat="1" ht="22.5" customHeight="1">
      <c r="A108" s="77"/>
      <c r="B108" s="71" t="str">
        <f>'数量拾い書 (2.撤去工事)'!$A$40</f>
        <v>EE　照明器具撤去</v>
      </c>
      <c r="C108" s="189" t="str">
        <f>'数量拾い書 (2.撤去工事)'!$B$40</f>
        <v>FRF2-204　パネル付(外装のみ残置)</v>
      </c>
      <c r="D108" s="73">
        <f>'数量拾い書 (2.撤去工事)'!$AD$40</f>
        <v>50</v>
      </c>
      <c r="E108" s="74" t="str">
        <f>'数量拾い書 (2.撤去工事)'!$C$40</f>
        <v>台</v>
      </c>
      <c r="F108" s="75">
        <f>'電気複合(撤去)'!$S$76</f>
        <v>0</v>
      </c>
      <c r="G108" s="75">
        <f t="shared" si="9"/>
        <v>0</v>
      </c>
      <c r="H108" s="76" t="s">
        <v>638</v>
      </c>
    </row>
    <row r="109" spans="1:8" s="612" customFormat="1" ht="22.5" customHeight="1">
      <c r="A109" s="77"/>
      <c r="B109" s="71" t="str">
        <f>'数量拾い書 (2.撤去工事)'!$A$41</f>
        <v>N　照明器具撤去</v>
      </c>
      <c r="C109" s="189" t="str">
        <f>'数量拾い書 (2.撤去工事)'!$B$41</f>
        <v>φ150　IL100W　ダウンライト</v>
      </c>
      <c r="D109" s="73">
        <f>'数量拾い書 (2.撤去工事)'!$AD$41</f>
        <v>1</v>
      </c>
      <c r="E109" s="74" t="str">
        <f>'数量拾い書 (2.撤去工事)'!$C$41</f>
        <v>台</v>
      </c>
      <c r="F109" s="75">
        <f>'電気複合(撤去)'!$S$78</f>
        <v>0</v>
      </c>
      <c r="G109" s="75">
        <f t="shared" si="9"/>
        <v>0</v>
      </c>
      <c r="H109" s="76" t="s">
        <v>639</v>
      </c>
    </row>
    <row r="110" spans="1:8" s="612" customFormat="1" ht="22.5" customHeight="1">
      <c r="A110" s="77"/>
      <c r="B110" s="71" t="str">
        <f>'数量拾い書 (2.撤去工事)'!$A$42</f>
        <v>L　照明器具撤去</v>
      </c>
      <c r="C110" s="189" t="str">
        <f>'数量拾い書 (2.撤去工事)'!$B$42</f>
        <v>φ125　IL40W　ダウンライト　乳白色パネル付</v>
      </c>
      <c r="D110" s="73">
        <f>'数量拾い書 (2.撤去工事)'!$AD$42</f>
        <v>1</v>
      </c>
      <c r="E110" s="74" t="str">
        <f>'数量拾い書 (2.撤去工事)'!$C$42</f>
        <v>台</v>
      </c>
      <c r="F110" s="75">
        <f>'電気複合(撤去)'!$S$80</f>
        <v>0</v>
      </c>
      <c r="G110" s="75">
        <f t="shared" si="9"/>
        <v>0</v>
      </c>
      <c r="H110" s="76" t="s">
        <v>640</v>
      </c>
    </row>
    <row r="111" spans="1:8" s="612" customFormat="1" ht="22.5" customHeight="1">
      <c r="A111" s="77"/>
      <c r="B111" s="71" t="str">
        <f>'数量拾い書 (2.撤去工事)'!$A$43</f>
        <v>⑯　照明器具撤去</v>
      </c>
      <c r="C111" s="189" t="str">
        <f>'数量拾い書 (2.撤去工事)'!$B$43</f>
        <v>FBF6A-402</v>
      </c>
      <c r="D111" s="73">
        <f>'数量拾い書 (2.撤去工事)'!$AD$43</f>
        <v>1</v>
      </c>
      <c r="E111" s="74" t="str">
        <f>'数量拾い書 (2.撤去工事)'!$C$43</f>
        <v>台</v>
      </c>
      <c r="F111" s="75">
        <f>'電気複合(撤去)'!$S$82</f>
        <v>0</v>
      </c>
      <c r="G111" s="75">
        <f t="shared" si="9"/>
        <v>0</v>
      </c>
      <c r="H111" s="76" t="s">
        <v>641</v>
      </c>
    </row>
    <row r="112" spans="1:8" s="612" customFormat="1" ht="22.5" customHeight="1">
      <c r="A112" s="77"/>
      <c r="B112" s="71" t="str">
        <f>'数量拾い書 (2.撤去工事)'!$A$44</f>
        <v>㊶　照明器具撤去</v>
      </c>
      <c r="C112" s="189" t="str">
        <f>'数量拾い書 (2.撤去工事)'!$B$44</f>
        <v>FSR1-201　笠付</v>
      </c>
      <c r="D112" s="73">
        <f>'数量拾い書 (2.撤去工事)'!$AD$44</f>
        <v>1</v>
      </c>
      <c r="E112" s="74" t="str">
        <f>'数量拾い書 (2.撤去工事)'!$C$44</f>
        <v>台</v>
      </c>
      <c r="F112" s="75">
        <f>'電気複合(撤去)'!$S$84</f>
        <v>0</v>
      </c>
      <c r="G112" s="75">
        <f t="shared" si="9"/>
        <v>0</v>
      </c>
      <c r="H112" s="76" t="s">
        <v>642</v>
      </c>
    </row>
    <row r="113" spans="1:8" s="612" customFormat="1" ht="22.5" customHeight="1">
      <c r="A113" s="77"/>
      <c r="B113" s="71" t="str">
        <f>'数量拾い書 (2.撤去工事)'!$A$45</f>
        <v>M　照明器具撤去</v>
      </c>
      <c r="C113" s="189" t="str">
        <f>'数量拾い書 (2.撤去工事)'!$B$45</f>
        <v>　φ150　IL　60W</v>
      </c>
      <c r="D113" s="73">
        <f>'数量拾い書 (2.撤去工事)'!$AD$45</f>
        <v>1</v>
      </c>
      <c r="E113" s="74" t="str">
        <f>'数量拾い書 (2.撤去工事)'!$C$45</f>
        <v>台</v>
      </c>
      <c r="F113" s="75">
        <f>'電気複合(撤去)'!$S$86</f>
        <v>0</v>
      </c>
      <c r="G113" s="75">
        <f t="shared" si="9"/>
        <v>0</v>
      </c>
      <c r="H113" s="76" t="s">
        <v>643</v>
      </c>
    </row>
    <row r="114" spans="1:8" s="612" customFormat="1" ht="22.5" customHeight="1">
      <c r="A114" s="77"/>
      <c r="B114" s="71" t="str">
        <f>'数量拾い書 (2.撤去工事)'!$A$46</f>
        <v>O　照明器具撤去</v>
      </c>
      <c r="C114" s="189" t="str">
        <f>'数量拾い書 (2.撤去工事)'!$B$46</f>
        <v>φ150　IL100W　ダウンライト　傾斜枠</v>
      </c>
      <c r="D114" s="73">
        <f>'数量拾い書 (2.撤去工事)'!$AD$46</f>
        <v>4</v>
      </c>
      <c r="E114" s="74" t="str">
        <f>'数量拾い書 (2.撤去工事)'!$C$46</f>
        <v>台</v>
      </c>
      <c r="F114" s="75">
        <f>'電気複合(撤去)'!$S$88</f>
        <v>0</v>
      </c>
      <c r="G114" s="75">
        <f t="shared" si="9"/>
        <v>0</v>
      </c>
      <c r="H114" s="76" t="s">
        <v>644</v>
      </c>
    </row>
    <row r="115" spans="1:8" s="612" customFormat="1" ht="22.5" customHeight="1">
      <c r="A115" s="77"/>
      <c r="B115" s="71" t="str">
        <f>'数量拾い書 (2.撤去工事)'!$A$47</f>
        <v>P　照明器具撤去</v>
      </c>
      <c r="C115" s="189" t="str">
        <f>'数量拾い書 (2.撤去工事)'!$B$47</f>
        <v>φ150　IL100W　ダウンライト</v>
      </c>
      <c r="D115" s="73">
        <f>'数量拾い書 (2.撤去工事)'!$AD$47</f>
        <v>1</v>
      </c>
      <c r="E115" s="74" t="str">
        <f>'数量拾い書 (2.撤去工事)'!$C$47</f>
        <v>台</v>
      </c>
      <c r="F115" s="75">
        <f>'電気複合(撤去)'!$S$90</f>
        <v>0</v>
      </c>
      <c r="G115" s="75">
        <f t="shared" si="9"/>
        <v>0</v>
      </c>
      <c r="H115" s="76" t="s">
        <v>645</v>
      </c>
    </row>
    <row r="116" spans="1:8" s="612" customFormat="1" ht="22.5" customHeight="1">
      <c r="A116" s="77"/>
      <c r="B116" s="71" t="str">
        <f>'数量拾い書 (2.撤去工事)'!$A$48</f>
        <v>Q　照明器具撤去</v>
      </c>
      <c r="C116" s="189" t="str">
        <f>'数量拾い書 (2.撤去工事)'!$B$48</f>
        <v>FSR3-401　下面開放</v>
      </c>
      <c r="D116" s="73">
        <f>'数量拾い書 (2.撤去工事)'!$AD$48</f>
        <v>1</v>
      </c>
      <c r="E116" s="74" t="str">
        <f>'数量拾い書 (2.撤去工事)'!$C$48</f>
        <v>台</v>
      </c>
      <c r="F116" s="75">
        <f>'電気複合(撤去)'!$S$92</f>
        <v>0</v>
      </c>
      <c r="G116" s="75">
        <f t="shared" si="9"/>
        <v>0</v>
      </c>
      <c r="H116" s="76" t="s">
        <v>646</v>
      </c>
    </row>
    <row r="117" spans="1:8" s="612" customFormat="1" ht="22.5" customHeight="1">
      <c r="A117" s="77"/>
      <c r="B117" s="71" t="str">
        <f>'数量拾い書 (2.撤去工事)'!$A$49</f>
        <v>R　照明器具撤去</v>
      </c>
      <c r="C117" s="189" t="str">
        <f>'数量拾い書 (2.撤去工事)'!$B$49</f>
        <v>φ150　IL100W　ダウンライト</v>
      </c>
      <c r="D117" s="73">
        <f>'数量拾い書 (2.撤去工事)'!$AD$49</f>
        <v>4</v>
      </c>
      <c r="E117" s="74" t="str">
        <f>'数量拾い書 (2.撤去工事)'!$C$49</f>
        <v>台</v>
      </c>
      <c r="F117" s="75">
        <f>'電気複合(撤去)'!$S$94</f>
        <v>0</v>
      </c>
      <c r="G117" s="75">
        <f t="shared" si="9"/>
        <v>0</v>
      </c>
      <c r="H117" s="76" t="s">
        <v>647</v>
      </c>
    </row>
    <row r="118" spans="1:8" s="612" customFormat="1" ht="22.5" customHeight="1">
      <c r="A118" s="251"/>
      <c r="B118" s="790" t="str">
        <f>'数量拾い書 (2.撤去工事)'!$A$50</f>
        <v>S　照明器具撤去</v>
      </c>
      <c r="C118" s="261" t="str">
        <f>'数量拾い書 (2.撤去工事)'!$B$50</f>
        <v>φ125　IL40W　ダウンライト　乳白色パネル付</v>
      </c>
      <c r="D118" s="241">
        <f>'数量拾い書 (2.撤去工事)'!$AD$50</f>
        <v>2</v>
      </c>
      <c r="E118" s="87" t="str">
        <f>'数量拾い書 (2.撤去工事)'!$C$50</f>
        <v>台</v>
      </c>
      <c r="F118" s="253">
        <f>'電気複合(撤去)'!$S$96</f>
        <v>0</v>
      </c>
      <c r="G118" s="253">
        <f t="shared" si="9"/>
        <v>0</v>
      </c>
      <c r="H118" s="258" t="s">
        <v>648</v>
      </c>
    </row>
    <row r="119" spans="1:8" ht="22.5" customHeight="1">
      <c r="A119" s="185" t="s">
        <v>238</v>
      </c>
      <c r="B119" s="64" t="s">
        <v>237</v>
      </c>
      <c r="C119" s="707"/>
      <c r="D119" s="123"/>
      <c r="E119" s="67"/>
      <c r="F119" s="68"/>
      <c r="G119" s="68"/>
      <c r="H119" s="118"/>
    </row>
    <row r="120" spans="1:8" s="612" customFormat="1" ht="22.5" customHeight="1">
      <c r="A120" s="77"/>
      <c r="B120" s="71" t="str">
        <f>'数量拾い書 (2.撤去工事)'!$A$51</f>
        <v>⑧　照明器具撤去</v>
      </c>
      <c r="C120" s="189" t="str">
        <f>'数量拾い書 (2.撤去工事)'!$B$51</f>
        <v>FSR1-402　笠付</v>
      </c>
      <c r="D120" s="73">
        <f>'数量拾い書 (2.撤去工事)'!$AD$51</f>
        <v>44</v>
      </c>
      <c r="E120" s="74" t="str">
        <f>'数量拾い書 (2.撤去工事)'!$C$51</f>
        <v>台</v>
      </c>
      <c r="F120" s="75">
        <f>'電気複合(撤去)'!$S$98</f>
        <v>0</v>
      </c>
      <c r="G120" s="75">
        <f t="shared" ref="G120:G131" si="10">INT(F120*D120)</f>
        <v>0</v>
      </c>
      <c r="H120" s="76" t="s">
        <v>649</v>
      </c>
    </row>
    <row r="121" spans="1:8" s="612" customFormat="1" ht="22.5" customHeight="1">
      <c r="A121" s="77"/>
      <c r="B121" s="71" t="str">
        <f>'数量拾い書 (2.撤去工事)'!$A$52</f>
        <v>T　照明器具撤去</v>
      </c>
      <c r="C121" s="189" t="str">
        <f>'数量拾い書 (2.撤去工事)'!$B$52</f>
        <v>FSR11-401</v>
      </c>
      <c r="D121" s="73">
        <f>'数量拾い書 (2.撤去工事)'!$AD$52</f>
        <v>6</v>
      </c>
      <c r="E121" s="74" t="str">
        <f>'数量拾い書 (2.撤去工事)'!$C$52</f>
        <v>台</v>
      </c>
      <c r="F121" s="75">
        <f>'電気複合(撤去)'!$S$100</f>
        <v>0</v>
      </c>
      <c r="G121" s="75">
        <f t="shared" si="10"/>
        <v>0</v>
      </c>
      <c r="H121" s="76" t="s">
        <v>650</v>
      </c>
    </row>
    <row r="122" spans="1:8" s="612" customFormat="1" ht="22.5" customHeight="1">
      <c r="A122" s="77"/>
      <c r="B122" s="71" t="str">
        <f>'数量拾い書 (2.撤去工事)'!$A$53</f>
        <v>U　照明器具撤去</v>
      </c>
      <c r="C122" s="189" t="str">
        <f>'数量拾い書 (2.撤去工事)'!$B$53</f>
        <v>FSR10-401</v>
      </c>
      <c r="D122" s="73">
        <f>'数量拾い書 (2.撤去工事)'!$AD$53</f>
        <v>2</v>
      </c>
      <c r="E122" s="74" t="str">
        <f>'数量拾い書 (2.撤去工事)'!$C$53</f>
        <v>台</v>
      </c>
      <c r="F122" s="75">
        <f>'電気複合(撤去)'!$S$102</f>
        <v>0</v>
      </c>
      <c r="G122" s="75">
        <f t="shared" si="10"/>
        <v>0</v>
      </c>
      <c r="H122" s="76" t="s">
        <v>651</v>
      </c>
    </row>
    <row r="123" spans="1:8" s="612" customFormat="1" ht="22.5" customHeight="1">
      <c r="A123" s="77"/>
      <c r="B123" s="71" t="str">
        <f>'数量拾い書 (2.撤去工事)'!$A$54</f>
        <v>V　照明器具撤去</v>
      </c>
      <c r="C123" s="189" t="str">
        <f>'数量拾い書 (2.撤去工事)'!$B$54</f>
        <v>ウｵ－ルライト</v>
      </c>
      <c r="D123" s="73">
        <f>'数量拾い書 (2.撤去工事)'!$AD$54</f>
        <v>1</v>
      </c>
      <c r="E123" s="74" t="str">
        <f>'数量拾い書 (2.撤去工事)'!$C$54</f>
        <v>台</v>
      </c>
      <c r="F123" s="75">
        <f>'電気複合(撤去)'!$S$104</f>
        <v>0</v>
      </c>
      <c r="G123" s="75">
        <f t="shared" si="10"/>
        <v>0</v>
      </c>
      <c r="H123" s="76" t="s">
        <v>652</v>
      </c>
    </row>
    <row r="124" spans="1:8" s="612" customFormat="1" ht="22.5" customHeight="1">
      <c r="A124" s="77"/>
      <c r="B124" s="71" t="str">
        <f>'数量拾い書 (2.撤去工事)'!$A$55</f>
        <v>㉟　照明器具撤去</v>
      </c>
      <c r="C124" s="189" t="str">
        <f>'数量拾い書 (2.撤去工事)'!$B$55</f>
        <v>IL　40W(WP)</v>
      </c>
      <c r="D124" s="73">
        <f>'数量拾い書 (2.撤去工事)'!$AD$55</f>
        <v>7</v>
      </c>
      <c r="E124" s="74" t="str">
        <f>'数量拾い書 (2.撤去工事)'!$C$55</f>
        <v>台</v>
      </c>
      <c r="F124" s="75">
        <f>'電気複合(撤去)'!$S$106</f>
        <v>0</v>
      </c>
      <c r="G124" s="75">
        <f t="shared" si="10"/>
        <v>0</v>
      </c>
      <c r="H124" s="76" t="s">
        <v>653</v>
      </c>
    </row>
    <row r="125" spans="1:8" s="612" customFormat="1" ht="22.5" customHeight="1">
      <c r="A125" s="77"/>
      <c r="B125" s="71" t="str">
        <f>'数量拾い書 (2.撤去工事)'!$A$56</f>
        <v>⑩　照明器具撤去</v>
      </c>
      <c r="C125" s="189" t="str">
        <f>'数量拾い書 (2.撤去工事)'!$B$56</f>
        <v>FBC2-201</v>
      </c>
      <c r="D125" s="73">
        <f>'数量拾い書 (2.撤去工事)'!$AD$56</f>
        <v>2</v>
      </c>
      <c r="E125" s="74" t="str">
        <f>'数量拾い書 (2.撤去工事)'!$C$56</f>
        <v>台</v>
      </c>
      <c r="F125" s="75">
        <f>'電気複合(撤去)'!$S$108</f>
        <v>0</v>
      </c>
      <c r="G125" s="75">
        <f t="shared" si="10"/>
        <v>0</v>
      </c>
      <c r="H125" s="76" t="s">
        <v>654</v>
      </c>
    </row>
    <row r="126" spans="1:8" s="612" customFormat="1" ht="22.5" customHeight="1">
      <c r="A126" s="77"/>
      <c r="B126" s="71" t="str">
        <f>'数量拾い書 (2.撤去工事)'!$A$58</f>
        <v>W　照明器具撤去</v>
      </c>
      <c r="C126" s="189" t="str">
        <f>'数量拾い書 (2.撤去工事)'!$B$58</f>
        <v>FSR11-401</v>
      </c>
      <c r="D126" s="73">
        <f>'数量拾い書 (2.撤去工事)'!$AD$58</f>
        <v>2</v>
      </c>
      <c r="E126" s="74" t="str">
        <f>'数量拾い書 (2.撤去工事)'!$C$58</f>
        <v>台</v>
      </c>
      <c r="F126" s="75">
        <f>'電気複合(撤去)'!$S$110</f>
        <v>0</v>
      </c>
      <c r="G126" s="75">
        <f t="shared" si="10"/>
        <v>0</v>
      </c>
      <c r="H126" s="76" t="s">
        <v>655</v>
      </c>
    </row>
    <row r="127" spans="1:8" s="612" customFormat="1" ht="22.5" customHeight="1">
      <c r="A127" s="77"/>
      <c r="B127" s="71" t="str">
        <f>'数量拾い書 (2.撤去工事)'!$A$59</f>
        <v>スイッチ</v>
      </c>
      <c r="C127" s="189" t="str">
        <f>'数量拾い書 (2.撤去工事)'!$B$59</f>
        <v>1P15A×2,PL付</v>
      </c>
      <c r="D127" s="73">
        <f>'数量拾い書 (2.撤去工事)'!$AD$59</f>
        <v>1</v>
      </c>
      <c r="E127" s="74" t="str">
        <f>'数量拾い書 (2.撤去工事)'!$C$59</f>
        <v>個</v>
      </c>
      <c r="F127" s="75">
        <f>'電気複合(撤去)'!$S$10</f>
        <v>0</v>
      </c>
      <c r="G127" s="75">
        <f>INT(F127*D127)</f>
        <v>0</v>
      </c>
      <c r="H127" s="76" t="s">
        <v>656</v>
      </c>
    </row>
    <row r="128" spans="1:8" s="612" customFormat="1" ht="22.5" customHeight="1">
      <c r="A128" s="77"/>
      <c r="B128" s="71" t="str">
        <f>'数量拾い書 (2.撤去工事)'!$A$60</f>
        <v>セレクタ－スイッチ</v>
      </c>
      <c r="C128" s="189" t="str">
        <f>'数量拾い書 (2.撤去工事)'!$B$60</f>
        <v>12回路</v>
      </c>
      <c r="D128" s="73">
        <f>'数量拾い書 (2.撤去工事)'!$AD$60</f>
        <v>1</v>
      </c>
      <c r="E128" s="74" t="str">
        <f>'数量拾い書 (2.撤去工事)'!$C$60</f>
        <v>個</v>
      </c>
      <c r="F128" s="75">
        <f>'電気複合(撤去)'!$S$12</f>
        <v>0</v>
      </c>
      <c r="G128" s="75">
        <f t="shared" si="10"/>
        <v>0</v>
      </c>
      <c r="H128" s="76" t="s">
        <v>657</v>
      </c>
    </row>
    <row r="129" spans="1:12" s="612" customFormat="1" ht="22.5" customHeight="1">
      <c r="A129" s="77"/>
      <c r="B129" s="71">
        <f>'数量拾い書 (2.撤去工事)'!$A$61</f>
        <v>0</v>
      </c>
      <c r="C129" s="182">
        <f>'数量拾い書 (2.撤去工事)'!$B$61</f>
        <v>0</v>
      </c>
      <c r="D129" s="73">
        <f>'数量拾い書 (2.撤去工事)'!$AD$61</f>
        <v>0</v>
      </c>
      <c r="E129" s="74">
        <f>'数量拾い書 (2.撤去工事)'!$C$61</f>
        <v>0</v>
      </c>
      <c r="F129" s="75"/>
      <c r="G129" s="75">
        <f t="shared" si="10"/>
        <v>0</v>
      </c>
      <c r="H129" s="81"/>
    </row>
    <row r="130" spans="1:12" s="612" customFormat="1" ht="22.5" customHeight="1">
      <c r="A130" s="77"/>
      <c r="B130" s="71">
        <f>'数量拾い書 (2.撤去工事)'!$A$62</f>
        <v>0</v>
      </c>
      <c r="C130" s="182">
        <f>'数量拾い書 (2.撤去工事)'!$B$62</f>
        <v>0</v>
      </c>
      <c r="D130" s="73">
        <f>'数量拾い書 (2.撤去工事)'!$AD$62</f>
        <v>0</v>
      </c>
      <c r="E130" s="74">
        <f>'数量拾い書 (2.撤去工事)'!$C$62</f>
        <v>0</v>
      </c>
      <c r="F130" s="75"/>
      <c r="G130" s="75">
        <f t="shared" si="10"/>
        <v>0</v>
      </c>
      <c r="H130" s="81"/>
    </row>
    <row r="131" spans="1:12" s="612" customFormat="1" ht="22.5" customHeight="1">
      <c r="A131" s="77"/>
      <c r="B131" s="71">
        <f>'数量拾い書 (2.撤去工事)'!$A$63</f>
        <v>0</v>
      </c>
      <c r="C131" s="182">
        <f>'数量拾い書 (2.撤去工事)'!$B$63</f>
        <v>0</v>
      </c>
      <c r="D131" s="73">
        <f>'数量拾い書 (2.撤去工事)'!$AD$63</f>
        <v>0</v>
      </c>
      <c r="E131" s="74">
        <f>'数量拾い書 (2.撤去工事)'!$C$63</f>
        <v>0</v>
      </c>
      <c r="F131" s="75"/>
      <c r="G131" s="75">
        <f t="shared" si="10"/>
        <v>0</v>
      </c>
      <c r="H131" s="81"/>
    </row>
    <row r="132" spans="1:12" s="612" customFormat="1" ht="22.5" customHeight="1">
      <c r="A132" s="77"/>
      <c r="B132" s="71"/>
      <c r="C132" s="182"/>
      <c r="D132" s="73"/>
      <c r="E132" s="74"/>
      <c r="F132" s="75"/>
      <c r="G132" s="75"/>
      <c r="H132" s="81"/>
    </row>
    <row r="133" spans="1:12" s="612" customFormat="1" ht="22.5" customHeight="1">
      <c r="A133" s="77"/>
      <c r="B133" s="71"/>
      <c r="C133" s="182"/>
      <c r="D133" s="73"/>
      <c r="E133" s="74"/>
      <c r="F133" s="75"/>
      <c r="G133" s="75"/>
      <c r="H133" s="81"/>
    </row>
    <row r="134" spans="1:12" s="612" customFormat="1" ht="22.5" customHeight="1">
      <c r="A134" s="77"/>
      <c r="B134" s="71"/>
      <c r="C134" s="182"/>
      <c r="D134" s="73"/>
      <c r="E134" s="74"/>
      <c r="F134" s="75"/>
      <c r="G134" s="75"/>
      <c r="H134" s="81"/>
    </row>
    <row r="135" spans="1:12" s="612" customFormat="1" ht="22.5" customHeight="1">
      <c r="A135" s="77"/>
      <c r="B135" s="71"/>
      <c r="C135" s="182"/>
      <c r="D135" s="73"/>
      <c r="E135" s="74"/>
      <c r="F135" s="75"/>
      <c r="G135" s="75"/>
      <c r="H135" s="81"/>
    </row>
    <row r="136" spans="1:12" s="612" customFormat="1" ht="22.5" customHeight="1">
      <c r="A136" s="77"/>
      <c r="B136" s="71"/>
      <c r="C136" s="182"/>
      <c r="D136" s="73"/>
      <c r="E136" s="74"/>
      <c r="F136" s="75"/>
      <c r="G136" s="75"/>
      <c r="H136" s="81"/>
    </row>
    <row r="137" spans="1:12" s="612" customFormat="1" ht="22.5" customHeight="1">
      <c r="A137" s="77"/>
      <c r="B137" s="71"/>
      <c r="C137" s="182"/>
      <c r="D137" s="73"/>
      <c r="E137" s="74"/>
      <c r="F137" s="75"/>
      <c r="G137" s="75"/>
      <c r="H137" s="81"/>
    </row>
    <row r="138" spans="1:12" s="612" customFormat="1" ht="22.5" customHeight="1">
      <c r="A138" s="77"/>
      <c r="B138" s="71"/>
      <c r="C138" s="182"/>
      <c r="D138" s="73"/>
      <c r="E138" s="74"/>
      <c r="F138" s="75"/>
      <c r="G138" s="75"/>
      <c r="H138" s="81"/>
    </row>
    <row r="139" spans="1:12" s="612" customFormat="1" ht="22.5" customHeight="1">
      <c r="A139" s="77"/>
      <c r="B139" s="71"/>
      <c r="C139" s="182"/>
      <c r="D139" s="73"/>
      <c r="E139" s="74"/>
      <c r="F139" s="75"/>
      <c r="G139" s="75"/>
      <c r="H139" s="81"/>
    </row>
    <row r="140" spans="1:12" s="612" customFormat="1" ht="22.5" customHeight="1">
      <c r="A140" s="77"/>
      <c r="B140" s="71"/>
      <c r="C140" s="182"/>
      <c r="D140" s="73"/>
      <c r="E140" s="74"/>
      <c r="F140" s="75"/>
      <c r="G140" s="75"/>
      <c r="H140" s="81"/>
    </row>
    <row r="141" spans="1:12" s="612" customFormat="1" ht="22.5" customHeight="1">
      <c r="A141" s="251"/>
      <c r="B141" s="333" t="s">
        <v>239</v>
      </c>
      <c r="C141" s="791"/>
      <c r="D141" s="241"/>
      <c r="E141" s="87"/>
      <c r="F141" s="253"/>
      <c r="G141" s="253">
        <f>SUM(G74:G139)</f>
        <v>0</v>
      </c>
      <c r="H141" s="254"/>
    </row>
    <row r="142" spans="1:12" ht="22.5" customHeight="1">
      <c r="A142" s="185" t="s">
        <v>263</v>
      </c>
      <c r="B142" s="64" t="s">
        <v>283</v>
      </c>
      <c r="C142" s="249"/>
      <c r="D142" s="123"/>
      <c r="E142" s="67"/>
      <c r="F142" s="89"/>
      <c r="G142" s="68"/>
      <c r="H142" s="250"/>
    </row>
    <row r="143" spans="1:12" ht="22.5" customHeight="1">
      <c r="A143" s="77"/>
      <c r="B143" s="71" t="str">
        <f>'数量拾い書 (3.仮設工事）'!$A$6</f>
        <v>外部足場</v>
      </c>
      <c r="C143" s="182">
        <f>'数量拾い書 (3.仮設工事）'!$B$6</f>
        <v>0</v>
      </c>
      <c r="D143" s="73">
        <f>'数量拾い書 (3.仮設工事）'!$P$6</f>
        <v>26</v>
      </c>
      <c r="E143" s="74" t="str">
        <f>'数量拾い書 (3.仮設工事）'!$C$6</f>
        <v>㎡</v>
      </c>
      <c r="F143" s="89"/>
      <c r="G143" s="75"/>
      <c r="H143" s="476" t="s">
        <v>532</v>
      </c>
      <c r="I143" s="479"/>
      <c r="J143" s="479"/>
      <c r="K143" s="479"/>
      <c r="L143" s="479"/>
    </row>
    <row r="144" spans="1:12" ht="22.5" customHeight="1">
      <c r="A144" s="77"/>
      <c r="B144" s="71" t="str">
        <f>'数量拾い書 (3.仮設工事）'!$A$8</f>
        <v>養生ネット</v>
      </c>
      <c r="C144" s="182">
        <f>'数量拾い書 (3.仮設工事）'!$B$8</f>
        <v>0</v>
      </c>
      <c r="D144" s="73">
        <f>'数量拾い書 (3.仮設工事）'!$P$8</f>
        <v>87</v>
      </c>
      <c r="E144" s="74" t="str">
        <f>'数量拾い書 (3.仮設工事）'!$C$8</f>
        <v>㎡</v>
      </c>
      <c r="F144" s="80"/>
      <c r="G144" s="75"/>
      <c r="H144" s="476" t="s">
        <v>533</v>
      </c>
      <c r="I144" s="479"/>
      <c r="J144" s="479"/>
      <c r="K144" s="479"/>
      <c r="L144" s="479"/>
    </row>
    <row r="145" spans="1:12" ht="22.5" customHeight="1">
      <c r="A145" s="480"/>
      <c r="B145" s="488" t="str">
        <f>'数量拾い書 (3.仮設工事）'!$A$10</f>
        <v>安全手すり</v>
      </c>
      <c r="C145" s="489">
        <f>'数量拾い書 (3.仮設工事）'!$B$10</f>
        <v>0</v>
      </c>
      <c r="D145" s="472">
        <f>'数量拾い書 (3.仮設工事）'!$P$10</f>
        <v>9</v>
      </c>
      <c r="E145" s="473" t="str">
        <f>'数量拾い書 (3.仮設工事）'!$C$10</f>
        <v>㎡</v>
      </c>
      <c r="F145" s="474"/>
      <c r="G145" s="75"/>
      <c r="H145" s="476" t="s">
        <v>678</v>
      </c>
      <c r="I145" s="479"/>
      <c r="J145" s="479"/>
      <c r="K145" s="479"/>
      <c r="L145" s="479"/>
    </row>
    <row r="146" spans="1:12" s="468" customFormat="1" ht="22.5" customHeight="1">
      <c r="A146" s="490"/>
      <c r="B146" s="488" t="str">
        <f>'数量拾い書 (3.仮設工事）'!$A$12</f>
        <v>仮設材運搬</v>
      </c>
      <c r="C146" s="489" t="str">
        <f>'数量拾い書 (3.仮設工事）'!$B$12</f>
        <v>足場</v>
      </c>
      <c r="D146" s="472">
        <f>'数量拾い書 (3.仮設工事）'!$P$12</f>
        <v>26</v>
      </c>
      <c r="E146" s="473" t="str">
        <f>'数量拾い書 (3.仮設工事）'!$C$12</f>
        <v>㎡</v>
      </c>
      <c r="F146" s="474"/>
      <c r="G146" s="75"/>
      <c r="H146" s="476" t="s">
        <v>689</v>
      </c>
      <c r="I146" s="479"/>
      <c r="J146" s="479"/>
      <c r="K146" s="479"/>
      <c r="L146" s="479"/>
    </row>
    <row r="147" spans="1:12" s="468" customFormat="1" ht="22.5" customHeight="1">
      <c r="A147" s="480"/>
      <c r="B147" s="488" t="str">
        <f>'数量拾い書 (3.仮設工事）'!$A$13</f>
        <v>仮設材運搬</v>
      </c>
      <c r="C147" s="489" t="str">
        <f>'数量拾い書 (3.仮設工事）'!$B$13</f>
        <v>安全手すり</v>
      </c>
      <c r="D147" s="472">
        <f>'数量拾い書 (3.仮設工事）'!$P$13</f>
        <v>87</v>
      </c>
      <c r="E147" s="473" t="str">
        <f>'数量拾い書 (3.仮設工事）'!$C$13</f>
        <v>㎡</v>
      </c>
      <c r="F147" s="474"/>
      <c r="G147" s="75"/>
      <c r="H147" s="476" t="s">
        <v>689</v>
      </c>
      <c r="I147" s="479"/>
      <c r="J147" s="479"/>
      <c r="K147" s="479"/>
      <c r="L147" s="479"/>
    </row>
    <row r="148" spans="1:12" ht="22.5" customHeight="1">
      <c r="A148" s="480"/>
      <c r="B148" s="488" t="str">
        <f>'数量拾い書 (3.仮設工事）'!$A$14</f>
        <v>仮設材運搬</v>
      </c>
      <c r="C148" s="489" t="str">
        <f>'数量拾い書 (3.仮設工事）'!$B$14</f>
        <v>シ－ト・ネット類</v>
      </c>
      <c r="D148" s="472">
        <f>'数量拾い書 (3.仮設工事）'!$P$14</f>
        <v>9</v>
      </c>
      <c r="E148" s="473" t="str">
        <f>'数量拾い書 (3.仮設工事）'!$C$14</f>
        <v>㎡</v>
      </c>
      <c r="F148" s="474"/>
      <c r="G148" s="75"/>
      <c r="H148" s="476" t="s">
        <v>679</v>
      </c>
      <c r="I148" s="479"/>
      <c r="J148" s="479"/>
      <c r="K148" s="479"/>
      <c r="L148" s="479"/>
    </row>
    <row r="149" spans="1:12" s="468" customFormat="1" ht="22.5" customHeight="1">
      <c r="A149" s="486"/>
      <c r="B149" s="488" t="str">
        <f>'数量拾い書 (3.仮設工事）'!$A$15</f>
        <v>移動式ロ－リングタワ－</v>
      </c>
      <c r="C149" s="489" t="str">
        <f>'数量拾い書 (3.仮設工事）'!$B$15</f>
        <v>2段</v>
      </c>
      <c r="D149" s="472">
        <f>'数量拾い書 (3.仮設工事）'!$P$15</f>
        <v>143</v>
      </c>
      <c r="E149" s="473" t="str">
        <f>'数量拾い書 (3.仮設工事）'!$C$15</f>
        <v>㎡</v>
      </c>
      <c r="F149" s="474"/>
      <c r="G149" s="75"/>
      <c r="H149" s="476" t="s">
        <v>544</v>
      </c>
      <c r="I149" s="479"/>
      <c r="J149" s="479"/>
      <c r="K149" s="479"/>
      <c r="L149" s="479"/>
    </row>
    <row r="150" spans="1:12" s="468" customFormat="1" ht="22.5" customHeight="1">
      <c r="A150" s="486"/>
      <c r="B150" s="488" t="str">
        <f>'数量拾い書 (3.仮設工事）'!$A$16</f>
        <v>移動式ロ－リングタワ－</v>
      </c>
      <c r="C150" s="489" t="str">
        <f>'数量拾い書 (3.仮設工事）'!$B$16</f>
        <v>3段</v>
      </c>
      <c r="D150" s="472">
        <f>'数量拾い書 (3.仮設工事）'!$P$16</f>
        <v>143</v>
      </c>
      <c r="E150" s="473" t="str">
        <f>'数量拾い書 (3.仮設工事）'!$C$16</f>
        <v>㎡</v>
      </c>
      <c r="F150" s="474"/>
      <c r="G150" s="75"/>
      <c r="H150" s="476" t="s">
        <v>551</v>
      </c>
      <c r="I150" s="479"/>
      <c r="J150" s="479"/>
      <c r="K150" s="479"/>
      <c r="L150" s="479"/>
    </row>
    <row r="151" spans="1:12" s="479" customFormat="1" ht="22.5" customHeight="1">
      <c r="A151" s="480"/>
      <c r="B151" s="488" t="str">
        <f>'数量拾い書 (3.仮設工事）'!$A$17</f>
        <v>仮設材運搬</v>
      </c>
      <c r="C151" s="489" t="str">
        <f>'数量拾い書 (3.仮設工事）'!$B$17</f>
        <v>移動式ロ－リングタワ－(2段)</v>
      </c>
      <c r="D151" s="472">
        <f>'数量拾い書 (3.仮設工事）'!$P$17</f>
        <v>143</v>
      </c>
      <c r="E151" s="473" t="str">
        <f>'数量拾い書 (3.仮設工事）'!$C$17</f>
        <v>㎡</v>
      </c>
      <c r="F151" s="474"/>
      <c r="G151" s="75"/>
      <c r="H151" s="476" t="s">
        <v>690</v>
      </c>
    </row>
    <row r="152" spans="1:12" ht="22.5" customHeight="1">
      <c r="A152" s="491"/>
      <c r="B152" s="488" t="str">
        <f>'数量拾い書 (3.仮設工事）'!$A$18</f>
        <v>仮設材運搬</v>
      </c>
      <c r="C152" s="489" t="str">
        <f>'数量拾い書 (3.仮設工事）'!$B$18</f>
        <v>移動式ロ－リングタワ－(3段)</v>
      </c>
      <c r="D152" s="472">
        <f>'数量拾い書 (3.仮設工事）'!$P$18</f>
        <v>143</v>
      </c>
      <c r="E152" s="473" t="str">
        <f>'数量拾い書 (3.仮設工事）'!$C$18</f>
        <v>㎡</v>
      </c>
      <c r="F152" s="474"/>
      <c r="G152" s="75"/>
      <c r="H152" s="476" t="s">
        <v>690</v>
      </c>
      <c r="I152" s="479"/>
      <c r="J152" s="479"/>
      <c r="K152" s="479"/>
      <c r="L152" s="479"/>
    </row>
    <row r="153" spans="1:12" ht="22.5" customHeight="1">
      <c r="A153" s="491"/>
      <c r="B153" s="488">
        <f>'数量拾い書 (3.仮設工事）'!$A$19</f>
        <v>0</v>
      </c>
      <c r="C153" s="489">
        <f>'数量拾い書 (3.仮設工事）'!$B$19</f>
        <v>0</v>
      </c>
      <c r="D153" s="472">
        <f>'数量拾い書 (3.仮設工事）'!$P$19</f>
        <v>0</v>
      </c>
      <c r="E153" s="473">
        <f>'数量拾い書 (3.仮設工事）'!$C$19</f>
        <v>0</v>
      </c>
      <c r="F153" s="474"/>
      <c r="G153" s="475">
        <f t="shared" ref="G153" si="11">INT(F153*D153)</f>
        <v>0</v>
      </c>
      <c r="H153" s="476"/>
      <c r="I153" s="479"/>
      <c r="J153" s="479"/>
      <c r="K153" s="479"/>
      <c r="L153" s="479"/>
    </row>
    <row r="154" spans="1:12" ht="22.5" customHeight="1">
      <c r="A154" s="70"/>
      <c r="B154" s="71"/>
      <c r="C154" s="182"/>
      <c r="D154" s="73"/>
      <c r="E154" s="74"/>
      <c r="F154" s="80"/>
      <c r="G154" s="475"/>
      <c r="H154" s="476"/>
      <c r="I154" s="479"/>
      <c r="J154" s="479"/>
      <c r="K154" s="479"/>
      <c r="L154" s="479"/>
    </row>
    <row r="155" spans="1:12" ht="22.5" customHeight="1">
      <c r="A155" s="77"/>
      <c r="B155" s="71"/>
      <c r="C155" s="182"/>
      <c r="D155" s="73"/>
      <c r="E155" s="74"/>
      <c r="F155" s="80"/>
      <c r="G155" s="475"/>
      <c r="H155" s="476"/>
      <c r="I155" s="479"/>
      <c r="J155" s="479"/>
      <c r="K155" s="479"/>
      <c r="L155" s="479"/>
    </row>
    <row r="156" spans="1:12" ht="22.5" customHeight="1">
      <c r="A156" s="70"/>
      <c r="B156" s="71"/>
      <c r="C156" s="182"/>
      <c r="D156" s="73"/>
      <c r="E156" s="74"/>
      <c r="F156" s="80"/>
      <c r="G156" s="75"/>
      <c r="H156" s="81"/>
      <c r="I156" s="90"/>
    </row>
    <row r="157" spans="1:12" ht="22.5" customHeight="1">
      <c r="A157" s="83"/>
      <c r="B157" s="71"/>
      <c r="C157" s="182"/>
      <c r="D157" s="73"/>
      <c r="E157" s="74"/>
      <c r="F157" s="80"/>
      <c r="G157" s="75"/>
      <c r="H157" s="81"/>
      <c r="I157" s="90"/>
    </row>
    <row r="158" spans="1:12" ht="22.5" customHeight="1">
      <c r="A158" s="70"/>
      <c r="B158" s="105"/>
      <c r="C158" s="182"/>
      <c r="D158" s="73"/>
      <c r="E158" s="74"/>
      <c r="F158" s="80"/>
      <c r="G158" s="75"/>
      <c r="H158" s="81"/>
      <c r="I158" s="90"/>
    </row>
    <row r="159" spans="1:12" ht="22.5" customHeight="1">
      <c r="A159" s="70"/>
      <c r="B159" s="71"/>
      <c r="C159" s="182"/>
      <c r="D159" s="73"/>
      <c r="E159" s="74"/>
      <c r="F159" s="80"/>
      <c r="G159" s="75"/>
      <c r="H159" s="81"/>
    </row>
    <row r="160" spans="1:12" ht="22.5" customHeight="1">
      <c r="A160" s="82"/>
      <c r="B160" s="105"/>
      <c r="C160" s="182"/>
      <c r="D160" s="73"/>
      <c r="E160" s="74"/>
      <c r="F160" s="80"/>
      <c r="G160" s="75"/>
      <c r="H160" s="81"/>
    </row>
    <row r="161" spans="1:11" ht="22.5" customHeight="1">
      <c r="A161" s="77"/>
      <c r="B161" s="85"/>
      <c r="C161" s="79"/>
      <c r="D161" s="73"/>
      <c r="E161" s="74"/>
      <c r="F161" s="98"/>
      <c r="G161" s="99"/>
      <c r="H161" s="100"/>
    </row>
    <row r="162" spans="1:11" ht="22.5" customHeight="1">
      <c r="A162" s="77"/>
      <c r="B162" s="85"/>
      <c r="C162" s="79"/>
      <c r="D162" s="73"/>
      <c r="E162" s="74"/>
      <c r="F162" s="89"/>
      <c r="G162" s="75"/>
      <c r="H162" s="81"/>
    </row>
    <row r="163" spans="1:11" ht="22.5" customHeight="1">
      <c r="A163" s="77"/>
      <c r="B163" s="85"/>
      <c r="C163" s="79"/>
      <c r="D163" s="73"/>
      <c r="E163" s="74"/>
      <c r="F163" s="80"/>
      <c r="G163" s="75"/>
      <c r="H163" s="81"/>
    </row>
    <row r="164" spans="1:11" ht="22.5" customHeight="1">
      <c r="A164" s="251"/>
      <c r="B164" s="252" t="s">
        <v>266</v>
      </c>
      <c r="C164" s="247"/>
      <c r="D164" s="241"/>
      <c r="E164" s="87"/>
      <c r="F164" s="88"/>
      <c r="G164" s="253">
        <f>SUM(G143:G163)</f>
        <v>0</v>
      </c>
      <c r="H164" s="254"/>
    </row>
    <row r="165" spans="1:11" ht="22.5" customHeight="1">
      <c r="A165" s="185" t="s">
        <v>264</v>
      </c>
      <c r="B165" s="64" t="s">
        <v>268</v>
      </c>
      <c r="C165" s="249"/>
      <c r="D165" s="123"/>
      <c r="E165" s="67"/>
      <c r="F165" s="89"/>
      <c r="G165" s="499"/>
      <c r="H165" s="516"/>
      <c r="I165" s="479"/>
      <c r="J165" s="479"/>
      <c r="K165" s="479"/>
    </row>
    <row r="166" spans="1:11" s="468" customFormat="1" ht="22.5" customHeight="1">
      <c r="A166" s="480"/>
      <c r="B166" s="470" t="s">
        <v>557</v>
      </c>
      <c r="C166" s="471"/>
      <c r="D166" s="472">
        <f>'数量拾い書 (4.産廃処分費)'!$P$56</f>
        <v>1987</v>
      </c>
      <c r="E166" s="473" t="s">
        <v>168</v>
      </c>
      <c r="F166" s="474"/>
      <c r="G166" s="75"/>
      <c r="H166" s="76" t="s">
        <v>658</v>
      </c>
      <c r="I166" s="479"/>
      <c r="J166" s="479"/>
      <c r="K166" s="479"/>
    </row>
    <row r="167" spans="1:11" s="468" customFormat="1" ht="22.5" customHeight="1">
      <c r="A167" s="486"/>
      <c r="B167" s="470" t="s">
        <v>558</v>
      </c>
      <c r="C167" s="471"/>
      <c r="D167" s="472">
        <f>'数量拾い書 (4.産廃処分費)'!$P$98</f>
        <v>818</v>
      </c>
      <c r="E167" s="473" t="s">
        <v>78</v>
      </c>
      <c r="F167" s="474"/>
      <c r="G167" s="75"/>
      <c r="H167" s="76" t="s">
        <v>659</v>
      </c>
      <c r="I167" s="479"/>
      <c r="J167" s="479"/>
      <c r="K167" s="479"/>
    </row>
    <row r="168" spans="1:11" s="468" customFormat="1" ht="22.5" customHeight="1">
      <c r="A168" s="491"/>
      <c r="B168" s="470" t="s">
        <v>559</v>
      </c>
      <c r="C168" s="471"/>
      <c r="D168" s="523">
        <f>'数量拾い書 (4.産廃処分費)'!$P$107</f>
        <v>21</v>
      </c>
      <c r="E168" s="473" t="s">
        <v>78</v>
      </c>
      <c r="F168" s="474"/>
      <c r="G168" s="75"/>
      <c r="H168" s="76" t="s">
        <v>660</v>
      </c>
      <c r="I168" s="479"/>
      <c r="J168" s="479"/>
      <c r="K168" s="479"/>
    </row>
    <row r="169" spans="1:11" s="468" customFormat="1" ht="22.5" customHeight="1">
      <c r="A169" s="491"/>
      <c r="B169" s="470"/>
      <c r="C169" s="471"/>
      <c r="D169" s="472"/>
      <c r="E169" s="473"/>
      <c r="F169" s="474"/>
      <c r="G169" s="475"/>
      <c r="H169" s="476"/>
      <c r="I169" s="479"/>
      <c r="J169" s="479"/>
      <c r="K169" s="479"/>
    </row>
    <row r="170" spans="1:11" s="479" customFormat="1" ht="22.5" customHeight="1">
      <c r="A170" s="469"/>
      <c r="B170" s="470"/>
      <c r="C170" s="471"/>
      <c r="D170" s="472"/>
      <c r="E170" s="473"/>
      <c r="F170" s="474"/>
      <c r="G170" s="475"/>
      <c r="H170" s="476"/>
    </row>
    <row r="171" spans="1:11" s="479" customFormat="1" ht="22.5" customHeight="1">
      <c r="A171" s="469"/>
      <c r="B171" s="470"/>
      <c r="C171" s="471"/>
      <c r="D171" s="472"/>
      <c r="E171" s="473"/>
      <c r="F171" s="474"/>
      <c r="G171" s="475"/>
      <c r="H171" s="476"/>
    </row>
    <row r="172" spans="1:11" ht="22.5" customHeight="1">
      <c r="A172" s="486"/>
      <c r="B172" s="493"/>
      <c r="C172" s="471"/>
      <c r="D172" s="472"/>
      <c r="E172" s="473"/>
      <c r="F172" s="474"/>
      <c r="G172" s="475"/>
      <c r="H172" s="476"/>
      <c r="I172" s="479"/>
      <c r="J172" s="479"/>
      <c r="K172" s="479"/>
    </row>
    <row r="173" spans="1:11" s="479" customFormat="1" ht="22.5" customHeight="1">
      <c r="A173" s="486"/>
      <c r="B173" s="470"/>
      <c r="C173" s="471"/>
      <c r="D173" s="472"/>
      <c r="E173" s="473"/>
      <c r="F173" s="474"/>
      <c r="G173" s="475"/>
      <c r="H173" s="476"/>
    </row>
    <row r="174" spans="1:11" ht="22.5" customHeight="1">
      <c r="A174" s="469"/>
      <c r="B174" s="470"/>
      <c r="C174" s="471"/>
      <c r="D174" s="472"/>
      <c r="E174" s="473"/>
      <c r="F174" s="474"/>
      <c r="G174" s="475"/>
      <c r="H174" s="476"/>
    </row>
    <row r="175" spans="1:11" ht="22.5" customHeight="1">
      <c r="A175" s="469"/>
      <c r="B175" s="470"/>
      <c r="C175" s="471"/>
      <c r="D175" s="472"/>
      <c r="E175" s="473"/>
      <c r="F175" s="474"/>
      <c r="G175" s="475"/>
      <c r="H175" s="476"/>
      <c r="I175" s="90"/>
    </row>
    <row r="176" spans="1:11" ht="22.5" customHeight="1">
      <c r="A176" s="494"/>
      <c r="B176" s="470"/>
      <c r="C176" s="471"/>
      <c r="D176" s="472"/>
      <c r="E176" s="473"/>
      <c r="F176" s="474"/>
      <c r="G176" s="475"/>
      <c r="H176" s="476"/>
      <c r="I176" s="478"/>
      <c r="J176" s="479"/>
    </row>
    <row r="177" spans="1:10" s="468" customFormat="1" ht="22.5" customHeight="1">
      <c r="A177" s="469"/>
      <c r="B177" s="470"/>
      <c r="C177" s="471"/>
      <c r="D177" s="472"/>
      <c r="E177" s="473"/>
      <c r="F177" s="474"/>
      <c r="G177" s="475"/>
      <c r="H177" s="476"/>
      <c r="I177" s="478"/>
      <c r="J177" s="479"/>
    </row>
    <row r="178" spans="1:10" ht="22.5" customHeight="1">
      <c r="A178" s="469"/>
      <c r="B178" s="470"/>
      <c r="C178" s="471"/>
      <c r="D178" s="472"/>
      <c r="E178" s="473"/>
      <c r="F178" s="477"/>
      <c r="G178" s="475"/>
      <c r="H178" s="476"/>
      <c r="I178" s="478"/>
      <c r="J178" s="479"/>
    </row>
    <row r="179" spans="1:10" s="468" customFormat="1" ht="22.5" customHeight="1">
      <c r="A179" s="469"/>
      <c r="B179" s="470"/>
      <c r="C179" s="471"/>
      <c r="D179" s="472"/>
      <c r="E179" s="473"/>
      <c r="F179" s="474"/>
      <c r="G179" s="475"/>
      <c r="H179" s="476"/>
      <c r="I179" s="478"/>
      <c r="J179" s="479"/>
    </row>
    <row r="180" spans="1:10" ht="22.5" customHeight="1">
      <c r="A180" s="469"/>
      <c r="B180" s="470"/>
      <c r="C180" s="471"/>
      <c r="D180" s="472"/>
      <c r="E180" s="473"/>
      <c r="F180" s="474"/>
      <c r="G180" s="475"/>
      <c r="H180" s="476"/>
      <c r="I180" s="90"/>
    </row>
    <row r="181" spans="1:10" ht="22.5" customHeight="1">
      <c r="A181" s="70"/>
      <c r="B181" s="85"/>
      <c r="C181" s="79"/>
      <c r="D181" s="73"/>
      <c r="E181" s="74"/>
      <c r="F181" s="80"/>
      <c r="G181" s="75"/>
      <c r="H181" s="81"/>
      <c r="I181" s="90"/>
    </row>
    <row r="182" spans="1:10" ht="22.5" customHeight="1">
      <c r="A182" s="70"/>
      <c r="B182" s="85"/>
      <c r="C182" s="79"/>
      <c r="D182" s="73"/>
      <c r="E182" s="74"/>
      <c r="F182" s="80"/>
      <c r="G182" s="75"/>
      <c r="H182" s="81"/>
      <c r="I182" s="90"/>
    </row>
    <row r="183" spans="1:10" ht="22.5" customHeight="1">
      <c r="A183" s="84"/>
      <c r="B183" s="85"/>
      <c r="C183" s="79"/>
      <c r="D183" s="73"/>
      <c r="E183" s="74"/>
      <c r="F183" s="80"/>
      <c r="G183" s="75"/>
      <c r="H183" s="81"/>
    </row>
    <row r="184" spans="1:10" ht="22.5" customHeight="1">
      <c r="A184" s="84"/>
      <c r="B184" s="85"/>
      <c r="C184" s="79"/>
      <c r="D184" s="73"/>
      <c r="E184" s="74"/>
      <c r="F184" s="80"/>
      <c r="G184" s="75"/>
      <c r="H184" s="81"/>
    </row>
    <row r="185" spans="1:10" ht="22.5" customHeight="1">
      <c r="A185" s="70"/>
      <c r="B185" s="85"/>
      <c r="C185" s="79"/>
      <c r="D185" s="73"/>
      <c r="E185" s="74"/>
      <c r="F185" s="80"/>
      <c r="G185" s="75"/>
      <c r="H185" s="81"/>
    </row>
    <row r="186" spans="1:10" ht="22.5" customHeight="1">
      <c r="A186" s="70"/>
      <c r="B186" s="85"/>
      <c r="C186" s="79"/>
      <c r="D186" s="73"/>
      <c r="E186" s="74"/>
      <c r="F186" s="80"/>
      <c r="G186" s="75"/>
      <c r="H186" s="81"/>
    </row>
    <row r="187" spans="1:10" ht="22.5" customHeight="1">
      <c r="A187" s="255"/>
      <c r="B187" s="252" t="s">
        <v>267</v>
      </c>
      <c r="C187" s="117"/>
      <c r="D187" s="256"/>
      <c r="E187" s="87"/>
      <c r="F187" s="253"/>
      <c r="G187" s="253">
        <f>SUM(G166:G186)</f>
        <v>0</v>
      </c>
      <c r="H187" s="254"/>
    </row>
    <row r="188" spans="1:10" s="479" customFormat="1" ht="22.5" customHeight="1">
      <c r="A188" s="495"/>
      <c r="B188" s="496"/>
      <c r="C188" s="187"/>
      <c r="D188" s="497"/>
      <c r="E188" s="498"/>
      <c r="F188" s="499"/>
      <c r="G188" s="499"/>
      <c r="H188" s="500"/>
    </row>
    <row r="189" spans="1:10" s="479" customFormat="1" ht="22.5" customHeight="1">
      <c r="A189" s="480"/>
      <c r="B189" s="481"/>
      <c r="C189" s="482"/>
      <c r="D189" s="483"/>
      <c r="E189" s="473"/>
      <c r="F189" s="108"/>
      <c r="G189" s="475"/>
      <c r="H189" s="476"/>
    </row>
    <row r="190" spans="1:10" s="479" customFormat="1" ht="22.5" customHeight="1">
      <c r="A190" s="490"/>
      <c r="B190" s="481"/>
      <c r="C190" s="482"/>
      <c r="D190" s="483"/>
      <c r="E190" s="473"/>
      <c r="F190" s="108"/>
      <c r="G190" s="475"/>
      <c r="H190" s="476"/>
    </row>
    <row r="191" spans="1:10" s="479" customFormat="1" ht="22.5" customHeight="1">
      <c r="A191" s="480"/>
      <c r="B191" s="481"/>
      <c r="C191" s="482"/>
      <c r="D191" s="483"/>
      <c r="E191" s="473"/>
      <c r="F191" s="108"/>
      <c r="G191" s="475"/>
      <c r="H191" s="476"/>
    </row>
    <row r="192" spans="1:10" s="479" customFormat="1" ht="22.5" customHeight="1">
      <c r="A192" s="469"/>
      <c r="B192" s="487"/>
      <c r="C192" s="482"/>
      <c r="D192" s="483"/>
      <c r="E192" s="473"/>
      <c r="F192" s="108"/>
      <c r="G192" s="475"/>
      <c r="H192" s="476"/>
    </row>
    <row r="193" spans="1:8" s="479" customFormat="1" ht="33.75" customHeight="1">
      <c r="A193" s="480"/>
      <c r="B193" s="481"/>
      <c r="C193" s="484"/>
      <c r="D193" s="483"/>
      <c r="E193" s="473"/>
      <c r="F193" s="108"/>
      <c r="G193" s="475"/>
      <c r="H193" s="476"/>
    </row>
    <row r="194" spans="1:8" s="479" customFormat="1" ht="22.5" customHeight="1">
      <c r="A194" s="480"/>
      <c r="B194" s="481"/>
      <c r="C194" s="482"/>
      <c r="D194" s="483"/>
      <c r="E194" s="473"/>
      <c r="F194" s="108"/>
      <c r="G194" s="475"/>
      <c r="H194" s="476"/>
    </row>
    <row r="195" spans="1:8" s="479" customFormat="1" ht="22.5" customHeight="1">
      <c r="A195" s="469"/>
      <c r="B195" s="481"/>
      <c r="C195" s="482"/>
      <c r="D195" s="483"/>
      <c r="E195" s="473"/>
      <c r="F195" s="108"/>
      <c r="G195" s="475"/>
      <c r="H195" s="476"/>
    </row>
    <row r="196" spans="1:8" s="479" customFormat="1" ht="22.5" customHeight="1">
      <c r="A196" s="486"/>
      <c r="B196" s="487"/>
      <c r="C196" s="482"/>
      <c r="D196" s="483"/>
      <c r="E196" s="473"/>
      <c r="F196" s="108"/>
      <c r="G196" s="475"/>
      <c r="H196" s="476"/>
    </row>
    <row r="197" spans="1:8" s="479" customFormat="1" ht="22.5" customHeight="1">
      <c r="A197" s="469"/>
      <c r="B197" s="481"/>
      <c r="C197" s="482"/>
      <c r="D197" s="483"/>
      <c r="E197" s="473"/>
      <c r="F197" s="108"/>
      <c r="G197" s="475"/>
      <c r="H197" s="476"/>
    </row>
    <row r="198" spans="1:8" s="479" customFormat="1" ht="22.5" customHeight="1">
      <c r="A198" s="469"/>
      <c r="B198" s="481"/>
      <c r="C198" s="482"/>
      <c r="D198" s="483"/>
      <c r="E198" s="473"/>
      <c r="F198" s="108"/>
      <c r="G198" s="475"/>
      <c r="H198" s="476"/>
    </row>
    <row r="199" spans="1:8" s="479" customFormat="1" ht="22.5" customHeight="1">
      <c r="A199" s="469"/>
      <c r="B199" s="481"/>
      <c r="C199" s="482"/>
      <c r="D199" s="483"/>
      <c r="E199" s="473"/>
      <c r="F199" s="108"/>
      <c r="G199" s="475"/>
      <c r="H199" s="476"/>
    </row>
    <row r="200" spans="1:8" s="479" customFormat="1" ht="22.5" customHeight="1">
      <c r="A200" s="469"/>
      <c r="B200" s="481"/>
      <c r="C200" s="482"/>
      <c r="D200" s="483"/>
      <c r="E200" s="473"/>
      <c r="F200" s="108"/>
      <c r="G200" s="475"/>
      <c r="H200" s="476"/>
    </row>
    <row r="201" spans="1:8" s="479" customFormat="1" ht="22.5" customHeight="1">
      <c r="A201" s="469"/>
      <c r="B201" s="481"/>
      <c r="C201" s="482"/>
      <c r="D201" s="483"/>
      <c r="E201" s="473"/>
      <c r="F201" s="108"/>
      <c r="G201" s="475"/>
      <c r="H201" s="476"/>
    </row>
    <row r="202" spans="1:8" s="479" customFormat="1" ht="22.5" customHeight="1">
      <c r="A202" s="501"/>
      <c r="B202" s="502"/>
      <c r="C202" s="503"/>
      <c r="D202" s="504"/>
      <c r="E202" s="505"/>
      <c r="F202" s="506"/>
      <c r="G202" s="507"/>
      <c r="H202" s="508"/>
    </row>
    <row r="203" spans="1:8" s="479" customFormat="1" ht="31.5" customHeight="1">
      <c r="A203" s="480"/>
      <c r="B203" s="487"/>
      <c r="C203" s="482"/>
      <c r="D203" s="483"/>
      <c r="E203" s="473"/>
      <c r="F203" s="108"/>
      <c r="G203" s="475"/>
      <c r="H203" s="476"/>
    </row>
    <row r="204" spans="1:8" s="479" customFormat="1" ht="33" customHeight="1">
      <c r="A204" s="480"/>
      <c r="B204" s="481"/>
      <c r="C204" s="482"/>
      <c r="D204" s="483"/>
      <c r="E204" s="473"/>
      <c r="F204" s="108"/>
      <c r="G204" s="475"/>
      <c r="H204" s="476"/>
    </row>
    <row r="205" spans="1:8" s="479" customFormat="1" ht="22.5" customHeight="1">
      <c r="A205" s="480"/>
      <c r="B205" s="481"/>
      <c r="C205" s="484"/>
      <c r="D205" s="483"/>
      <c r="E205" s="473"/>
      <c r="F205" s="108"/>
      <c r="G205" s="475"/>
      <c r="H205" s="476"/>
    </row>
    <row r="206" spans="1:8" s="479" customFormat="1" ht="24.75" customHeight="1">
      <c r="A206" s="480"/>
      <c r="B206" s="481"/>
      <c r="C206" s="484"/>
      <c r="D206" s="483"/>
      <c r="E206" s="473"/>
      <c r="F206" s="184"/>
      <c r="G206" s="475"/>
      <c r="H206" s="476"/>
    </row>
    <row r="207" spans="1:8" s="479" customFormat="1" ht="22.5" customHeight="1">
      <c r="A207" s="480"/>
      <c r="B207" s="481"/>
      <c r="C207" s="482"/>
      <c r="D207" s="483"/>
      <c r="E207" s="473"/>
      <c r="F207" s="108"/>
      <c r="G207" s="475"/>
      <c r="H207" s="476"/>
    </row>
    <row r="208" spans="1:8" s="479" customFormat="1" ht="27.75" customHeight="1">
      <c r="A208" s="509"/>
      <c r="B208" s="259"/>
      <c r="C208" s="510"/>
      <c r="D208" s="511"/>
      <c r="E208" s="259"/>
      <c r="F208" s="257"/>
      <c r="G208" s="512"/>
      <c r="H208" s="513"/>
    </row>
    <row r="209" spans="1:8" s="479" customFormat="1" ht="22.5" customHeight="1">
      <c r="A209" s="495"/>
      <c r="B209" s="496"/>
      <c r="C209" s="514"/>
      <c r="D209" s="515"/>
      <c r="E209" s="498"/>
      <c r="F209" s="184"/>
      <c r="G209" s="499"/>
      <c r="H209" s="516"/>
    </row>
    <row r="210" spans="1:8" s="479" customFormat="1" ht="22.5" customHeight="1">
      <c r="A210" s="469"/>
      <c r="B210" s="481"/>
      <c r="C210" s="482"/>
      <c r="D210" s="483"/>
      <c r="E210" s="473"/>
      <c r="F210" s="108"/>
      <c r="G210" s="475"/>
      <c r="H210" s="476"/>
    </row>
    <row r="211" spans="1:8" s="479" customFormat="1" ht="22.5" customHeight="1">
      <c r="A211" s="469"/>
      <c r="B211" s="481"/>
      <c r="C211" s="482"/>
      <c r="D211" s="483"/>
      <c r="E211" s="473"/>
      <c r="F211" s="108"/>
      <c r="G211" s="475"/>
      <c r="H211" s="492"/>
    </row>
    <row r="212" spans="1:8" s="479" customFormat="1" ht="22.5" customHeight="1">
      <c r="A212" s="469"/>
      <c r="B212" s="481"/>
      <c r="C212" s="482"/>
      <c r="D212" s="483"/>
      <c r="E212" s="473"/>
      <c r="F212" s="108"/>
      <c r="G212" s="475"/>
      <c r="H212" s="492"/>
    </row>
    <row r="213" spans="1:8" s="479" customFormat="1" ht="22.5" customHeight="1">
      <c r="A213" s="469"/>
      <c r="B213" s="481"/>
      <c r="C213" s="482"/>
      <c r="D213" s="483"/>
      <c r="E213" s="473"/>
      <c r="F213" s="108"/>
      <c r="G213" s="475"/>
      <c r="H213" s="492"/>
    </row>
    <row r="214" spans="1:8" s="479" customFormat="1" ht="22.5" customHeight="1">
      <c r="A214" s="469"/>
      <c r="B214" s="481"/>
      <c r="C214" s="482"/>
      <c r="D214" s="483"/>
      <c r="E214" s="473"/>
      <c r="F214" s="108"/>
      <c r="G214" s="475"/>
      <c r="H214" s="492"/>
    </row>
    <row r="215" spans="1:8" s="479" customFormat="1" ht="22.5" customHeight="1">
      <c r="A215" s="469"/>
      <c r="B215" s="481"/>
      <c r="C215" s="482"/>
      <c r="D215" s="483"/>
      <c r="E215" s="473"/>
      <c r="F215" s="108"/>
      <c r="G215" s="475"/>
      <c r="H215" s="492"/>
    </row>
    <row r="216" spans="1:8" s="479" customFormat="1" ht="22.5" customHeight="1">
      <c r="A216" s="469"/>
      <c r="B216" s="481"/>
      <c r="C216" s="482"/>
      <c r="D216" s="483"/>
      <c r="E216" s="473"/>
      <c r="F216" s="108"/>
      <c r="G216" s="475"/>
      <c r="H216" s="492"/>
    </row>
    <row r="217" spans="1:8" s="479" customFormat="1" ht="22.5" customHeight="1">
      <c r="A217" s="469"/>
      <c r="B217" s="481"/>
      <c r="C217" s="482"/>
      <c r="D217" s="483"/>
      <c r="E217" s="473"/>
      <c r="F217" s="108"/>
      <c r="G217" s="475"/>
      <c r="H217" s="492"/>
    </row>
    <row r="218" spans="1:8" s="479" customFormat="1" ht="22.5" customHeight="1">
      <c r="A218" s="469"/>
      <c r="B218" s="481"/>
      <c r="C218" s="482"/>
      <c r="D218" s="483"/>
      <c r="E218" s="473"/>
      <c r="F218" s="108"/>
      <c r="G218" s="475"/>
      <c r="H218" s="492"/>
    </row>
    <row r="219" spans="1:8" s="479" customFormat="1" ht="22.5" customHeight="1">
      <c r="A219" s="469"/>
      <c r="B219" s="481"/>
      <c r="C219" s="482"/>
      <c r="D219" s="483"/>
      <c r="E219" s="473"/>
      <c r="F219" s="108"/>
      <c r="G219" s="475"/>
      <c r="H219" s="492"/>
    </row>
    <row r="220" spans="1:8" s="479" customFormat="1" ht="22.5" customHeight="1">
      <c r="A220" s="469"/>
      <c r="B220" s="481"/>
      <c r="C220" s="482"/>
      <c r="D220" s="483"/>
      <c r="E220" s="473"/>
      <c r="F220" s="108"/>
      <c r="G220" s="475"/>
      <c r="H220" s="492"/>
    </row>
    <row r="221" spans="1:8" s="479" customFormat="1" ht="22.5" customHeight="1">
      <c r="A221" s="469"/>
      <c r="B221" s="481"/>
      <c r="C221" s="482"/>
      <c r="D221" s="483"/>
      <c r="E221" s="473"/>
      <c r="F221" s="108"/>
      <c r="G221" s="475"/>
      <c r="H221" s="492"/>
    </row>
    <row r="222" spans="1:8" s="479" customFormat="1" ht="22.5" customHeight="1">
      <c r="A222" s="469"/>
      <c r="B222" s="481"/>
      <c r="C222" s="482"/>
      <c r="D222" s="483"/>
      <c r="E222" s="473"/>
      <c r="F222" s="108"/>
      <c r="G222" s="475"/>
      <c r="H222" s="492"/>
    </row>
    <row r="223" spans="1:8" s="479" customFormat="1" ht="22.5" customHeight="1">
      <c r="A223" s="469"/>
      <c r="B223" s="481"/>
      <c r="C223" s="482"/>
      <c r="D223" s="483"/>
      <c r="E223" s="473"/>
      <c r="F223" s="108"/>
      <c r="G223" s="475"/>
      <c r="H223" s="492"/>
    </row>
    <row r="224" spans="1:8" s="479" customFormat="1" ht="22.5" customHeight="1">
      <c r="A224" s="469"/>
      <c r="B224" s="481"/>
      <c r="C224" s="482"/>
      <c r="D224" s="483"/>
      <c r="E224" s="473"/>
      <c r="F224" s="108"/>
      <c r="G224" s="475"/>
      <c r="H224" s="517"/>
    </row>
    <row r="225" spans="1:8" s="479" customFormat="1" ht="22.5" customHeight="1">
      <c r="A225" s="469"/>
      <c r="B225" s="481"/>
      <c r="C225" s="482"/>
      <c r="D225" s="483"/>
      <c r="E225" s="473"/>
      <c r="F225" s="108"/>
      <c r="G225" s="475"/>
      <c r="H225" s="517"/>
    </row>
    <row r="226" spans="1:8" s="479" customFormat="1" ht="22.5" customHeight="1">
      <c r="A226" s="469"/>
      <c r="B226" s="481"/>
      <c r="C226" s="482"/>
      <c r="D226" s="483"/>
      <c r="E226" s="473"/>
      <c r="F226" s="108"/>
      <c r="G226" s="475"/>
      <c r="H226" s="517"/>
    </row>
    <row r="227" spans="1:8" s="479" customFormat="1" ht="22.5" customHeight="1">
      <c r="A227" s="469"/>
      <c r="B227" s="481"/>
      <c r="C227" s="482"/>
      <c r="D227" s="483"/>
      <c r="E227" s="473"/>
      <c r="F227" s="108"/>
      <c r="G227" s="475"/>
      <c r="H227" s="517"/>
    </row>
    <row r="228" spans="1:8" s="479" customFormat="1" ht="22.5" customHeight="1">
      <c r="A228" s="480"/>
      <c r="B228" s="481"/>
      <c r="C228" s="188"/>
      <c r="D228" s="518"/>
      <c r="E228" s="473"/>
      <c r="F228" s="474"/>
      <c r="G228" s="475"/>
      <c r="H228" s="492"/>
    </row>
    <row r="229" spans="1:8" s="479" customFormat="1" ht="22.5" customHeight="1">
      <c r="A229" s="469"/>
      <c r="B229" s="187"/>
      <c r="C229" s="519"/>
      <c r="D229" s="520"/>
      <c r="E229" s="473"/>
      <c r="F229" s="474"/>
      <c r="G229" s="475"/>
      <c r="H229" s="492"/>
    </row>
    <row r="230" spans="1:8" s="479" customFormat="1" ht="22.5" customHeight="1">
      <c r="A230" s="469"/>
      <c r="B230" s="521"/>
      <c r="C230" s="522"/>
      <c r="D230" s="523"/>
      <c r="E230" s="473"/>
      <c r="F230" s="474"/>
      <c r="G230" s="475"/>
      <c r="H230" s="492"/>
    </row>
    <row r="231" spans="1:8" s="479" customFormat="1" ht="22.5" customHeight="1">
      <c r="A231" s="524"/>
      <c r="B231" s="525"/>
      <c r="C231" s="526"/>
      <c r="D231" s="527"/>
      <c r="E231" s="259"/>
      <c r="F231" s="528"/>
      <c r="G231" s="512"/>
      <c r="H231" s="529"/>
    </row>
    <row r="232" spans="1:8" s="479" customFormat="1" ht="22.5" customHeight="1">
      <c r="A232" s="495"/>
      <c r="B232" s="496"/>
      <c r="C232" s="530"/>
      <c r="D232" s="531"/>
      <c r="E232" s="498"/>
      <c r="F232" s="477"/>
      <c r="G232" s="499"/>
      <c r="H232" s="532"/>
    </row>
    <row r="233" spans="1:8" s="479" customFormat="1" ht="22.5" customHeight="1">
      <c r="A233" s="491"/>
      <c r="B233" s="188"/>
      <c r="C233" s="533"/>
      <c r="D233" s="534"/>
      <c r="E233" s="473"/>
      <c r="F233" s="474"/>
      <c r="G233" s="475"/>
      <c r="H233" s="492"/>
    </row>
    <row r="234" spans="1:8" s="479" customFormat="1" ht="22.5" customHeight="1">
      <c r="A234" s="491"/>
      <c r="B234" s="188"/>
      <c r="C234" s="533"/>
      <c r="D234" s="534"/>
      <c r="E234" s="473"/>
      <c r="F234" s="474"/>
      <c r="G234" s="475"/>
      <c r="H234" s="492"/>
    </row>
    <row r="235" spans="1:8" s="479" customFormat="1" ht="22.5" customHeight="1">
      <c r="A235" s="491"/>
      <c r="B235" s="188"/>
      <c r="C235" s="533"/>
      <c r="D235" s="534"/>
      <c r="E235" s="473"/>
      <c r="F235" s="474"/>
      <c r="G235" s="475"/>
      <c r="H235" s="517"/>
    </row>
    <row r="236" spans="1:8" s="479" customFormat="1" ht="36" customHeight="1">
      <c r="A236" s="491"/>
      <c r="B236" s="188"/>
      <c r="C236" s="535"/>
      <c r="D236" s="534"/>
      <c r="E236" s="473"/>
      <c r="F236" s="474"/>
      <c r="G236" s="475"/>
      <c r="H236" s="517"/>
    </row>
    <row r="237" spans="1:8" s="479" customFormat="1" ht="22.5" customHeight="1">
      <c r="A237" s="469"/>
      <c r="B237" s="188"/>
      <c r="C237" s="535"/>
      <c r="D237" s="534"/>
      <c r="E237" s="473"/>
      <c r="F237" s="474"/>
      <c r="G237" s="475"/>
      <c r="H237" s="517"/>
    </row>
    <row r="238" spans="1:8" s="479" customFormat="1" ht="39" customHeight="1">
      <c r="A238" s="469"/>
      <c r="B238" s="188"/>
      <c r="C238" s="535"/>
      <c r="D238" s="534"/>
      <c r="E238" s="473"/>
      <c r="F238" s="474"/>
      <c r="G238" s="475"/>
      <c r="H238" s="517"/>
    </row>
    <row r="239" spans="1:8" s="479" customFormat="1" ht="22.5" customHeight="1">
      <c r="A239" s="469"/>
      <c r="B239" s="188"/>
      <c r="C239" s="533"/>
      <c r="D239" s="534"/>
      <c r="E239" s="473"/>
      <c r="F239" s="474"/>
      <c r="G239" s="475"/>
      <c r="H239" s="517"/>
    </row>
    <row r="240" spans="1:8" s="479" customFormat="1" ht="22.5" customHeight="1">
      <c r="A240" s="469"/>
      <c r="B240" s="188"/>
      <c r="C240" s="533"/>
      <c r="D240" s="534"/>
      <c r="E240" s="473"/>
      <c r="F240" s="474"/>
      <c r="G240" s="475"/>
      <c r="H240" s="517"/>
    </row>
    <row r="241" spans="1:8" s="479" customFormat="1" ht="22.5" customHeight="1">
      <c r="A241" s="480"/>
      <c r="B241" s="187"/>
      <c r="C241" s="533"/>
      <c r="D241" s="534"/>
      <c r="E241" s="473"/>
      <c r="F241" s="474"/>
      <c r="G241" s="475"/>
      <c r="H241" s="492"/>
    </row>
    <row r="242" spans="1:8" s="479" customFormat="1" ht="22.5" customHeight="1">
      <c r="A242" s="480"/>
      <c r="B242" s="187"/>
      <c r="C242" s="533"/>
      <c r="D242" s="534"/>
      <c r="E242" s="473"/>
      <c r="F242" s="474"/>
      <c r="G242" s="475"/>
      <c r="H242" s="492"/>
    </row>
    <row r="243" spans="1:8" s="479" customFormat="1" ht="22.5" customHeight="1">
      <c r="A243" s="480"/>
      <c r="B243" s="187"/>
      <c r="C243" s="533"/>
      <c r="D243" s="534"/>
      <c r="E243" s="473"/>
      <c r="F243" s="474"/>
      <c r="G243" s="475"/>
      <c r="H243" s="492"/>
    </row>
    <row r="244" spans="1:8" s="479" customFormat="1" ht="22.5" customHeight="1">
      <c r="A244" s="480"/>
      <c r="B244" s="187"/>
      <c r="C244" s="533"/>
      <c r="D244" s="534"/>
      <c r="E244" s="473"/>
      <c r="F244" s="474"/>
      <c r="G244" s="475"/>
      <c r="H244" s="492"/>
    </row>
    <row r="245" spans="1:8" s="479" customFormat="1" ht="22.5" customHeight="1">
      <c r="A245" s="480"/>
      <c r="B245" s="187"/>
      <c r="C245" s="533"/>
      <c r="D245" s="534"/>
      <c r="E245" s="473"/>
      <c r="F245" s="474"/>
      <c r="G245" s="475"/>
      <c r="H245" s="492"/>
    </row>
    <row r="246" spans="1:8" s="479" customFormat="1" ht="22.5" customHeight="1">
      <c r="A246" s="480"/>
      <c r="B246" s="187"/>
      <c r="C246" s="533"/>
      <c r="D246" s="534"/>
      <c r="E246" s="473"/>
      <c r="F246" s="474"/>
      <c r="G246" s="475"/>
      <c r="H246" s="492"/>
    </row>
    <row r="247" spans="1:8" s="479" customFormat="1" ht="22.5" customHeight="1">
      <c r="A247" s="469"/>
      <c r="B247" s="188"/>
      <c r="C247" s="533"/>
      <c r="D247" s="534"/>
      <c r="E247" s="473"/>
      <c r="F247" s="474"/>
      <c r="G247" s="475"/>
      <c r="H247" s="517"/>
    </row>
    <row r="248" spans="1:8" s="479" customFormat="1" ht="22.5" customHeight="1">
      <c r="A248" s="490"/>
      <c r="B248" s="187"/>
      <c r="C248" s="533"/>
      <c r="D248" s="534"/>
      <c r="E248" s="473"/>
      <c r="F248" s="474"/>
      <c r="G248" s="475"/>
      <c r="H248" s="492"/>
    </row>
    <row r="249" spans="1:8" s="479" customFormat="1" ht="22.5" customHeight="1">
      <c r="A249" s="480"/>
      <c r="B249" s="187"/>
      <c r="C249" s="533"/>
      <c r="D249" s="534"/>
      <c r="E249" s="473"/>
      <c r="F249" s="474"/>
      <c r="G249" s="475"/>
      <c r="H249" s="492"/>
    </row>
    <row r="250" spans="1:8" s="479" customFormat="1" ht="22.5" customHeight="1">
      <c r="A250" s="491"/>
      <c r="B250" s="187"/>
      <c r="C250" s="533"/>
      <c r="D250" s="534"/>
      <c r="E250" s="473"/>
      <c r="F250" s="474"/>
      <c r="G250" s="475"/>
      <c r="H250" s="492"/>
    </row>
    <row r="251" spans="1:8" s="479" customFormat="1" ht="22.5" customHeight="1">
      <c r="A251" s="469"/>
      <c r="B251" s="187"/>
      <c r="C251" s="533"/>
      <c r="D251" s="534"/>
      <c r="E251" s="473"/>
      <c r="F251" s="474"/>
      <c r="G251" s="475"/>
      <c r="H251" s="492"/>
    </row>
    <row r="252" spans="1:8" s="479" customFormat="1" ht="22.5" customHeight="1">
      <c r="A252" s="524"/>
      <c r="B252" s="525"/>
      <c r="C252" s="536"/>
      <c r="D252" s="537"/>
      <c r="E252" s="259"/>
      <c r="F252" s="538"/>
      <c r="G252" s="512"/>
      <c r="H252" s="513"/>
    </row>
    <row r="253" spans="1:8" s="479" customFormat="1" ht="22.5" customHeight="1">
      <c r="A253" s="495"/>
      <c r="B253" s="496"/>
      <c r="C253" s="530"/>
      <c r="D253" s="531"/>
      <c r="E253" s="498"/>
      <c r="F253" s="477"/>
      <c r="G253" s="499"/>
      <c r="H253" s="532"/>
    </row>
    <row r="254" spans="1:8" s="479" customFormat="1" ht="22.5" customHeight="1">
      <c r="A254" s="491"/>
      <c r="B254" s="188"/>
      <c r="C254" s="533"/>
      <c r="D254" s="534"/>
      <c r="E254" s="473"/>
      <c r="F254" s="474"/>
      <c r="G254" s="475"/>
      <c r="H254" s="492"/>
    </row>
    <row r="255" spans="1:8" s="479" customFormat="1" ht="22.5" customHeight="1">
      <c r="A255" s="491"/>
      <c r="B255" s="188"/>
      <c r="C255" s="533"/>
      <c r="D255" s="534"/>
      <c r="E255" s="473"/>
      <c r="F255" s="474"/>
      <c r="G255" s="475"/>
      <c r="H255" s="492"/>
    </row>
    <row r="256" spans="1:8" s="479" customFormat="1" ht="22.5" customHeight="1">
      <c r="A256" s="491"/>
      <c r="B256" s="188"/>
      <c r="C256" s="533"/>
      <c r="D256" s="534"/>
      <c r="E256" s="473"/>
      <c r="F256" s="474"/>
      <c r="G256" s="475"/>
      <c r="H256" s="517"/>
    </row>
    <row r="257" spans="1:8" s="479" customFormat="1" ht="22.5" customHeight="1">
      <c r="A257" s="491"/>
      <c r="B257" s="188"/>
      <c r="C257" s="533"/>
      <c r="D257" s="188"/>
      <c r="E257" s="473"/>
      <c r="F257" s="474"/>
      <c r="G257" s="475"/>
      <c r="H257" s="517"/>
    </row>
    <row r="258" spans="1:8" s="479" customFormat="1" ht="22.5" customHeight="1">
      <c r="A258" s="469"/>
      <c r="B258" s="488"/>
      <c r="C258" s="539"/>
      <c r="D258" s="188"/>
      <c r="E258" s="473"/>
      <c r="F258" s="474"/>
      <c r="G258" s="475"/>
      <c r="H258" s="517"/>
    </row>
    <row r="259" spans="1:8" s="479" customFormat="1" ht="22.5" customHeight="1">
      <c r="A259" s="469"/>
      <c r="B259" s="540"/>
      <c r="C259" s="541"/>
      <c r="D259" s="188"/>
      <c r="E259" s="473"/>
      <c r="F259" s="542"/>
      <c r="G259" s="475"/>
      <c r="H259" s="517"/>
    </row>
    <row r="260" spans="1:8" s="479" customFormat="1" ht="22.5" customHeight="1">
      <c r="A260" s="469"/>
      <c r="B260" s="543"/>
      <c r="C260" s="533"/>
      <c r="D260" s="188"/>
      <c r="E260" s="473"/>
      <c r="F260" s="474"/>
      <c r="G260" s="475"/>
      <c r="H260" s="517"/>
    </row>
    <row r="261" spans="1:8" s="479" customFormat="1" ht="22.5" customHeight="1">
      <c r="A261" s="469"/>
      <c r="B261" s="543"/>
      <c r="C261" s="533"/>
      <c r="D261" s="188"/>
      <c r="E261" s="473"/>
      <c r="F261" s="474"/>
      <c r="G261" s="475"/>
      <c r="H261" s="517"/>
    </row>
    <row r="262" spans="1:8" s="479" customFormat="1" ht="22.5" customHeight="1">
      <c r="A262" s="469"/>
      <c r="B262" s="544"/>
      <c r="C262" s="533"/>
      <c r="D262" s="188"/>
      <c r="E262" s="473"/>
      <c r="F262" s="474"/>
      <c r="G262" s="545"/>
      <c r="H262" s="517"/>
    </row>
    <row r="263" spans="1:8" s="479" customFormat="1" ht="22.5" customHeight="1">
      <c r="A263" s="480"/>
      <c r="B263" s="187"/>
      <c r="C263" s="188"/>
      <c r="D263" s="518"/>
      <c r="E263" s="546"/>
      <c r="F263" s="519"/>
      <c r="G263" s="475"/>
      <c r="H263" s="492"/>
    </row>
    <row r="264" spans="1:8" s="479" customFormat="1" ht="22.5" customHeight="1">
      <c r="A264" s="480"/>
      <c r="B264" s="187"/>
      <c r="C264" s="188"/>
      <c r="D264" s="518"/>
      <c r="E264" s="473"/>
      <c r="F264" s="519"/>
      <c r="G264" s="475"/>
      <c r="H264" s="492"/>
    </row>
    <row r="265" spans="1:8" s="479" customFormat="1" ht="22.5" customHeight="1">
      <c r="A265" s="480"/>
      <c r="B265" s="187"/>
      <c r="C265" s="188"/>
      <c r="D265" s="518"/>
      <c r="E265" s="473"/>
      <c r="F265" s="519"/>
      <c r="G265" s="475"/>
      <c r="H265" s="492"/>
    </row>
    <row r="266" spans="1:8" s="479" customFormat="1" ht="22.5" customHeight="1">
      <c r="A266" s="480"/>
      <c r="B266" s="187"/>
      <c r="C266" s="188"/>
      <c r="D266" s="518"/>
      <c r="E266" s="473"/>
      <c r="F266" s="519"/>
      <c r="G266" s="475"/>
      <c r="H266" s="492"/>
    </row>
    <row r="267" spans="1:8" s="479" customFormat="1" ht="22.5" customHeight="1">
      <c r="A267" s="480"/>
      <c r="B267" s="187"/>
      <c r="C267" s="188"/>
      <c r="D267" s="518"/>
      <c r="E267" s="473"/>
      <c r="F267" s="547"/>
      <c r="G267" s="475"/>
      <c r="H267" s="492"/>
    </row>
    <row r="268" spans="1:8" s="479" customFormat="1" ht="22.5" customHeight="1">
      <c r="A268" s="480"/>
      <c r="B268" s="498"/>
      <c r="C268" s="188"/>
      <c r="D268" s="518"/>
      <c r="E268" s="473"/>
      <c r="F268" s="547"/>
      <c r="G268" s="475"/>
      <c r="H268" s="492"/>
    </row>
    <row r="269" spans="1:8" s="479" customFormat="1" ht="22.5" customHeight="1">
      <c r="A269" s="490"/>
      <c r="B269" s="187"/>
      <c r="C269" s="188"/>
      <c r="D269" s="518"/>
      <c r="E269" s="473"/>
      <c r="F269" s="547"/>
      <c r="G269" s="475"/>
      <c r="H269" s="492"/>
    </row>
    <row r="270" spans="1:8" s="479" customFormat="1" ht="22.5" customHeight="1">
      <c r="A270" s="480"/>
      <c r="B270" s="187"/>
      <c r="C270" s="188"/>
      <c r="D270" s="548"/>
      <c r="E270" s="473"/>
      <c r="F270" s="547"/>
      <c r="G270" s="475"/>
      <c r="H270" s="492"/>
    </row>
    <row r="271" spans="1:8" s="479" customFormat="1" ht="22.5" customHeight="1">
      <c r="A271" s="480"/>
      <c r="B271" s="187"/>
      <c r="C271" s="188"/>
      <c r="D271" s="548"/>
      <c r="E271" s="473"/>
      <c r="F271" s="547"/>
      <c r="G271" s="475"/>
      <c r="H271" s="492"/>
    </row>
    <row r="272" spans="1:8" s="479" customFormat="1" ht="22.5" customHeight="1">
      <c r="A272" s="480"/>
      <c r="B272" s="187"/>
      <c r="C272" s="188"/>
      <c r="D272" s="548"/>
      <c r="E272" s="473"/>
      <c r="F272" s="547"/>
      <c r="G272" s="475"/>
      <c r="H272" s="492"/>
    </row>
    <row r="273" spans="1:8" s="479" customFormat="1" ht="22.5" customHeight="1">
      <c r="A273" s="491"/>
      <c r="B273" s="187"/>
      <c r="C273" s="188"/>
      <c r="D273" s="548"/>
      <c r="E273" s="473"/>
      <c r="F273" s="475"/>
      <c r="G273" s="475"/>
      <c r="H273" s="492"/>
    </row>
    <row r="274" spans="1:8" s="479" customFormat="1" ht="22.5" customHeight="1">
      <c r="A274" s="469"/>
      <c r="B274" s="187"/>
      <c r="C274" s="188"/>
      <c r="D274" s="548"/>
      <c r="E274" s="473"/>
      <c r="F274" s="549"/>
      <c r="G274" s="475"/>
      <c r="H274" s="492"/>
    </row>
    <row r="275" spans="1:8" s="479" customFormat="1" ht="22.5" customHeight="1">
      <c r="A275" s="524"/>
      <c r="B275" s="525"/>
      <c r="C275" s="536"/>
      <c r="D275" s="537"/>
      <c r="E275" s="259"/>
      <c r="F275" s="538"/>
      <c r="G275" s="512"/>
      <c r="H275" s="513"/>
    </row>
    <row r="276" spans="1:8" s="479" customFormat="1" ht="22.5" customHeight="1">
      <c r="A276" s="495"/>
      <c r="B276" s="496"/>
      <c r="C276" s="187"/>
      <c r="D276" s="550"/>
      <c r="E276" s="498"/>
      <c r="F276" s="551"/>
      <c r="G276" s="499"/>
      <c r="H276" s="516"/>
    </row>
    <row r="277" spans="1:8" s="479" customFormat="1" ht="22.5" customHeight="1">
      <c r="A277" s="552"/>
      <c r="B277" s="488"/>
      <c r="C277" s="519"/>
      <c r="D277" s="553"/>
      <c r="E277" s="188"/>
      <c r="F277" s="519"/>
      <c r="G277" s="475"/>
      <c r="H277" s="492"/>
    </row>
    <row r="278" spans="1:8" s="479" customFormat="1" ht="22.5" customHeight="1">
      <c r="A278" s="552"/>
      <c r="B278" s="187"/>
      <c r="C278" s="554"/>
      <c r="D278" s="188"/>
      <c r="E278" s="473"/>
      <c r="F278" s="519"/>
      <c r="G278" s="475"/>
      <c r="H278" s="492"/>
    </row>
    <row r="279" spans="1:8" s="479" customFormat="1" ht="22.5" customHeight="1">
      <c r="A279" s="552"/>
      <c r="B279" s="187"/>
      <c r="C279" s="554"/>
      <c r="D279" s="534"/>
      <c r="E279" s="473"/>
      <c r="F279" s="519"/>
      <c r="G279" s="475"/>
      <c r="H279" s="492"/>
    </row>
    <row r="280" spans="1:8" s="479" customFormat="1" ht="22.5" customHeight="1">
      <c r="A280" s="552"/>
      <c r="B280" s="187"/>
      <c r="C280" s="554"/>
      <c r="D280" s="534"/>
      <c r="E280" s="473"/>
      <c r="F280" s="519"/>
      <c r="G280" s="475"/>
      <c r="H280" s="492"/>
    </row>
    <row r="281" spans="1:8" s="479" customFormat="1" ht="22.5" customHeight="1">
      <c r="A281" s="552"/>
      <c r="B281" s="187"/>
      <c r="C281" s="554"/>
      <c r="D281" s="534"/>
      <c r="E281" s="473"/>
      <c r="F281" s="519"/>
      <c r="G281" s="475"/>
      <c r="H281" s="492"/>
    </row>
    <row r="282" spans="1:8" s="479" customFormat="1" ht="22.5" customHeight="1">
      <c r="A282" s="552"/>
      <c r="B282" s="187"/>
      <c r="C282" s="554"/>
      <c r="D282" s="534"/>
      <c r="E282" s="473"/>
      <c r="F282" s="519"/>
      <c r="G282" s="475"/>
      <c r="H282" s="492"/>
    </row>
    <row r="283" spans="1:8" s="479" customFormat="1" ht="22.5" customHeight="1">
      <c r="A283" s="552"/>
      <c r="B283" s="187"/>
      <c r="C283" s="554"/>
      <c r="D283" s="534"/>
      <c r="E283" s="473"/>
      <c r="F283" s="519"/>
      <c r="G283" s="475"/>
      <c r="H283" s="492"/>
    </row>
    <row r="284" spans="1:8" s="479" customFormat="1" ht="22.5" customHeight="1">
      <c r="A284" s="552"/>
      <c r="B284" s="187"/>
      <c r="C284" s="554"/>
      <c r="D284" s="534"/>
      <c r="E284" s="473"/>
      <c r="F284" s="519"/>
      <c r="G284" s="475"/>
      <c r="H284" s="492"/>
    </row>
    <row r="285" spans="1:8" s="479" customFormat="1" ht="22.5" customHeight="1">
      <c r="A285" s="552"/>
      <c r="B285" s="187"/>
      <c r="C285" s="554"/>
      <c r="D285" s="534"/>
      <c r="E285" s="473"/>
      <c r="F285" s="519"/>
      <c r="G285" s="475"/>
      <c r="H285" s="492"/>
    </row>
    <row r="286" spans="1:8" s="479" customFormat="1" ht="22.5" customHeight="1">
      <c r="A286" s="552"/>
      <c r="B286" s="187"/>
      <c r="C286" s="554"/>
      <c r="D286" s="534"/>
      <c r="E286" s="473"/>
      <c r="F286" s="519"/>
      <c r="G286" s="475"/>
      <c r="H286" s="492"/>
    </row>
    <row r="287" spans="1:8" s="479" customFormat="1" ht="22.5" customHeight="1">
      <c r="A287" s="552"/>
      <c r="B287" s="187"/>
      <c r="C287" s="554"/>
      <c r="D287" s="534"/>
      <c r="E287" s="473"/>
      <c r="F287" s="519"/>
      <c r="G287" s="475"/>
      <c r="H287" s="492"/>
    </row>
    <row r="288" spans="1:8" s="479" customFormat="1" ht="22.5" customHeight="1">
      <c r="A288" s="552"/>
      <c r="B288" s="187"/>
      <c r="C288" s="555"/>
      <c r="D288" s="534"/>
      <c r="E288" s="473"/>
      <c r="F288" s="519"/>
      <c r="G288" s="475"/>
      <c r="H288" s="492"/>
    </row>
    <row r="289" spans="1:11" s="479" customFormat="1" ht="22.5" customHeight="1">
      <c r="A289" s="552"/>
      <c r="B289" s="187"/>
      <c r="C289" s="554"/>
      <c r="D289" s="534"/>
      <c r="E289" s="473"/>
      <c r="F289" s="519"/>
      <c r="G289" s="475"/>
      <c r="H289" s="492"/>
    </row>
    <row r="290" spans="1:11" s="479" customFormat="1" ht="22.5" customHeight="1">
      <c r="A290" s="552"/>
      <c r="B290" s="187"/>
      <c r="C290" s="554"/>
      <c r="D290" s="534"/>
      <c r="E290" s="473"/>
      <c r="F290" s="519"/>
      <c r="G290" s="475"/>
      <c r="H290" s="492"/>
    </row>
    <row r="291" spans="1:11" s="479" customFormat="1" ht="22.5" customHeight="1">
      <c r="A291" s="552"/>
      <c r="B291" s="187"/>
      <c r="C291" s="554"/>
      <c r="D291" s="534"/>
      <c r="E291" s="473"/>
      <c r="F291" s="519"/>
      <c r="G291" s="475"/>
      <c r="H291" s="492"/>
    </row>
    <row r="292" spans="1:11" s="479" customFormat="1" ht="22.5" customHeight="1">
      <c r="A292" s="552"/>
      <c r="B292" s="187"/>
      <c r="C292" s="554"/>
      <c r="D292" s="534"/>
      <c r="E292" s="473"/>
      <c r="F292" s="519"/>
      <c r="G292" s="475"/>
      <c r="H292" s="492"/>
    </row>
    <row r="293" spans="1:11" s="479" customFormat="1" ht="22.5" customHeight="1">
      <c r="A293" s="552"/>
      <c r="B293" s="187"/>
      <c r="C293" s="554"/>
      <c r="D293" s="534"/>
      <c r="E293" s="473"/>
      <c r="F293" s="519"/>
      <c r="G293" s="475"/>
      <c r="H293" s="492"/>
    </row>
    <row r="294" spans="1:11" s="479" customFormat="1" ht="22.5" customHeight="1">
      <c r="A294" s="552"/>
      <c r="B294" s="188"/>
      <c r="C294" s="554"/>
      <c r="D294" s="534"/>
      <c r="E294" s="473"/>
      <c r="F294" s="519"/>
      <c r="G294" s="475"/>
      <c r="H294" s="492"/>
    </row>
    <row r="295" spans="1:11" s="479" customFormat="1" ht="22.5" customHeight="1">
      <c r="A295" s="552"/>
      <c r="B295" s="187"/>
      <c r="C295" s="554"/>
      <c r="D295" s="534"/>
      <c r="E295" s="473"/>
      <c r="F295" s="519"/>
      <c r="G295" s="475"/>
      <c r="H295" s="492"/>
    </row>
    <row r="296" spans="1:11" s="479" customFormat="1" ht="22.5" customHeight="1">
      <c r="A296" s="552"/>
      <c r="B296" s="187"/>
      <c r="C296" s="554"/>
      <c r="D296" s="534"/>
      <c r="E296" s="473"/>
      <c r="F296" s="530"/>
      <c r="G296" s="475"/>
      <c r="H296" s="492"/>
    </row>
    <row r="297" spans="1:11" s="479" customFormat="1" ht="22.5" customHeight="1">
      <c r="A297" s="552"/>
      <c r="B297" s="187"/>
      <c r="C297" s="554"/>
      <c r="D297" s="534"/>
      <c r="E297" s="473"/>
      <c r="F297" s="519"/>
      <c r="G297" s="475"/>
      <c r="H297" s="492"/>
    </row>
    <row r="298" spans="1:11" s="479" customFormat="1" ht="22.5" customHeight="1">
      <c r="A298" s="556"/>
      <c r="B298" s="536"/>
      <c r="C298" s="557"/>
      <c r="D298" s="558"/>
      <c r="E298" s="259"/>
      <c r="F298" s="526"/>
      <c r="G298" s="512"/>
      <c r="H298" s="513"/>
      <c r="J298" s="818"/>
      <c r="K298" s="817"/>
    </row>
    <row r="299" spans="1:11" s="479" customFormat="1" ht="22.5" customHeight="1">
      <c r="A299" s="495"/>
      <c r="B299" s="496"/>
      <c r="C299" s="559"/>
      <c r="D299" s="531"/>
      <c r="E299" s="498"/>
      <c r="F299" s="477"/>
      <c r="G299" s="499"/>
      <c r="H299" s="516"/>
      <c r="J299" s="817"/>
      <c r="K299" s="817"/>
    </row>
    <row r="300" spans="1:11" s="479" customFormat="1" ht="22.5" customHeight="1">
      <c r="A300" s="560"/>
      <c r="B300" s="187"/>
      <c r="C300" s="554"/>
      <c r="D300" s="534"/>
      <c r="E300" s="473"/>
      <c r="F300" s="519"/>
      <c r="G300" s="475"/>
      <c r="H300" s="492"/>
      <c r="J300" s="818"/>
      <c r="K300" s="817"/>
    </row>
    <row r="301" spans="1:11" s="479" customFormat="1" ht="22.5" customHeight="1">
      <c r="A301" s="552"/>
      <c r="B301" s="187"/>
      <c r="C301" s="554"/>
      <c r="D301" s="534"/>
      <c r="E301" s="473"/>
      <c r="F301" s="519"/>
      <c r="G301" s="475"/>
      <c r="H301" s="492"/>
    </row>
    <row r="302" spans="1:11" s="479" customFormat="1" ht="22.5" customHeight="1">
      <c r="A302" s="561"/>
      <c r="B302" s="188"/>
      <c r="C302" s="554"/>
      <c r="D302" s="534"/>
      <c r="E302" s="473"/>
      <c r="F302" s="519"/>
      <c r="G302" s="475"/>
      <c r="H302" s="492"/>
    </row>
    <row r="303" spans="1:11" s="479" customFormat="1" ht="22.5" customHeight="1">
      <c r="A303" s="561"/>
      <c r="B303" s="188"/>
      <c r="C303" s="554"/>
      <c r="D303" s="534"/>
      <c r="E303" s="473"/>
      <c r="F303" s="519"/>
      <c r="G303" s="475"/>
      <c r="H303" s="492"/>
      <c r="J303" s="817"/>
      <c r="K303" s="817"/>
    </row>
    <row r="304" spans="1:11" s="479" customFormat="1" ht="22.5" customHeight="1">
      <c r="A304" s="552"/>
      <c r="B304" s="188"/>
      <c r="C304" s="554"/>
      <c r="D304" s="534"/>
      <c r="E304" s="473"/>
      <c r="F304" s="519"/>
      <c r="G304" s="475"/>
      <c r="H304" s="492"/>
    </row>
    <row r="305" spans="1:11" s="479" customFormat="1" ht="22.5" customHeight="1">
      <c r="A305" s="552"/>
      <c r="B305" s="187"/>
      <c r="C305" s="554"/>
      <c r="D305" s="534"/>
      <c r="E305" s="473"/>
      <c r="F305" s="519"/>
      <c r="G305" s="475"/>
      <c r="H305" s="492"/>
    </row>
    <row r="306" spans="1:11" s="479" customFormat="1" ht="22.5" customHeight="1">
      <c r="A306" s="561"/>
      <c r="B306" s="188"/>
      <c r="C306" s="554"/>
      <c r="D306" s="534"/>
      <c r="E306" s="473"/>
      <c r="F306" s="519"/>
      <c r="G306" s="475"/>
      <c r="H306" s="492"/>
    </row>
    <row r="307" spans="1:11" s="479" customFormat="1" ht="22.5" customHeight="1">
      <c r="A307" s="480"/>
      <c r="B307" s="187"/>
      <c r="C307" s="554"/>
      <c r="D307" s="562"/>
      <c r="E307" s="473"/>
      <c r="F307" s="519"/>
      <c r="G307" s="475"/>
      <c r="H307" s="492"/>
    </row>
    <row r="308" spans="1:11" s="479" customFormat="1" ht="22.5" customHeight="1">
      <c r="A308" s="480"/>
      <c r="B308" s="187"/>
      <c r="C308" s="554"/>
      <c r="D308" s="534"/>
      <c r="E308" s="473"/>
      <c r="F308" s="530"/>
      <c r="G308" s="475"/>
      <c r="H308" s="492"/>
    </row>
    <row r="309" spans="1:11" s="479" customFormat="1" ht="22.5" customHeight="1">
      <c r="A309" s="552"/>
      <c r="B309" s="188"/>
      <c r="C309" s="554"/>
      <c r="D309" s="534"/>
      <c r="E309" s="473"/>
      <c r="F309" s="519"/>
      <c r="G309" s="475"/>
      <c r="H309" s="492"/>
      <c r="J309" s="817"/>
      <c r="K309" s="817"/>
    </row>
    <row r="310" spans="1:11" s="479" customFormat="1" ht="22.5" customHeight="1">
      <c r="A310" s="552"/>
      <c r="B310" s="188"/>
      <c r="C310" s="554"/>
      <c r="D310" s="534"/>
      <c r="E310" s="473"/>
      <c r="F310" s="519"/>
      <c r="G310" s="475"/>
      <c r="H310" s="492"/>
    </row>
    <row r="311" spans="1:11" s="479" customFormat="1" ht="22.5" customHeight="1">
      <c r="A311" s="480"/>
      <c r="B311" s="187"/>
      <c r="C311" s="554"/>
      <c r="D311" s="534"/>
      <c r="E311" s="473"/>
      <c r="F311" s="519"/>
      <c r="G311" s="475"/>
      <c r="H311" s="563"/>
    </row>
    <row r="312" spans="1:11" s="479" customFormat="1" ht="22.5" customHeight="1">
      <c r="A312" s="469"/>
      <c r="B312" s="188"/>
      <c r="C312" s="554"/>
      <c r="D312" s="534"/>
      <c r="E312" s="473"/>
      <c r="F312" s="519"/>
      <c r="G312" s="475"/>
      <c r="H312" s="563"/>
    </row>
    <row r="313" spans="1:11" s="479" customFormat="1" ht="22.5" customHeight="1">
      <c r="A313" s="491"/>
      <c r="B313" s="188"/>
      <c r="C313" s="554"/>
      <c r="D313" s="534"/>
      <c r="E313" s="473"/>
      <c r="F313" s="519"/>
      <c r="G313" s="475"/>
      <c r="H313" s="563"/>
    </row>
    <row r="314" spans="1:11" s="479" customFormat="1" ht="22.5" customHeight="1">
      <c r="A314" s="491"/>
      <c r="B314" s="187"/>
      <c r="C314" s="564"/>
      <c r="D314" s="553"/>
      <c r="E314" s="473"/>
      <c r="F314" s="474"/>
      <c r="G314" s="475"/>
      <c r="H314" s="563"/>
    </row>
    <row r="315" spans="1:11" s="479" customFormat="1" ht="22.5" customHeight="1">
      <c r="A315" s="491"/>
      <c r="B315" s="187"/>
      <c r="C315" s="564"/>
      <c r="D315" s="565"/>
      <c r="E315" s="473"/>
      <c r="F315" s="474"/>
      <c r="G315" s="475"/>
      <c r="H315" s="563"/>
    </row>
    <row r="316" spans="1:11" s="479" customFormat="1" ht="22.5" customHeight="1">
      <c r="A316" s="469"/>
      <c r="B316" s="187"/>
      <c r="C316" s="564"/>
      <c r="D316" s="566"/>
      <c r="E316" s="473"/>
      <c r="F316" s="474"/>
      <c r="G316" s="475"/>
      <c r="H316" s="563"/>
    </row>
    <row r="317" spans="1:11" s="479" customFormat="1" ht="22.5" customHeight="1">
      <c r="A317" s="469"/>
      <c r="B317" s="187"/>
      <c r="C317" s="564"/>
      <c r="D317" s="567"/>
      <c r="E317" s="473"/>
      <c r="F317" s="474"/>
      <c r="G317" s="475"/>
      <c r="H317" s="563"/>
    </row>
    <row r="318" spans="1:11" s="479" customFormat="1" ht="22.5" customHeight="1">
      <c r="A318" s="469"/>
      <c r="B318" s="521"/>
      <c r="C318" s="519"/>
      <c r="D318" s="568"/>
      <c r="E318" s="473"/>
      <c r="F318" s="474"/>
      <c r="G318" s="475"/>
      <c r="H318" s="492"/>
    </row>
    <row r="319" spans="1:11" s="479" customFormat="1" ht="22.5" customHeight="1">
      <c r="A319" s="480"/>
      <c r="B319" s="187"/>
      <c r="C319" s="569"/>
      <c r="D319" s="570"/>
      <c r="E319" s="473"/>
      <c r="F319" s="475"/>
      <c r="G319" s="475"/>
      <c r="H319" s="492"/>
    </row>
    <row r="320" spans="1:11" s="479" customFormat="1" ht="22.5" customHeight="1">
      <c r="A320" s="480"/>
      <c r="B320" s="571"/>
      <c r="C320" s="569"/>
      <c r="D320" s="568"/>
      <c r="E320" s="473"/>
      <c r="F320" s="549"/>
      <c r="G320" s="475"/>
      <c r="H320" s="492"/>
    </row>
    <row r="321" spans="1:8" s="479" customFormat="1" ht="22.5" customHeight="1">
      <c r="A321" s="509"/>
      <c r="B321" s="525"/>
      <c r="C321" s="572"/>
      <c r="D321" s="573"/>
      <c r="E321" s="259"/>
      <c r="F321" s="574"/>
      <c r="G321" s="512"/>
      <c r="H321" s="513"/>
    </row>
    <row r="322" spans="1:8" s="479" customFormat="1" ht="22.5" customHeight="1">
      <c r="A322" s="575"/>
      <c r="B322" s="576"/>
      <c r="C322" s="577"/>
      <c r="D322" s="531"/>
      <c r="E322" s="498"/>
      <c r="F322" s="477"/>
      <c r="G322" s="499"/>
      <c r="H322" s="516"/>
    </row>
    <row r="323" spans="1:8" s="479" customFormat="1" ht="22.5" customHeight="1">
      <c r="A323" s="480"/>
      <c r="B323" s="187"/>
      <c r="C323" s="578"/>
      <c r="D323" s="475"/>
      <c r="E323" s="473"/>
      <c r="F323" s="474"/>
      <c r="G323" s="475"/>
      <c r="H323" s="492"/>
    </row>
    <row r="324" spans="1:8" s="479" customFormat="1" ht="22.5" customHeight="1">
      <c r="A324" s="490"/>
      <c r="B324" s="187"/>
      <c r="C324" s="578"/>
      <c r="D324" s="475"/>
      <c r="E324" s="473"/>
      <c r="F324" s="474"/>
      <c r="G324" s="475"/>
      <c r="H324" s="492"/>
    </row>
    <row r="325" spans="1:8" s="479" customFormat="1" ht="22.5" customHeight="1">
      <c r="A325" s="480"/>
      <c r="B325" s="187"/>
      <c r="C325" s="578"/>
      <c r="D325" s="475"/>
      <c r="E325" s="473"/>
      <c r="F325" s="474"/>
      <c r="G325" s="475"/>
      <c r="H325" s="492"/>
    </row>
    <row r="326" spans="1:8" s="479" customFormat="1" ht="22.5" customHeight="1">
      <c r="A326" s="480"/>
      <c r="B326" s="187"/>
      <c r="C326" s="578"/>
      <c r="D326" s="475"/>
      <c r="E326" s="473"/>
      <c r="F326" s="474"/>
      <c r="G326" s="475"/>
      <c r="H326" s="492"/>
    </row>
    <row r="327" spans="1:8" s="479" customFormat="1" ht="22.5" customHeight="1">
      <c r="A327" s="480"/>
      <c r="B327" s="187"/>
      <c r="C327" s="578"/>
      <c r="D327" s="475"/>
      <c r="E327" s="473"/>
      <c r="F327" s="474"/>
      <c r="G327" s="475"/>
      <c r="H327" s="492"/>
    </row>
    <row r="328" spans="1:8" s="479" customFormat="1" ht="22.5" customHeight="1">
      <c r="A328" s="486"/>
      <c r="B328" s="187"/>
      <c r="C328" s="578"/>
      <c r="D328" s="475"/>
      <c r="E328" s="473"/>
      <c r="F328" s="474"/>
      <c r="G328" s="475"/>
      <c r="H328" s="492"/>
    </row>
    <row r="329" spans="1:8" s="479" customFormat="1" ht="22.5" customHeight="1">
      <c r="A329" s="486"/>
      <c r="B329" s="188"/>
      <c r="C329" s="578"/>
      <c r="D329" s="475"/>
      <c r="E329" s="473"/>
      <c r="F329" s="474"/>
      <c r="G329" s="475"/>
      <c r="H329" s="492"/>
    </row>
    <row r="330" spans="1:8" s="479" customFormat="1" ht="22.5" customHeight="1">
      <c r="A330" s="491"/>
      <c r="B330" s="188"/>
      <c r="C330" s="578"/>
      <c r="D330" s="475"/>
      <c r="E330" s="473"/>
      <c r="F330" s="474"/>
      <c r="G330" s="475"/>
      <c r="H330" s="492"/>
    </row>
    <row r="331" spans="1:8" s="479" customFormat="1" ht="22.5" customHeight="1">
      <c r="A331" s="491"/>
      <c r="B331" s="188"/>
      <c r="C331" s="578"/>
      <c r="D331" s="475"/>
      <c r="E331" s="473"/>
      <c r="F331" s="474"/>
      <c r="G331" s="475"/>
      <c r="H331" s="492"/>
    </row>
    <row r="332" spans="1:8" s="479" customFormat="1" ht="22.5" customHeight="1">
      <c r="A332" s="469"/>
      <c r="B332" s="188"/>
      <c r="C332" s="578"/>
      <c r="D332" s="475"/>
      <c r="E332" s="473"/>
      <c r="F332" s="474"/>
      <c r="G332" s="475"/>
      <c r="H332" s="492"/>
    </row>
    <row r="333" spans="1:8" s="479" customFormat="1" ht="22.5" customHeight="1">
      <c r="A333" s="480"/>
      <c r="B333" s="187"/>
      <c r="C333" s="578"/>
      <c r="D333" s="475"/>
      <c r="E333" s="473"/>
      <c r="F333" s="474"/>
      <c r="G333" s="475"/>
      <c r="H333" s="492"/>
    </row>
    <row r="334" spans="1:8" s="479" customFormat="1" ht="22.5" customHeight="1">
      <c r="A334" s="480"/>
      <c r="B334" s="187"/>
      <c r="C334" s="578"/>
      <c r="D334" s="499"/>
      <c r="E334" s="473"/>
      <c r="F334" s="474"/>
      <c r="G334" s="475"/>
      <c r="H334" s="492"/>
    </row>
    <row r="335" spans="1:8" s="479" customFormat="1" ht="22.5" customHeight="1">
      <c r="A335" s="480"/>
      <c r="B335" s="187"/>
      <c r="C335" s="578"/>
      <c r="D335" s="499"/>
      <c r="E335" s="473"/>
      <c r="F335" s="474"/>
      <c r="G335" s="475"/>
      <c r="H335" s="492"/>
    </row>
    <row r="336" spans="1:8" s="479" customFormat="1" ht="22.5" customHeight="1">
      <c r="A336" s="469"/>
      <c r="B336" s="188"/>
      <c r="C336" s="578"/>
      <c r="D336" s="475"/>
      <c r="E336" s="473"/>
      <c r="F336" s="474"/>
      <c r="G336" s="475"/>
      <c r="H336" s="492"/>
    </row>
    <row r="337" spans="1:8" s="479" customFormat="1" ht="22.5" customHeight="1">
      <c r="A337" s="491"/>
      <c r="B337" s="187"/>
      <c r="C337" s="578"/>
      <c r="D337" s="475"/>
      <c r="E337" s="473"/>
      <c r="F337" s="474"/>
      <c r="G337" s="475"/>
      <c r="H337" s="492"/>
    </row>
    <row r="338" spans="1:8" s="479" customFormat="1" ht="22.5" customHeight="1">
      <c r="A338" s="469"/>
      <c r="B338" s="188"/>
      <c r="C338" s="578"/>
      <c r="D338" s="475"/>
      <c r="E338" s="473"/>
      <c r="F338" s="474"/>
      <c r="G338" s="475"/>
      <c r="H338" s="492"/>
    </row>
    <row r="339" spans="1:8" s="479" customFormat="1" ht="22.5" customHeight="1">
      <c r="A339" s="491"/>
      <c r="B339" s="188"/>
      <c r="C339" s="578"/>
      <c r="D339" s="475"/>
      <c r="E339" s="473"/>
      <c r="F339" s="474"/>
      <c r="G339" s="475"/>
      <c r="H339" s="517"/>
    </row>
    <row r="340" spans="1:8" s="479" customFormat="1" ht="22.5" customHeight="1">
      <c r="A340" s="491"/>
      <c r="B340" s="188"/>
      <c r="C340" s="578"/>
      <c r="D340" s="475"/>
      <c r="E340" s="473"/>
      <c r="F340" s="474"/>
      <c r="G340" s="475"/>
      <c r="H340" s="492"/>
    </row>
    <row r="341" spans="1:8" s="479" customFormat="1" ht="22.5" customHeight="1">
      <c r="A341" s="491"/>
      <c r="B341" s="187"/>
      <c r="C341" s="578"/>
      <c r="D341" s="475"/>
      <c r="E341" s="473"/>
      <c r="F341" s="474"/>
      <c r="G341" s="475"/>
      <c r="H341" s="492"/>
    </row>
    <row r="342" spans="1:8" s="479" customFormat="1" ht="22.5" customHeight="1">
      <c r="A342" s="491"/>
      <c r="B342" s="188"/>
      <c r="C342" s="579"/>
      <c r="D342" s="475"/>
      <c r="E342" s="473"/>
      <c r="F342" s="474"/>
      <c r="G342" s="475"/>
      <c r="H342" s="492"/>
    </row>
    <row r="343" spans="1:8" s="479" customFormat="1" ht="22.5" customHeight="1">
      <c r="A343" s="469"/>
      <c r="B343" s="188"/>
      <c r="C343" s="579"/>
      <c r="D343" s="475"/>
      <c r="E343" s="473"/>
      <c r="F343" s="474"/>
      <c r="G343" s="475"/>
      <c r="H343" s="492"/>
    </row>
    <row r="344" spans="1:8" s="479" customFormat="1" ht="22.5" customHeight="1">
      <c r="A344" s="524"/>
      <c r="B344" s="259"/>
      <c r="C344" s="580"/>
      <c r="D344" s="512"/>
      <c r="E344" s="259"/>
      <c r="F344" s="528"/>
      <c r="G344" s="512"/>
      <c r="H344" s="513"/>
    </row>
    <row r="345" spans="1:8" s="479" customFormat="1" ht="22.5" customHeight="1">
      <c r="A345" s="575"/>
      <c r="B345" s="581"/>
      <c r="C345" s="530"/>
      <c r="D345" s="582"/>
      <c r="E345" s="498"/>
      <c r="F345" s="583"/>
      <c r="G345" s="499"/>
      <c r="H345" s="532"/>
    </row>
    <row r="346" spans="1:8" s="479" customFormat="1" ht="22.5" customHeight="1">
      <c r="A346" s="584"/>
      <c r="B346" s="187"/>
      <c r="C346" s="569"/>
      <c r="D346" s="548"/>
      <c r="E346" s="473"/>
      <c r="F346" s="585"/>
      <c r="G346" s="585"/>
      <c r="H346" s="492"/>
    </row>
    <row r="347" spans="1:8" s="479" customFormat="1" ht="22.5" customHeight="1">
      <c r="A347" s="584"/>
      <c r="B347" s="521"/>
      <c r="C347" s="569"/>
      <c r="D347" s="570"/>
      <c r="E347" s="473"/>
      <c r="F347" s="585"/>
      <c r="G347" s="585"/>
      <c r="H347" s="492"/>
    </row>
    <row r="348" spans="1:8" s="479" customFormat="1" ht="22.5" customHeight="1">
      <c r="A348" s="584"/>
      <c r="B348" s="488"/>
      <c r="C348" s="569"/>
      <c r="D348" s="568"/>
      <c r="E348" s="473"/>
      <c r="F348" s="549"/>
      <c r="G348" s="475"/>
      <c r="H348" s="492"/>
    </row>
    <row r="349" spans="1:8" s="479" customFormat="1" ht="22.5" customHeight="1">
      <c r="A349" s="584"/>
      <c r="B349" s="488"/>
      <c r="C349" s="569"/>
      <c r="D349" s="586"/>
      <c r="E349" s="473"/>
      <c r="F349" s="587"/>
      <c r="G349" s="475"/>
      <c r="H349" s="492"/>
    </row>
    <row r="350" spans="1:8" s="479" customFormat="1" ht="22.5" customHeight="1">
      <c r="A350" s="584"/>
      <c r="B350" s="187"/>
      <c r="C350" s="564"/>
      <c r="D350" s="568"/>
      <c r="E350" s="473"/>
      <c r="F350" s="474"/>
      <c r="G350" s="475"/>
      <c r="H350" s="492"/>
    </row>
    <row r="351" spans="1:8" s="479" customFormat="1" ht="22.5" customHeight="1">
      <c r="A351" s="584"/>
      <c r="B351" s="481"/>
      <c r="C351" s="564"/>
      <c r="D351" s="568"/>
      <c r="E351" s="473"/>
      <c r="F351" s="474"/>
      <c r="G351" s="475"/>
      <c r="H351" s="492"/>
    </row>
    <row r="352" spans="1:8" s="479" customFormat="1" ht="22.5" customHeight="1">
      <c r="A352" s="584"/>
      <c r="B352" s="521"/>
      <c r="C352" s="564"/>
      <c r="D352" s="472"/>
      <c r="E352" s="473"/>
      <c r="F352" s="474"/>
      <c r="G352" s="475"/>
      <c r="H352" s="517"/>
    </row>
    <row r="353" spans="1:8" s="479" customFormat="1" ht="22.5" customHeight="1">
      <c r="A353" s="480"/>
      <c r="B353" s="488"/>
      <c r="C353" s="564"/>
      <c r="D353" s="568"/>
      <c r="E353" s="473"/>
      <c r="F353" s="474"/>
      <c r="G353" s="475"/>
      <c r="H353" s="517"/>
    </row>
    <row r="354" spans="1:8" s="479" customFormat="1" ht="22.5" customHeight="1">
      <c r="A354" s="584"/>
      <c r="B354" s="521"/>
      <c r="C354" s="564"/>
      <c r="D354" s="568"/>
      <c r="E354" s="473"/>
      <c r="F354" s="474"/>
      <c r="G354" s="475"/>
      <c r="H354" s="517"/>
    </row>
    <row r="355" spans="1:8" s="479" customFormat="1" ht="22.5" customHeight="1">
      <c r="A355" s="491"/>
      <c r="B355" s="188"/>
      <c r="C355" s="588"/>
      <c r="D355" s="188"/>
      <c r="E355" s="473"/>
      <c r="F355" s="474"/>
      <c r="G355" s="475"/>
      <c r="H355" s="517"/>
    </row>
    <row r="356" spans="1:8" s="479" customFormat="1" ht="22.5" customHeight="1">
      <c r="A356" s="491"/>
      <c r="B356" s="188"/>
      <c r="C356" s="588"/>
      <c r="D356" s="188"/>
      <c r="E356" s="473"/>
      <c r="F356" s="474"/>
      <c r="G356" s="475"/>
      <c r="H356" s="517"/>
    </row>
    <row r="357" spans="1:8" s="479" customFormat="1" ht="22.5" customHeight="1">
      <c r="A357" s="491"/>
      <c r="B357" s="188"/>
      <c r="C357" s="588"/>
      <c r="D357" s="188"/>
      <c r="E357" s="473"/>
      <c r="F357" s="474"/>
      <c r="G357" s="475"/>
      <c r="H357" s="517"/>
    </row>
    <row r="358" spans="1:8" s="479" customFormat="1" ht="22.5" customHeight="1">
      <c r="A358" s="491"/>
      <c r="B358" s="488"/>
      <c r="C358" s="569"/>
      <c r="D358" s="188"/>
      <c r="E358" s="473"/>
      <c r="F358" s="474"/>
      <c r="G358" s="475"/>
      <c r="H358" s="517"/>
    </row>
    <row r="359" spans="1:8" s="479" customFormat="1" ht="22.5" customHeight="1">
      <c r="A359" s="469"/>
      <c r="B359" s="488"/>
      <c r="C359" s="589"/>
      <c r="D359" s="188"/>
      <c r="E359" s="473"/>
      <c r="F359" s="474"/>
      <c r="G359" s="475"/>
      <c r="H359" s="517"/>
    </row>
    <row r="360" spans="1:8" s="479" customFormat="1" ht="22.5" customHeight="1">
      <c r="A360" s="469"/>
      <c r="B360" s="498"/>
      <c r="C360" s="590"/>
      <c r="D360" s="188"/>
      <c r="E360" s="473"/>
      <c r="F360" s="542"/>
      <c r="G360" s="475"/>
      <c r="H360" s="517"/>
    </row>
    <row r="361" spans="1:8" s="479" customFormat="1" ht="22.5" customHeight="1">
      <c r="A361" s="469"/>
      <c r="B361" s="543"/>
      <c r="C361" s="588"/>
      <c r="D361" s="188"/>
      <c r="E361" s="473"/>
      <c r="F361" s="474"/>
      <c r="G361" s="475"/>
      <c r="H361" s="517"/>
    </row>
    <row r="362" spans="1:8" s="479" customFormat="1" ht="22.5" customHeight="1">
      <c r="A362" s="469"/>
      <c r="B362" s="543"/>
      <c r="C362" s="588"/>
      <c r="D362" s="188"/>
      <c r="E362" s="473"/>
      <c r="F362" s="474"/>
      <c r="G362" s="475"/>
      <c r="H362" s="517"/>
    </row>
    <row r="363" spans="1:8" s="479" customFormat="1" ht="22.5" customHeight="1">
      <c r="A363" s="480"/>
      <c r="B363" s="488"/>
      <c r="C363" s="569"/>
      <c r="D363" s="568"/>
      <c r="E363" s="473"/>
      <c r="F363" s="549"/>
      <c r="G363" s="475"/>
      <c r="H363" s="492"/>
    </row>
    <row r="364" spans="1:8" s="479" customFormat="1" ht="22.5" customHeight="1">
      <c r="A364" s="480"/>
      <c r="B364" s="481"/>
      <c r="C364" s="519"/>
      <c r="D364" s="472"/>
      <c r="E364" s="473"/>
      <c r="F364" s="474"/>
      <c r="G364" s="475"/>
      <c r="H364" s="492"/>
    </row>
    <row r="365" spans="1:8" s="479" customFormat="1" ht="22.5" customHeight="1">
      <c r="A365" s="480"/>
      <c r="B365" s="571"/>
      <c r="C365" s="519"/>
      <c r="D365" s="472"/>
      <c r="E365" s="473"/>
      <c r="F365" s="474"/>
      <c r="G365" s="475"/>
      <c r="H365" s="591"/>
    </row>
    <row r="366" spans="1:8" s="479" customFormat="1" ht="22.5" customHeight="1">
      <c r="A366" s="490"/>
      <c r="B366" s="571"/>
      <c r="C366" s="519"/>
      <c r="D366" s="592"/>
      <c r="E366" s="473"/>
      <c r="F366" s="474"/>
      <c r="G366" s="475"/>
      <c r="H366" s="517"/>
    </row>
    <row r="367" spans="1:8" s="479" customFormat="1" ht="22.5" customHeight="1">
      <c r="A367" s="593"/>
      <c r="B367" s="525"/>
      <c r="C367" s="594"/>
      <c r="D367" s="527"/>
      <c r="E367" s="259"/>
      <c r="F367" s="528"/>
      <c r="G367" s="595"/>
      <c r="H367" s="529"/>
    </row>
    <row r="368" spans="1:8" s="479" customFormat="1" ht="22.5" customHeight="1">
      <c r="A368" s="575"/>
      <c r="B368" s="581"/>
      <c r="C368" s="530"/>
      <c r="D368" s="582"/>
      <c r="E368" s="498"/>
      <c r="F368" s="583"/>
      <c r="G368" s="499"/>
      <c r="H368" s="532"/>
    </row>
    <row r="369" spans="1:8" s="479" customFormat="1" ht="22.5" customHeight="1">
      <c r="A369" s="584"/>
      <c r="B369" s="187"/>
      <c r="C369" s="569"/>
      <c r="D369" s="548"/>
      <c r="E369" s="473"/>
      <c r="F369" s="475"/>
      <c r="G369" s="475"/>
      <c r="H369" s="492"/>
    </row>
    <row r="370" spans="1:8" s="479" customFormat="1" ht="22.5" customHeight="1">
      <c r="A370" s="584"/>
      <c r="B370" s="521"/>
      <c r="C370" s="482"/>
      <c r="D370" s="570"/>
      <c r="E370" s="473"/>
      <c r="F370" s="475"/>
      <c r="G370" s="475"/>
      <c r="H370" s="492"/>
    </row>
    <row r="371" spans="1:8" s="479" customFormat="1" ht="22.5" customHeight="1">
      <c r="A371" s="584"/>
      <c r="B371" s="521"/>
      <c r="C371" s="482"/>
      <c r="D371" s="570"/>
      <c r="E371" s="473"/>
      <c r="F371" s="549"/>
      <c r="G371" s="475"/>
      <c r="H371" s="492"/>
    </row>
    <row r="372" spans="1:8" s="479" customFormat="1" ht="22.5" customHeight="1">
      <c r="A372" s="584"/>
      <c r="B372" s="521"/>
      <c r="C372" s="482"/>
      <c r="D372" s="596"/>
      <c r="E372" s="473"/>
      <c r="F372" s="587"/>
      <c r="G372" s="475"/>
      <c r="H372" s="492"/>
    </row>
    <row r="373" spans="1:8" s="479" customFormat="1" ht="22.5" customHeight="1">
      <c r="A373" s="584"/>
      <c r="B373" s="597"/>
      <c r="C373" s="482"/>
      <c r="D373" s="570"/>
      <c r="E373" s="473"/>
      <c r="F373" s="474"/>
      <c r="G373" s="475"/>
      <c r="H373" s="492"/>
    </row>
    <row r="374" spans="1:8" s="479" customFormat="1" ht="22.5" customHeight="1">
      <c r="A374" s="584"/>
      <c r="B374" s="597"/>
      <c r="C374" s="482"/>
      <c r="D374" s="570"/>
      <c r="E374" s="473"/>
      <c r="F374" s="474"/>
      <c r="G374" s="475"/>
      <c r="H374" s="492"/>
    </row>
    <row r="375" spans="1:8" s="479" customFormat="1" ht="22.5" customHeight="1">
      <c r="A375" s="584"/>
      <c r="B375" s="521"/>
      <c r="C375" s="482"/>
      <c r="D375" s="570"/>
      <c r="E375" s="473"/>
      <c r="F375" s="474"/>
      <c r="G375" s="475"/>
      <c r="H375" s="517"/>
    </row>
    <row r="376" spans="1:8" s="479" customFormat="1" ht="22.5" customHeight="1">
      <c r="A376" s="480"/>
      <c r="B376" s="488"/>
      <c r="C376" s="519"/>
      <c r="D376" s="568"/>
      <c r="E376" s="473"/>
      <c r="F376" s="474"/>
      <c r="G376" s="475"/>
      <c r="H376" s="517"/>
    </row>
    <row r="377" spans="1:8" s="479" customFormat="1" ht="22.5" customHeight="1">
      <c r="A377" s="584"/>
      <c r="B377" s="521"/>
      <c r="C377" s="519"/>
      <c r="D377" s="568"/>
      <c r="E377" s="473"/>
      <c r="F377" s="474"/>
      <c r="G377" s="475"/>
      <c r="H377" s="517"/>
    </row>
    <row r="378" spans="1:8" s="479" customFormat="1" ht="22.5" customHeight="1">
      <c r="A378" s="491"/>
      <c r="B378" s="188"/>
      <c r="C378" s="588"/>
      <c r="D378" s="188"/>
      <c r="E378" s="473"/>
      <c r="F378" s="474"/>
      <c r="G378" s="475"/>
      <c r="H378" s="517"/>
    </row>
    <row r="379" spans="1:8" s="479" customFormat="1" ht="22.5" customHeight="1">
      <c r="A379" s="491"/>
      <c r="B379" s="188"/>
      <c r="C379" s="588"/>
      <c r="D379" s="188"/>
      <c r="E379" s="473"/>
      <c r="F379" s="474"/>
      <c r="G379" s="475"/>
      <c r="H379" s="517"/>
    </row>
    <row r="380" spans="1:8" s="479" customFormat="1" ht="22.5" customHeight="1">
      <c r="A380" s="491"/>
      <c r="B380" s="188"/>
      <c r="C380" s="588"/>
      <c r="D380" s="188"/>
      <c r="E380" s="473"/>
      <c r="F380" s="474"/>
      <c r="G380" s="475"/>
      <c r="H380" s="517"/>
    </row>
    <row r="381" spans="1:8" s="479" customFormat="1" ht="22.5" customHeight="1">
      <c r="A381" s="491"/>
      <c r="B381" s="488"/>
      <c r="C381" s="569"/>
      <c r="D381" s="188"/>
      <c r="E381" s="473"/>
      <c r="F381" s="474"/>
      <c r="G381" s="475"/>
      <c r="H381" s="517"/>
    </row>
    <row r="382" spans="1:8" s="479" customFormat="1" ht="22.5" customHeight="1">
      <c r="A382" s="469"/>
      <c r="B382" s="488"/>
      <c r="C382" s="589"/>
      <c r="D382" s="188"/>
      <c r="E382" s="473"/>
      <c r="F382" s="474"/>
      <c r="G382" s="475"/>
      <c r="H382" s="517"/>
    </row>
    <row r="383" spans="1:8" s="479" customFormat="1" ht="22.5" customHeight="1">
      <c r="A383" s="469"/>
      <c r="B383" s="498"/>
      <c r="C383" s="590"/>
      <c r="D383" s="188"/>
      <c r="E383" s="473"/>
      <c r="F383" s="542"/>
      <c r="G383" s="475"/>
      <c r="H383" s="517"/>
    </row>
    <row r="384" spans="1:8" s="479" customFormat="1" ht="22.5" customHeight="1">
      <c r="A384" s="469"/>
      <c r="B384" s="543"/>
      <c r="C384" s="588"/>
      <c r="D384" s="188"/>
      <c r="E384" s="473"/>
      <c r="F384" s="474"/>
      <c r="G384" s="475"/>
      <c r="H384" s="517"/>
    </row>
    <row r="385" spans="1:8" s="479" customFormat="1" ht="22.5" customHeight="1">
      <c r="A385" s="469"/>
      <c r="B385" s="543"/>
      <c r="C385" s="588"/>
      <c r="D385" s="188"/>
      <c r="E385" s="473"/>
      <c r="F385" s="474"/>
      <c r="G385" s="475"/>
      <c r="H385" s="517"/>
    </row>
    <row r="386" spans="1:8" s="479" customFormat="1" ht="22.5" customHeight="1">
      <c r="A386" s="480"/>
      <c r="B386" s="488"/>
      <c r="C386" s="569"/>
      <c r="D386" s="568"/>
      <c r="E386" s="473"/>
      <c r="F386" s="549"/>
      <c r="G386" s="475"/>
      <c r="H386" s="492"/>
    </row>
    <row r="387" spans="1:8" s="479" customFormat="1" ht="22.5" customHeight="1">
      <c r="A387" s="480"/>
      <c r="B387" s="481"/>
      <c r="C387" s="519"/>
      <c r="D387" s="472"/>
      <c r="E387" s="473"/>
      <c r="F387" s="474"/>
      <c r="G387" s="475"/>
      <c r="H387" s="492"/>
    </row>
    <row r="388" spans="1:8" s="479" customFormat="1" ht="22.5" customHeight="1">
      <c r="A388" s="480"/>
      <c r="B388" s="571"/>
      <c r="C388" s="519"/>
      <c r="D388" s="472"/>
      <c r="E388" s="473"/>
      <c r="F388" s="474"/>
      <c r="G388" s="475"/>
      <c r="H388" s="591"/>
    </row>
    <row r="389" spans="1:8" s="479" customFormat="1" ht="22.5" customHeight="1">
      <c r="A389" s="490"/>
      <c r="B389" s="571"/>
      <c r="C389" s="519"/>
      <c r="D389" s="592"/>
      <c r="E389" s="473"/>
      <c r="F389" s="474"/>
      <c r="G389" s="475"/>
      <c r="H389" s="517"/>
    </row>
    <row r="390" spans="1:8" s="479" customFormat="1" ht="22.5" customHeight="1">
      <c r="A390" s="593"/>
      <c r="B390" s="525"/>
      <c r="C390" s="594"/>
      <c r="D390" s="527"/>
      <c r="E390" s="259"/>
      <c r="F390" s="528"/>
      <c r="G390" s="512"/>
      <c r="H390" s="529"/>
    </row>
    <row r="391" spans="1:8" s="479" customFormat="1" ht="22.5" customHeight="1">
      <c r="A391" s="575"/>
      <c r="B391" s="576"/>
      <c r="C391" s="577"/>
      <c r="D391" s="531"/>
      <c r="E391" s="498"/>
      <c r="F391" s="477"/>
      <c r="G391" s="499"/>
      <c r="H391" s="516"/>
    </row>
    <row r="392" spans="1:8" s="479" customFormat="1" ht="22.5" customHeight="1">
      <c r="A392" s="480"/>
      <c r="B392" s="187"/>
      <c r="C392" s="579"/>
      <c r="D392" s="475"/>
      <c r="E392" s="473"/>
      <c r="F392" s="474"/>
      <c r="G392" s="475"/>
      <c r="H392" s="492"/>
    </row>
    <row r="393" spans="1:8" s="479" customFormat="1" ht="22.5" customHeight="1">
      <c r="A393" s="490"/>
      <c r="B393" s="187"/>
      <c r="C393" s="579"/>
      <c r="D393" s="475"/>
      <c r="E393" s="473"/>
      <c r="F393" s="474"/>
      <c r="G393" s="475"/>
      <c r="H393" s="492"/>
    </row>
    <row r="394" spans="1:8" s="479" customFormat="1" ht="22.5" customHeight="1">
      <c r="A394" s="480"/>
      <c r="B394" s="187"/>
      <c r="C394" s="579"/>
      <c r="D394" s="475"/>
      <c r="E394" s="473"/>
      <c r="F394" s="474"/>
      <c r="G394" s="475"/>
      <c r="H394" s="492"/>
    </row>
    <row r="395" spans="1:8" s="479" customFormat="1" ht="22.5" customHeight="1">
      <c r="A395" s="480"/>
      <c r="B395" s="187"/>
      <c r="C395" s="579"/>
      <c r="D395" s="475"/>
      <c r="E395" s="473"/>
      <c r="F395" s="474"/>
      <c r="G395" s="475"/>
      <c r="H395" s="492"/>
    </row>
    <row r="396" spans="1:8" s="479" customFormat="1" ht="22.5" customHeight="1">
      <c r="A396" s="480"/>
      <c r="B396" s="187"/>
      <c r="C396" s="579"/>
      <c r="D396" s="475"/>
      <c r="E396" s="473"/>
      <c r="F396" s="474"/>
      <c r="G396" s="475"/>
      <c r="H396" s="492"/>
    </row>
    <row r="397" spans="1:8" s="479" customFormat="1" ht="22.5" customHeight="1">
      <c r="A397" s="486"/>
      <c r="B397" s="187"/>
      <c r="C397" s="579"/>
      <c r="D397" s="475"/>
      <c r="E397" s="473"/>
      <c r="F397" s="474"/>
      <c r="G397" s="475"/>
      <c r="H397" s="517"/>
    </row>
    <row r="398" spans="1:8" s="479" customFormat="1" ht="22.5" customHeight="1">
      <c r="A398" s="486"/>
      <c r="B398" s="188"/>
      <c r="C398" s="579"/>
      <c r="D398" s="475"/>
      <c r="E398" s="473"/>
      <c r="F398" s="474"/>
      <c r="G398" s="475"/>
      <c r="H398" s="517"/>
    </row>
    <row r="399" spans="1:8" s="479" customFormat="1" ht="22.5" customHeight="1">
      <c r="A399" s="491"/>
      <c r="B399" s="188"/>
      <c r="C399" s="579"/>
      <c r="D399" s="475"/>
      <c r="E399" s="473"/>
      <c r="F399" s="474"/>
      <c r="G399" s="475"/>
      <c r="H399" s="517"/>
    </row>
    <row r="400" spans="1:8" s="479" customFormat="1" ht="22.5" customHeight="1">
      <c r="A400" s="491"/>
      <c r="B400" s="188"/>
      <c r="C400" s="579"/>
      <c r="D400" s="475"/>
      <c r="E400" s="473"/>
      <c r="F400" s="474"/>
      <c r="G400" s="475"/>
      <c r="H400" s="517"/>
    </row>
    <row r="401" spans="1:8" s="479" customFormat="1" ht="22.5" customHeight="1">
      <c r="A401" s="469"/>
      <c r="B401" s="188"/>
      <c r="C401" s="579"/>
      <c r="D401" s="475"/>
      <c r="E401" s="473"/>
      <c r="F401" s="474"/>
      <c r="G401" s="475"/>
      <c r="H401" s="517"/>
    </row>
    <row r="402" spans="1:8" s="479" customFormat="1" ht="22.5" customHeight="1">
      <c r="A402" s="469"/>
      <c r="B402" s="188"/>
      <c r="C402" s="579"/>
      <c r="D402" s="475"/>
      <c r="E402" s="473"/>
      <c r="F402" s="474"/>
      <c r="G402" s="475"/>
      <c r="H402" s="517"/>
    </row>
    <row r="403" spans="1:8" s="479" customFormat="1" ht="22.5" customHeight="1">
      <c r="A403" s="491"/>
      <c r="B403" s="187"/>
      <c r="C403" s="579"/>
      <c r="D403" s="475"/>
      <c r="E403" s="473"/>
      <c r="F403" s="474"/>
      <c r="G403" s="475"/>
      <c r="H403" s="598"/>
    </row>
    <row r="404" spans="1:8" s="479" customFormat="1" ht="22.5" customHeight="1">
      <c r="A404" s="480"/>
      <c r="B404" s="187"/>
      <c r="C404" s="579"/>
      <c r="D404" s="475"/>
      <c r="E404" s="473"/>
      <c r="F404" s="474"/>
      <c r="G404" s="475"/>
      <c r="H404" s="492"/>
    </row>
    <row r="405" spans="1:8" s="479" customFormat="1" ht="22.5" customHeight="1">
      <c r="A405" s="480"/>
      <c r="B405" s="187"/>
      <c r="C405" s="579"/>
      <c r="D405" s="499"/>
      <c r="E405" s="473"/>
      <c r="F405" s="474"/>
      <c r="G405" s="475"/>
      <c r="H405" s="492"/>
    </row>
    <row r="406" spans="1:8" s="479" customFormat="1" ht="22.5" customHeight="1">
      <c r="A406" s="480"/>
      <c r="B406" s="187"/>
      <c r="C406" s="579"/>
      <c r="D406" s="499"/>
      <c r="E406" s="473"/>
      <c r="F406" s="474"/>
      <c r="G406" s="475"/>
      <c r="H406" s="492"/>
    </row>
    <row r="407" spans="1:8" s="479" customFormat="1" ht="22.5" customHeight="1">
      <c r="A407" s="469"/>
      <c r="B407" s="188"/>
      <c r="C407" s="579"/>
      <c r="D407" s="475"/>
      <c r="E407" s="473"/>
      <c r="F407" s="474"/>
      <c r="G407" s="475"/>
      <c r="H407" s="517"/>
    </row>
    <row r="408" spans="1:8" s="479" customFormat="1" ht="22.5" customHeight="1">
      <c r="A408" s="491"/>
      <c r="B408" s="188"/>
      <c r="C408" s="579"/>
      <c r="D408" s="475"/>
      <c r="E408" s="473"/>
      <c r="F408" s="474"/>
      <c r="G408" s="475"/>
      <c r="H408" s="517"/>
    </row>
    <row r="409" spans="1:8" s="479" customFormat="1" ht="22.5" customHeight="1">
      <c r="A409" s="491"/>
      <c r="B409" s="188"/>
      <c r="C409" s="579"/>
      <c r="D409" s="475"/>
      <c r="E409" s="473"/>
      <c r="F409" s="474"/>
      <c r="G409" s="475"/>
      <c r="H409" s="492"/>
    </row>
    <row r="410" spans="1:8" s="479" customFormat="1" ht="22.5" customHeight="1">
      <c r="A410" s="491"/>
      <c r="B410" s="187"/>
      <c r="C410" s="579"/>
      <c r="D410" s="475"/>
      <c r="E410" s="473"/>
      <c r="F410" s="474"/>
      <c r="G410" s="475"/>
      <c r="H410" s="492"/>
    </row>
    <row r="411" spans="1:8" s="479" customFormat="1" ht="22.5" customHeight="1">
      <c r="A411" s="491"/>
      <c r="B411" s="188"/>
      <c r="C411" s="579"/>
      <c r="D411" s="475"/>
      <c r="E411" s="473"/>
      <c r="F411" s="474"/>
      <c r="G411" s="475"/>
      <c r="H411" s="492"/>
    </row>
    <row r="412" spans="1:8" s="479" customFormat="1" ht="22.5" customHeight="1">
      <c r="A412" s="469"/>
      <c r="B412" s="188"/>
      <c r="C412" s="579"/>
      <c r="D412" s="475"/>
      <c r="E412" s="473"/>
      <c r="F412" s="474"/>
      <c r="G412" s="475"/>
      <c r="H412" s="492"/>
    </row>
    <row r="413" spans="1:8" s="479" customFormat="1" ht="22.5" customHeight="1">
      <c r="A413" s="524"/>
      <c r="B413" s="259"/>
      <c r="C413" s="580"/>
      <c r="D413" s="512"/>
      <c r="E413" s="259"/>
      <c r="F413" s="528"/>
      <c r="G413" s="512"/>
      <c r="H413" s="513"/>
    </row>
    <row r="414" spans="1:8" s="479" customFormat="1" ht="22.5" customHeight="1">
      <c r="A414" s="480"/>
      <c r="B414" s="481"/>
      <c r="C414" s="519"/>
      <c r="D414" s="472"/>
      <c r="E414" s="473"/>
      <c r="F414" s="474"/>
      <c r="G414" s="475"/>
      <c r="H414" s="492"/>
    </row>
    <row r="415" spans="1:8" s="479" customFormat="1" ht="22.5" customHeight="1">
      <c r="A415" s="480"/>
      <c r="B415" s="544"/>
      <c r="C415" s="533"/>
      <c r="D415" s="188"/>
      <c r="E415" s="473"/>
      <c r="F415" s="474"/>
      <c r="G415" s="545"/>
      <c r="H415" s="492"/>
    </row>
    <row r="416" spans="1:8" s="479" customFormat="1" ht="22.5" customHeight="1">
      <c r="A416" s="490"/>
      <c r="B416" s="470"/>
      <c r="C416" s="530"/>
      <c r="D416" s="599"/>
      <c r="E416" s="498"/>
      <c r="F416" s="477"/>
      <c r="G416" s="499"/>
      <c r="H416" s="516"/>
    </row>
    <row r="417" spans="1:8" s="479" customFormat="1" ht="22.5" customHeight="1">
      <c r="A417" s="480"/>
      <c r="B417" s="493"/>
      <c r="C417" s="533"/>
      <c r="D417" s="188"/>
      <c r="E417" s="473"/>
      <c r="F417" s="474"/>
      <c r="G417" s="475"/>
      <c r="H417" s="492"/>
    </row>
    <row r="418" spans="1:8" s="479" customFormat="1" ht="22.5" customHeight="1">
      <c r="A418" s="480"/>
      <c r="B418" s="493"/>
      <c r="C418" s="519"/>
      <c r="D418" s="553"/>
      <c r="E418" s="473"/>
      <c r="F418" s="474"/>
      <c r="G418" s="475"/>
      <c r="H418" s="492"/>
    </row>
    <row r="419" spans="1:8" s="479" customFormat="1" ht="22.5" customHeight="1">
      <c r="A419" s="480"/>
      <c r="B419" s="600"/>
      <c r="C419" s="519"/>
      <c r="D419" s="553"/>
      <c r="E419" s="473"/>
      <c r="F419" s="474"/>
      <c r="G419" s="475"/>
      <c r="H419" s="492"/>
    </row>
    <row r="420" spans="1:8" s="479" customFormat="1" ht="22.5" customHeight="1">
      <c r="A420" s="486"/>
      <c r="B420" s="600"/>
      <c r="C420" s="519"/>
      <c r="D420" s="553"/>
      <c r="E420" s="473"/>
      <c r="F420" s="474"/>
      <c r="G420" s="475"/>
      <c r="H420" s="492"/>
    </row>
    <row r="421" spans="1:8" ht="22.5" customHeight="1">
      <c r="A421" s="83"/>
      <c r="B421" s="71"/>
      <c r="C421" s="72"/>
      <c r="D421" s="107"/>
      <c r="E421" s="74"/>
      <c r="F421" s="80"/>
      <c r="G421" s="75"/>
      <c r="H421" s="124"/>
    </row>
    <row r="422" spans="1:8" ht="22.5" customHeight="1">
      <c r="A422" s="84"/>
      <c r="B422" s="113"/>
      <c r="C422" s="103"/>
      <c r="D422" s="103"/>
      <c r="E422" s="74"/>
      <c r="F422" s="80"/>
      <c r="G422" s="75"/>
      <c r="H422" s="124"/>
    </row>
    <row r="423" spans="1:8" ht="22.5" customHeight="1">
      <c r="A423" s="84"/>
      <c r="B423" s="78"/>
      <c r="C423" s="103"/>
      <c r="D423" s="103"/>
      <c r="E423" s="74"/>
      <c r="F423" s="80"/>
      <c r="G423" s="75"/>
      <c r="H423" s="76"/>
    </row>
    <row r="424" spans="1:8" ht="22.5" customHeight="1">
      <c r="A424" s="70"/>
      <c r="B424" s="106"/>
      <c r="C424" s="103"/>
      <c r="D424" s="121"/>
      <c r="E424" s="74"/>
      <c r="F424" s="80"/>
      <c r="G424" s="75"/>
      <c r="H424" s="76"/>
    </row>
    <row r="425" spans="1:8" ht="22.5" customHeight="1">
      <c r="A425" s="70"/>
      <c r="B425" s="115"/>
      <c r="C425" s="125"/>
      <c r="D425" s="126"/>
      <c r="E425" s="109"/>
      <c r="F425" s="127"/>
      <c r="G425" s="128"/>
      <c r="H425" s="111"/>
    </row>
    <row r="426" spans="1:8" ht="22.5" customHeight="1">
      <c r="A426" s="83"/>
      <c r="B426" s="78"/>
      <c r="C426" s="72"/>
      <c r="D426" s="110"/>
      <c r="E426" s="74"/>
      <c r="F426" s="80"/>
      <c r="G426" s="75"/>
      <c r="H426" s="76"/>
    </row>
    <row r="427" spans="1:8" ht="22.5" customHeight="1">
      <c r="A427" s="70"/>
      <c r="B427" s="106"/>
      <c r="C427" s="72"/>
      <c r="D427" s="110"/>
      <c r="E427" s="74"/>
      <c r="F427" s="80"/>
      <c r="G427" s="75"/>
      <c r="H427" s="111"/>
    </row>
    <row r="428" spans="1:8" ht="22.5" customHeight="1">
      <c r="A428" s="86"/>
      <c r="B428" s="101"/>
      <c r="C428" s="116"/>
      <c r="D428" s="117"/>
      <c r="E428" s="87"/>
      <c r="F428" s="88"/>
      <c r="G428" s="112"/>
      <c r="H428" s="102"/>
    </row>
    <row r="429" spans="1:8" ht="22.5" customHeight="1">
      <c r="A429" s="91"/>
      <c r="B429" s="92"/>
      <c r="C429" s="93"/>
      <c r="E429" s="94"/>
      <c r="F429" s="95"/>
      <c r="G429" s="96"/>
      <c r="H429" s="97"/>
    </row>
    <row r="430" spans="1:8" ht="22.5" customHeight="1">
      <c r="A430" s="129"/>
      <c r="B430" s="129"/>
      <c r="C430" s="129"/>
      <c r="D430" s="129"/>
      <c r="E430" s="129"/>
      <c r="F430" s="129"/>
      <c r="G430" s="129"/>
      <c r="H430" s="129"/>
    </row>
    <row r="431" spans="1:8" ht="30" customHeight="1">
      <c r="A431" s="816"/>
      <c r="B431" s="816"/>
      <c r="C431" s="816"/>
      <c r="D431" s="816"/>
      <c r="E431" s="816"/>
      <c r="F431" s="816"/>
      <c r="G431" s="816"/>
      <c r="H431" s="816"/>
    </row>
    <row r="432" spans="1:8" ht="30" customHeight="1">
      <c r="A432" s="130"/>
      <c r="B432" s="130"/>
      <c r="C432" s="130"/>
      <c r="D432" s="130"/>
      <c r="E432" s="130"/>
      <c r="F432" s="130"/>
      <c r="G432" s="130"/>
      <c r="H432" s="130"/>
    </row>
    <row r="433" spans="1:8" ht="22.5" customHeight="1">
      <c r="A433" s="131"/>
      <c r="B433" s="132"/>
      <c r="C433" s="133"/>
      <c r="E433" s="94"/>
      <c r="F433" s="134"/>
      <c r="G433" s="134"/>
      <c r="H433" s="135"/>
    </row>
    <row r="434" spans="1:8" ht="22.5" customHeight="1">
      <c r="A434" s="136"/>
      <c r="B434" s="137"/>
      <c r="C434" s="120"/>
      <c r="D434" s="138"/>
      <c r="E434" s="94"/>
      <c r="F434" s="134"/>
      <c r="G434" s="134"/>
      <c r="H434" s="139"/>
    </row>
    <row r="435" spans="1:8" ht="22.5" customHeight="1">
      <c r="A435" s="136"/>
      <c r="B435" s="140"/>
      <c r="D435" s="141"/>
      <c r="E435" s="94"/>
      <c r="F435" s="134"/>
      <c r="G435" s="134"/>
      <c r="H435" s="139"/>
    </row>
    <row r="436" spans="1:8" ht="22.5" customHeight="1">
      <c r="A436" s="136"/>
      <c r="B436" s="140"/>
      <c r="D436" s="141"/>
      <c r="E436" s="94"/>
      <c r="F436" s="134"/>
      <c r="G436" s="134"/>
      <c r="H436" s="139"/>
    </row>
    <row r="437" spans="1:8" ht="22.5" customHeight="1">
      <c r="A437" s="136"/>
      <c r="C437" s="120"/>
      <c r="D437" s="141"/>
      <c r="E437" s="94"/>
      <c r="F437" s="142"/>
      <c r="G437" s="134"/>
      <c r="H437" s="139"/>
    </row>
    <row r="438" spans="1:8" ht="22.5" customHeight="1">
      <c r="A438" s="136"/>
      <c r="B438" s="137"/>
      <c r="C438" s="120"/>
      <c r="D438" s="143"/>
      <c r="E438" s="94"/>
      <c r="F438" s="144"/>
      <c r="G438" s="134"/>
      <c r="H438" s="139"/>
    </row>
    <row r="439" spans="1:8" ht="22.5" customHeight="1">
      <c r="A439" s="136"/>
      <c r="B439" s="91"/>
      <c r="C439" s="120"/>
      <c r="D439" s="145"/>
      <c r="E439" s="94"/>
      <c r="F439" s="95"/>
      <c r="G439" s="134"/>
      <c r="H439" s="139"/>
    </row>
    <row r="440" spans="1:8" ht="22.5" customHeight="1">
      <c r="A440" s="136"/>
      <c r="B440" s="146"/>
      <c r="C440" s="120"/>
      <c r="D440" s="145"/>
      <c r="E440" s="94"/>
      <c r="F440" s="95"/>
      <c r="G440" s="134"/>
      <c r="H440" s="139"/>
    </row>
    <row r="441" spans="1:8" ht="22.5" customHeight="1">
      <c r="A441" s="136"/>
      <c r="B441" s="146"/>
      <c r="C441" s="120"/>
      <c r="D441" s="147"/>
      <c r="E441" s="94"/>
      <c r="F441" s="95"/>
      <c r="G441" s="134"/>
      <c r="H441" s="139"/>
    </row>
    <row r="442" spans="1:8" ht="22.5" customHeight="1">
      <c r="A442" s="136"/>
      <c r="B442" s="146"/>
      <c r="C442" s="93"/>
      <c r="E442" s="94"/>
      <c r="F442" s="95"/>
      <c r="G442" s="134"/>
      <c r="H442" s="139"/>
    </row>
    <row r="443" spans="1:8" ht="22.5" customHeight="1">
      <c r="A443" s="136"/>
      <c r="B443" s="146"/>
      <c r="C443" s="120"/>
      <c r="D443" s="148"/>
      <c r="E443" s="94"/>
      <c r="F443" s="95"/>
      <c r="G443" s="134"/>
      <c r="H443" s="139"/>
    </row>
    <row r="444" spans="1:8" ht="22.5" customHeight="1">
      <c r="A444" s="136"/>
      <c r="B444" s="146"/>
      <c r="C444" s="120"/>
      <c r="D444" s="148"/>
      <c r="E444" s="94"/>
      <c r="F444" s="95"/>
      <c r="G444" s="134"/>
      <c r="H444" s="139"/>
    </row>
    <row r="445" spans="1:8" ht="22.5" customHeight="1">
      <c r="A445" s="149"/>
      <c r="B445" s="150"/>
      <c r="C445" s="120"/>
      <c r="D445" s="148"/>
      <c r="E445" s="94"/>
      <c r="F445" s="95"/>
      <c r="G445" s="134"/>
      <c r="H445" s="139"/>
    </row>
    <row r="446" spans="1:8" ht="22.5" customHeight="1">
      <c r="A446" s="149"/>
      <c r="B446" s="91"/>
      <c r="C446" s="120"/>
      <c r="D446" s="138"/>
      <c r="E446" s="94"/>
      <c r="F446" s="95"/>
      <c r="G446" s="134"/>
      <c r="H446" s="139"/>
    </row>
    <row r="447" spans="1:8" ht="22.5" customHeight="1">
      <c r="A447" s="91"/>
      <c r="B447" s="146"/>
      <c r="E447" s="94"/>
      <c r="F447" s="95"/>
      <c r="G447" s="134"/>
      <c r="H447" s="139"/>
    </row>
    <row r="448" spans="1:8" ht="22.5" customHeight="1">
      <c r="A448" s="91"/>
      <c r="B448" s="146"/>
      <c r="E448" s="94"/>
      <c r="F448" s="95"/>
      <c r="G448" s="134"/>
      <c r="H448" s="139"/>
    </row>
    <row r="449" spans="1:8" ht="22.5" customHeight="1">
      <c r="A449" s="94"/>
      <c r="B449" s="91"/>
      <c r="D449" s="136"/>
      <c r="E449" s="94"/>
      <c r="F449" s="95"/>
      <c r="G449" s="134"/>
      <c r="H449" s="139"/>
    </row>
    <row r="450" spans="1:8" ht="22.5" customHeight="1">
      <c r="A450" s="94"/>
      <c r="B450" s="146"/>
      <c r="C450" s="120"/>
      <c r="D450" s="151"/>
      <c r="E450" s="94"/>
      <c r="F450" s="152"/>
      <c r="G450" s="153"/>
      <c r="H450" s="135"/>
    </row>
    <row r="451" spans="1:8" ht="22.5" customHeight="1">
      <c r="A451" s="149"/>
      <c r="B451" s="146"/>
      <c r="C451" s="120"/>
      <c r="D451" s="154"/>
      <c r="E451" s="94"/>
      <c r="F451" s="95"/>
      <c r="G451" s="134"/>
      <c r="H451" s="139"/>
    </row>
    <row r="452" spans="1:8" ht="22.5" customHeight="1">
      <c r="A452" s="94"/>
      <c r="B452" s="91"/>
      <c r="C452" s="120"/>
      <c r="D452" s="154"/>
      <c r="E452" s="94"/>
      <c r="F452" s="95"/>
      <c r="G452" s="134"/>
      <c r="H452" s="135"/>
    </row>
    <row r="453" spans="1:8" ht="22.5" customHeight="1">
      <c r="A453" s="91"/>
      <c r="B453" s="92"/>
      <c r="C453" s="93"/>
      <c r="E453" s="94"/>
      <c r="F453" s="95"/>
      <c r="G453" s="96"/>
      <c r="H453" s="135"/>
    </row>
    <row r="454" spans="1:8" ht="22.5" customHeight="1">
      <c r="A454" s="91"/>
      <c r="B454" s="155"/>
      <c r="C454" s="93"/>
      <c r="E454" s="94"/>
      <c r="F454" s="95"/>
      <c r="G454" s="95"/>
      <c r="H454" s="156"/>
    </row>
    <row r="455" spans="1:8" ht="22.5" customHeight="1">
      <c r="A455" s="815"/>
      <c r="B455" s="815"/>
      <c r="C455" s="815"/>
      <c r="D455" s="129"/>
      <c r="E455" s="129"/>
      <c r="F455" s="129"/>
      <c r="G455" s="129"/>
      <c r="H455" s="129"/>
    </row>
    <row r="456" spans="1:8" ht="22.5" customHeight="1">
      <c r="A456" s="816"/>
      <c r="B456" s="816"/>
      <c r="C456" s="816"/>
      <c r="D456" s="816"/>
      <c r="E456" s="816"/>
      <c r="F456" s="816"/>
      <c r="G456" s="816"/>
      <c r="H456" s="816"/>
    </row>
    <row r="457" spans="1:8" ht="22.5" customHeight="1">
      <c r="A457" s="130"/>
      <c r="B457" s="130"/>
      <c r="C457" s="130"/>
      <c r="D457" s="130"/>
      <c r="E457" s="130"/>
      <c r="F457" s="130"/>
      <c r="G457" s="130"/>
      <c r="H457" s="130"/>
    </row>
    <row r="458" spans="1:8" ht="22.5" customHeight="1">
      <c r="A458" s="157"/>
      <c r="C458" s="139"/>
      <c r="D458" s="158"/>
      <c r="E458" s="94"/>
      <c r="F458" s="134"/>
      <c r="G458" s="134"/>
      <c r="H458" s="139"/>
    </row>
    <row r="459" spans="1:8" ht="22.5" customHeight="1">
      <c r="A459" s="91"/>
      <c r="B459" s="140"/>
      <c r="C459" s="139"/>
      <c r="D459" s="159"/>
      <c r="E459" s="94"/>
      <c r="F459" s="134"/>
      <c r="G459" s="134"/>
      <c r="H459" s="139"/>
    </row>
    <row r="460" spans="1:8" ht="22.5" customHeight="1">
      <c r="A460" s="136"/>
      <c r="B460" s="140"/>
      <c r="C460" s="139"/>
      <c r="D460" s="154"/>
      <c r="E460" s="94"/>
      <c r="F460" s="142"/>
      <c r="G460" s="134"/>
      <c r="H460" s="139"/>
    </row>
    <row r="461" spans="1:8" ht="22.5" customHeight="1">
      <c r="A461" s="136"/>
      <c r="B461" s="140"/>
      <c r="C461" s="139"/>
      <c r="D461" s="145"/>
      <c r="E461" s="94"/>
      <c r="F461" s="144"/>
      <c r="G461" s="134"/>
      <c r="H461" s="139"/>
    </row>
    <row r="462" spans="1:8" ht="22.5" customHeight="1">
      <c r="A462" s="136"/>
      <c r="C462" s="160"/>
      <c r="D462" s="154"/>
      <c r="E462" s="94"/>
      <c r="F462" s="95"/>
      <c r="G462" s="134"/>
      <c r="H462" s="139"/>
    </row>
    <row r="463" spans="1:8" ht="22.5" customHeight="1">
      <c r="A463" s="94"/>
      <c r="B463" s="94"/>
      <c r="C463" s="160"/>
      <c r="D463" s="154"/>
      <c r="E463" s="94"/>
      <c r="F463" s="95"/>
      <c r="G463" s="134"/>
      <c r="H463" s="139"/>
    </row>
    <row r="464" spans="1:8" ht="22.5" customHeight="1">
      <c r="A464" s="136"/>
      <c r="B464" s="91"/>
      <c r="C464" s="120"/>
      <c r="D464" s="145"/>
      <c r="E464" s="94"/>
      <c r="F464" s="95"/>
      <c r="G464" s="134"/>
      <c r="H464" s="139"/>
    </row>
    <row r="465" spans="1:8" ht="22.5" customHeight="1">
      <c r="A465" s="136"/>
      <c r="B465" s="155"/>
      <c r="C465" s="120"/>
      <c r="D465" s="145"/>
      <c r="E465" s="94"/>
      <c r="F465" s="95"/>
      <c r="G465" s="134"/>
      <c r="H465" s="161"/>
    </row>
    <row r="466" spans="1:8" ht="22.5" customHeight="1">
      <c r="A466" s="136"/>
      <c r="B466" s="155"/>
      <c r="C466" s="120"/>
      <c r="D466" s="147"/>
      <c r="E466" s="94"/>
      <c r="F466" s="95"/>
      <c r="G466" s="134"/>
      <c r="H466" s="135"/>
    </row>
    <row r="467" spans="1:8" ht="22.5" customHeight="1">
      <c r="A467" s="157"/>
      <c r="B467" s="162"/>
      <c r="C467" s="160"/>
      <c r="D467" s="154"/>
      <c r="E467" s="94"/>
      <c r="F467" s="95"/>
      <c r="G467" s="134"/>
      <c r="H467" s="135"/>
    </row>
    <row r="468" spans="1:8" ht="22.5" customHeight="1">
      <c r="A468" s="157"/>
      <c r="B468" s="162"/>
      <c r="C468" s="160"/>
      <c r="D468" s="154"/>
      <c r="E468" s="94"/>
      <c r="F468" s="95"/>
      <c r="G468" s="134"/>
      <c r="H468" s="135"/>
    </row>
    <row r="469" spans="1:8" ht="22.5" customHeight="1">
      <c r="A469" s="91"/>
      <c r="C469" s="163"/>
      <c r="E469" s="94"/>
      <c r="F469" s="95"/>
      <c r="G469" s="134"/>
      <c r="H469" s="135"/>
    </row>
    <row r="470" spans="1:8" ht="22.5" customHeight="1">
      <c r="A470" s="91"/>
      <c r="C470" s="163"/>
      <c r="E470" s="94"/>
      <c r="F470" s="95"/>
      <c r="G470" s="134"/>
      <c r="H470" s="135"/>
    </row>
    <row r="471" spans="1:8" ht="22.5" customHeight="1">
      <c r="A471" s="91"/>
      <c r="C471" s="163"/>
      <c r="E471" s="94"/>
      <c r="F471" s="95"/>
      <c r="G471" s="134"/>
      <c r="H471" s="135"/>
    </row>
    <row r="472" spans="1:8" ht="22.5" customHeight="1">
      <c r="A472" s="91"/>
      <c r="B472" s="140"/>
      <c r="C472" s="139"/>
      <c r="E472" s="94"/>
      <c r="F472" s="95"/>
      <c r="G472" s="134"/>
      <c r="H472" s="135"/>
    </row>
    <row r="473" spans="1:8" ht="22.5" customHeight="1">
      <c r="A473" s="94"/>
      <c r="B473" s="140"/>
      <c r="C473" s="135"/>
      <c r="E473" s="94"/>
      <c r="F473" s="95"/>
      <c r="G473" s="134"/>
      <c r="H473" s="135"/>
    </row>
    <row r="474" spans="1:8" ht="22.5" customHeight="1">
      <c r="A474" s="94"/>
      <c r="B474" s="94"/>
      <c r="C474" s="164"/>
      <c r="E474" s="94"/>
      <c r="F474" s="152"/>
      <c r="G474" s="134"/>
      <c r="H474" s="135"/>
    </row>
    <row r="475" spans="1:8" ht="22.5" customHeight="1">
      <c r="A475" s="94"/>
      <c r="B475" s="155"/>
      <c r="C475" s="120"/>
      <c r="D475" s="151"/>
      <c r="E475" s="94"/>
      <c r="F475" s="152"/>
      <c r="G475" s="153"/>
      <c r="H475" s="135"/>
    </row>
    <row r="476" spans="1:8" ht="22.5" customHeight="1">
      <c r="A476" s="149"/>
      <c r="B476" s="155"/>
      <c r="C476" s="120"/>
      <c r="D476" s="154"/>
      <c r="E476" s="94"/>
      <c r="F476" s="95"/>
      <c r="G476" s="134"/>
      <c r="H476" s="139"/>
    </row>
    <row r="477" spans="1:8" ht="22.5" customHeight="1">
      <c r="A477" s="94"/>
      <c r="B477" s="91"/>
      <c r="C477" s="120"/>
      <c r="D477" s="154"/>
      <c r="E477" s="94"/>
      <c r="F477" s="95"/>
      <c r="G477" s="134"/>
      <c r="H477" s="135"/>
    </row>
    <row r="478" spans="1:8" ht="22.5" customHeight="1">
      <c r="A478" s="91"/>
      <c r="B478" s="92"/>
      <c r="C478" s="165"/>
      <c r="D478" s="166"/>
      <c r="E478" s="167"/>
      <c r="F478" s="96"/>
      <c r="G478" s="96"/>
      <c r="H478" s="135"/>
    </row>
    <row r="479" spans="1:8" ht="22.5" customHeight="1">
      <c r="A479" s="91"/>
      <c r="B479" s="155"/>
      <c r="C479" s="93"/>
      <c r="E479" s="94"/>
      <c r="F479" s="95"/>
      <c r="G479" s="95"/>
      <c r="H479" s="156"/>
    </row>
    <row r="480" spans="1:8" ht="22.5" customHeight="1">
      <c r="A480" s="815"/>
      <c r="B480" s="815"/>
      <c r="C480" s="815"/>
      <c r="D480" s="129"/>
      <c r="E480" s="129"/>
      <c r="F480" s="129"/>
      <c r="G480" s="129"/>
      <c r="H480" s="129"/>
    </row>
    <row r="481" spans="1:8" ht="22.5" customHeight="1">
      <c r="A481" s="816"/>
      <c r="B481" s="816"/>
      <c r="C481" s="816"/>
      <c r="D481" s="816"/>
      <c r="E481" s="816"/>
      <c r="F481" s="816"/>
      <c r="G481" s="816"/>
      <c r="H481" s="816"/>
    </row>
    <row r="482" spans="1:8" ht="22.5" customHeight="1">
      <c r="A482" s="130"/>
      <c r="B482" s="130"/>
      <c r="C482" s="130"/>
      <c r="D482" s="130"/>
      <c r="E482" s="130"/>
      <c r="F482" s="130"/>
      <c r="G482" s="130"/>
      <c r="H482" s="130"/>
    </row>
    <row r="483" spans="1:8" ht="22.5" customHeight="1">
      <c r="A483" s="157"/>
      <c r="B483" s="91"/>
      <c r="C483" s="133"/>
      <c r="E483" s="94"/>
      <c r="F483" s="134"/>
      <c r="G483" s="134"/>
      <c r="H483" s="133"/>
    </row>
    <row r="484" spans="1:8" ht="22.5" customHeight="1">
      <c r="A484" s="91"/>
      <c r="B484" s="91"/>
      <c r="C484" s="139"/>
      <c r="D484" s="138"/>
      <c r="E484" s="94"/>
      <c r="F484" s="134"/>
      <c r="G484" s="134"/>
    </row>
    <row r="485" spans="1:8" ht="22.5" customHeight="1">
      <c r="A485" s="91"/>
      <c r="B485" s="91"/>
      <c r="C485" s="139"/>
      <c r="D485" s="138"/>
      <c r="E485" s="94"/>
      <c r="F485" s="134"/>
      <c r="G485" s="134"/>
    </row>
    <row r="486" spans="1:8" ht="22.5" customHeight="1">
      <c r="A486" s="91"/>
      <c r="B486" s="91"/>
      <c r="C486" s="139"/>
      <c r="D486" s="138"/>
      <c r="E486" s="94"/>
      <c r="F486" s="134"/>
      <c r="G486" s="134"/>
    </row>
    <row r="487" spans="1:8" ht="22.5" customHeight="1">
      <c r="A487" s="136"/>
      <c r="B487" s="91"/>
      <c r="C487" s="139"/>
      <c r="D487" s="138"/>
      <c r="E487" s="94"/>
      <c r="F487" s="134"/>
      <c r="G487" s="134"/>
    </row>
    <row r="488" spans="1:8" ht="22.5" customHeight="1">
      <c r="A488" s="136"/>
      <c r="B488" s="91"/>
      <c r="C488" s="139"/>
      <c r="D488" s="138"/>
      <c r="E488" s="94"/>
      <c r="F488" s="134"/>
      <c r="G488" s="134"/>
    </row>
    <row r="489" spans="1:8" ht="22.5" customHeight="1">
      <c r="A489" s="136"/>
      <c r="B489" s="91"/>
      <c r="C489" s="139"/>
      <c r="D489" s="138"/>
      <c r="E489" s="94"/>
      <c r="F489" s="134"/>
      <c r="G489" s="134"/>
    </row>
    <row r="490" spans="1:8" ht="22.5" customHeight="1">
      <c r="A490" s="94"/>
      <c r="B490" s="91"/>
      <c r="C490" s="139"/>
      <c r="D490" s="138"/>
      <c r="E490" s="94"/>
      <c r="F490" s="134"/>
      <c r="G490" s="134"/>
    </row>
    <row r="491" spans="1:8" ht="22.5" customHeight="1">
      <c r="A491" s="94"/>
      <c r="B491" s="91"/>
      <c r="C491" s="139"/>
      <c r="D491" s="138"/>
      <c r="E491" s="94"/>
      <c r="F491" s="134"/>
      <c r="G491" s="134"/>
    </row>
    <row r="492" spans="1:8" ht="22.5" customHeight="1">
      <c r="A492" s="94"/>
      <c r="B492" s="168"/>
      <c r="C492" s="160"/>
      <c r="D492" s="154"/>
      <c r="E492" s="94"/>
      <c r="F492" s="95"/>
      <c r="G492" s="134"/>
      <c r="H492" s="133"/>
    </row>
    <row r="493" spans="1:8" ht="22.5" customHeight="1">
      <c r="A493" s="94"/>
      <c r="B493" s="162"/>
      <c r="C493" s="160"/>
      <c r="D493" s="154"/>
      <c r="E493" s="94"/>
      <c r="F493" s="95"/>
      <c r="G493" s="134"/>
      <c r="H493" s="133"/>
    </row>
    <row r="494" spans="1:8" ht="22.5" customHeight="1">
      <c r="A494" s="91"/>
      <c r="B494" s="133"/>
      <c r="C494" s="163"/>
      <c r="E494" s="94"/>
      <c r="F494" s="95"/>
      <c r="G494" s="134"/>
      <c r="H494" s="133"/>
    </row>
    <row r="495" spans="1:8" ht="22.5" customHeight="1">
      <c r="A495" s="91"/>
      <c r="B495" s="169"/>
      <c r="C495" s="163"/>
      <c r="E495" s="94"/>
      <c r="F495" s="95"/>
      <c r="G495" s="95"/>
      <c r="H495" s="133"/>
    </row>
    <row r="496" spans="1:8" ht="22.5" customHeight="1">
      <c r="A496" s="91"/>
      <c r="B496" s="133"/>
      <c r="C496" s="163"/>
      <c r="E496" s="94"/>
      <c r="F496" s="95"/>
      <c r="G496" s="95"/>
      <c r="H496" s="133"/>
    </row>
    <row r="497" spans="1:8" ht="22.5" customHeight="1">
      <c r="A497" s="91"/>
      <c r="B497" s="133"/>
      <c r="C497" s="163"/>
      <c r="E497" s="94"/>
      <c r="F497" s="95"/>
      <c r="G497" s="95"/>
      <c r="H497" s="133"/>
    </row>
    <row r="498" spans="1:8" ht="22.5" customHeight="1">
      <c r="A498" s="94"/>
      <c r="B498" s="140"/>
      <c r="C498" s="133"/>
      <c r="E498" s="94"/>
      <c r="F498" s="95"/>
      <c r="G498" s="95"/>
      <c r="H498" s="133"/>
    </row>
    <row r="499" spans="1:8" ht="22.5" customHeight="1">
      <c r="A499" s="94"/>
      <c r="B499" s="170"/>
      <c r="C499" s="171"/>
      <c r="E499" s="94"/>
      <c r="F499" s="152"/>
      <c r="G499" s="95"/>
      <c r="H499" s="133"/>
    </row>
    <row r="500" spans="1:8" ht="22.5" customHeight="1">
      <c r="A500" s="94"/>
      <c r="B500" s="169"/>
      <c r="C500" s="93"/>
      <c r="E500" s="94"/>
      <c r="F500" s="95"/>
      <c r="G500" s="95"/>
      <c r="H500" s="133"/>
    </row>
    <row r="501" spans="1:8" ht="22.5" customHeight="1">
      <c r="A501" s="94"/>
      <c r="B501" s="169"/>
      <c r="C501" s="93"/>
      <c r="E501" s="94"/>
      <c r="F501" s="95"/>
      <c r="G501" s="95"/>
      <c r="H501" s="133"/>
    </row>
    <row r="502" spans="1:8" ht="22.5" customHeight="1">
      <c r="A502" s="94"/>
      <c r="B502" s="92"/>
      <c r="C502" s="93"/>
      <c r="E502" s="94"/>
      <c r="F502" s="95"/>
      <c r="G502" s="96"/>
      <c r="H502" s="133"/>
    </row>
    <row r="503" spans="1:8" ht="22.5" customHeight="1">
      <c r="A503" s="91"/>
      <c r="B503" s="92"/>
      <c r="C503" s="93"/>
      <c r="E503" s="94"/>
      <c r="F503" s="95"/>
      <c r="G503" s="96"/>
      <c r="H503" s="133"/>
    </row>
    <row r="504" spans="1:8" ht="22.5" customHeight="1">
      <c r="A504" s="91"/>
      <c r="B504" s="92"/>
      <c r="C504" s="93"/>
      <c r="E504" s="94"/>
      <c r="F504" s="95"/>
      <c r="G504" s="96"/>
      <c r="H504" s="156"/>
    </row>
    <row r="505" spans="1:8" ht="22.5" customHeight="1">
      <c r="B505" s="133"/>
      <c r="C505" s="133"/>
      <c r="E505" s="94"/>
      <c r="F505" s="134"/>
      <c r="G505" s="134"/>
      <c r="H505" s="133"/>
    </row>
    <row r="506" spans="1:8" ht="22.5" customHeight="1">
      <c r="B506" s="133"/>
      <c r="C506" s="133"/>
      <c r="D506" s="151"/>
      <c r="E506" s="94"/>
      <c r="F506" s="134"/>
      <c r="G506" s="134"/>
      <c r="H506" s="133"/>
    </row>
    <row r="507" spans="1:8" ht="22.5" customHeight="1">
      <c r="B507" s="133"/>
      <c r="C507" s="133"/>
      <c r="D507" s="151"/>
      <c r="E507" s="94"/>
      <c r="F507" s="134"/>
      <c r="G507" s="134"/>
      <c r="H507" s="133"/>
    </row>
    <row r="508" spans="1:8" ht="22.5" customHeight="1">
      <c r="B508" s="133"/>
      <c r="C508" s="133"/>
      <c r="E508" s="94"/>
      <c r="F508" s="134"/>
      <c r="G508" s="134"/>
      <c r="H508" s="133"/>
    </row>
    <row r="509" spans="1:8" ht="22.5" customHeight="1">
      <c r="B509" s="133"/>
      <c r="C509" s="133"/>
      <c r="E509" s="94"/>
      <c r="F509" s="134"/>
      <c r="G509" s="134"/>
      <c r="H509" s="133"/>
    </row>
    <row r="510" spans="1:8" ht="22.5" customHeight="1">
      <c r="B510" s="133"/>
      <c r="C510" s="133"/>
      <c r="E510" s="94"/>
      <c r="F510" s="134"/>
      <c r="G510" s="134"/>
      <c r="H510" s="133"/>
    </row>
    <row r="511" spans="1:8" ht="22.5" customHeight="1">
      <c r="B511" s="133"/>
      <c r="C511" s="133"/>
      <c r="D511" s="151"/>
      <c r="E511" s="94"/>
      <c r="F511" s="134"/>
      <c r="G511" s="134"/>
      <c r="H511" s="133"/>
    </row>
    <row r="512" spans="1:8" ht="22.5" customHeight="1">
      <c r="B512" s="133"/>
      <c r="C512" s="133"/>
      <c r="E512" s="94"/>
      <c r="F512" s="134"/>
      <c r="G512" s="134"/>
      <c r="H512" s="133"/>
    </row>
    <row r="513" spans="2:8" ht="22.5" customHeight="1">
      <c r="B513" s="133"/>
      <c r="C513" s="133"/>
      <c r="E513" s="94"/>
      <c r="F513" s="134"/>
      <c r="G513" s="134"/>
      <c r="H513" s="133"/>
    </row>
    <row r="514" spans="2:8" ht="22.5" customHeight="1">
      <c r="B514" s="133"/>
      <c r="C514" s="133"/>
      <c r="E514" s="94"/>
      <c r="F514" s="134"/>
      <c r="G514" s="134"/>
      <c r="H514" s="133"/>
    </row>
    <row r="515" spans="2:8" ht="22.5" customHeight="1">
      <c r="B515" s="133"/>
      <c r="C515" s="133"/>
      <c r="E515" s="94"/>
      <c r="F515" s="134"/>
      <c r="G515" s="134"/>
      <c r="H515" s="133"/>
    </row>
    <row r="516" spans="2:8" ht="22.5" customHeight="1">
      <c r="B516" s="133"/>
      <c r="C516" s="133"/>
      <c r="E516" s="94"/>
      <c r="F516" s="134"/>
      <c r="G516" s="134"/>
      <c r="H516" s="133"/>
    </row>
    <row r="517" spans="2:8" ht="22.5" customHeight="1">
      <c r="B517" s="133"/>
      <c r="C517" s="133"/>
      <c r="E517" s="94"/>
      <c r="F517" s="134"/>
      <c r="G517" s="134"/>
      <c r="H517" s="133"/>
    </row>
    <row r="518" spans="2:8" ht="22.5" customHeight="1">
      <c r="B518" s="133"/>
      <c r="C518" s="133"/>
      <c r="D518" s="172"/>
      <c r="E518" s="94"/>
      <c r="F518" s="134"/>
      <c r="G518" s="134"/>
      <c r="H518" s="133"/>
    </row>
    <row r="519" spans="2:8" ht="22.5" customHeight="1">
      <c r="B519" s="133"/>
      <c r="C519" s="133"/>
      <c r="E519" s="94"/>
      <c r="F519" s="134"/>
      <c r="G519" s="134"/>
      <c r="H519" s="133"/>
    </row>
    <row r="520" spans="2:8" ht="22.5" customHeight="1">
      <c r="B520" s="133"/>
      <c r="C520" s="133"/>
      <c r="D520" s="151"/>
      <c r="E520" s="94"/>
      <c r="F520" s="134"/>
      <c r="G520" s="134"/>
      <c r="H520" s="133"/>
    </row>
    <row r="521" spans="2:8" ht="22.5" customHeight="1">
      <c r="B521" s="133"/>
      <c r="E521" s="94"/>
      <c r="F521" s="134"/>
      <c r="G521" s="134"/>
      <c r="H521" s="133"/>
    </row>
    <row r="522" spans="2:8" ht="22.5" customHeight="1">
      <c r="B522" s="133"/>
      <c r="E522" s="94"/>
      <c r="F522" s="134"/>
      <c r="G522" s="134"/>
      <c r="H522" s="133"/>
    </row>
    <row r="523" spans="2:8" ht="22.5" customHeight="1">
      <c r="B523" s="133"/>
      <c r="E523" s="94"/>
      <c r="F523" s="134"/>
      <c r="G523" s="134"/>
      <c r="H523" s="133"/>
    </row>
    <row r="524" spans="2:8" ht="22.5" customHeight="1">
      <c r="B524" s="133"/>
      <c r="E524" s="94"/>
      <c r="F524" s="134"/>
      <c r="G524" s="134"/>
      <c r="H524" s="133"/>
    </row>
    <row r="525" spans="2:8" ht="22.5" customHeight="1">
      <c r="B525" s="133"/>
      <c r="E525" s="94"/>
      <c r="F525" s="134"/>
      <c r="G525" s="134"/>
      <c r="H525" s="133"/>
    </row>
    <row r="526" spans="2:8" ht="22.5" customHeight="1">
      <c r="B526" s="133"/>
      <c r="E526" s="94"/>
      <c r="F526" s="134"/>
      <c r="G526" s="134"/>
      <c r="H526" s="133"/>
    </row>
    <row r="527" spans="2:8" ht="22.5" customHeight="1">
      <c r="B527" s="133"/>
      <c r="E527" s="94"/>
      <c r="F527" s="134"/>
      <c r="G527" s="134"/>
      <c r="H527" s="133"/>
    </row>
    <row r="528" spans="2:8" ht="22.5" customHeight="1">
      <c r="B528" s="133"/>
      <c r="E528" s="94"/>
      <c r="F528" s="134"/>
      <c r="G528" s="134"/>
      <c r="H528" s="133"/>
    </row>
    <row r="529" spans="1:8" ht="22.5" customHeight="1">
      <c r="B529" s="133"/>
      <c r="C529" s="133"/>
      <c r="E529" s="94"/>
      <c r="F529" s="134"/>
      <c r="G529" s="134"/>
      <c r="H529" s="133"/>
    </row>
    <row r="530" spans="1:8" ht="22.5" customHeight="1">
      <c r="B530" s="133"/>
      <c r="C530" s="133"/>
      <c r="E530" s="94"/>
      <c r="F530" s="134"/>
      <c r="G530" s="134"/>
      <c r="H530" s="133"/>
    </row>
    <row r="531" spans="1:8" ht="22.5" customHeight="1">
      <c r="B531" s="133"/>
      <c r="C531" s="133"/>
      <c r="E531" s="94"/>
      <c r="F531" s="142"/>
      <c r="G531" s="134"/>
      <c r="H531" s="133"/>
    </row>
    <row r="532" spans="1:8" ht="22.5" customHeight="1">
      <c r="B532" s="133"/>
      <c r="C532" s="133"/>
      <c r="E532" s="94"/>
      <c r="F532" s="142"/>
      <c r="G532" s="134"/>
      <c r="H532" s="133"/>
    </row>
    <row r="533" spans="1:8" ht="22.5" customHeight="1">
      <c r="B533" s="133"/>
      <c r="C533" s="133"/>
      <c r="D533" s="136"/>
      <c r="E533" s="94"/>
      <c r="F533" s="142"/>
      <c r="G533" s="134"/>
      <c r="H533" s="133"/>
    </row>
    <row r="534" spans="1:8" ht="22.5" customHeight="1">
      <c r="B534" s="133"/>
      <c r="C534" s="133"/>
      <c r="D534" s="136"/>
      <c r="E534" s="94"/>
      <c r="F534" s="142"/>
      <c r="G534" s="134"/>
      <c r="H534" s="133"/>
    </row>
    <row r="535" spans="1:8" ht="22.5" customHeight="1">
      <c r="B535" s="94"/>
      <c r="C535" s="133"/>
      <c r="D535" s="94"/>
      <c r="E535" s="94"/>
      <c r="F535" s="94"/>
      <c r="G535" s="94"/>
      <c r="H535" s="94"/>
    </row>
    <row r="536" spans="1:8" ht="22.5" customHeight="1">
      <c r="B536" s="94"/>
      <c r="C536" s="94"/>
      <c r="D536" s="94"/>
      <c r="E536" s="94"/>
      <c r="F536" s="94"/>
      <c r="G536" s="94"/>
      <c r="H536" s="94"/>
    </row>
    <row r="538" spans="1:8" ht="22.5" customHeight="1">
      <c r="B538" s="94"/>
      <c r="G538" s="173"/>
    </row>
    <row r="539" spans="1:8" ht="22.5" customHeight="1">
      <c r="A539" s="813"/>
      <c r="B539" s="813"/>
      <c r="C539" s="813"/>
      <c r="D539" s="813"/>
      <c r="E539" s="813"/>
      <c r="F539" s="813"/>
      <c r="G539" s="813"/>
      <c r="H539" s="813"/>
    </row>
    <row r="540" spans="1:8" ht="22.5" customHeight="1">
      <c r="A540" s="814"/>
      <c r="B540" s="814"/>
      <c r="C540" s="814"/>
      <c r="D540" s="814"/>
      <c r="E540" s="814"/>
      <c r="F540" s="814"/>
      <c r="G540" s="814"/>
      <c r="H540" s="814"/>
    </row>
    <row r="541" spans="1:8" ht="22.5" customHeight="1">
      <c r="A541" s="94"/>
      <c r="B541" s="94"/>
      <c r="C541" s="94"/>
      <c r="D541" s="94"/>
      <c r="E541" s="94"/>
      <c r="F541" s="94"/>
      <c r="G541" s="94"/>
      <c r="H541" s="94"/>
    </row>
    <row r="543" spans="1:8" ht="22.5" customHeight="1">
      <c r="A543" s="94"/>
      <c r="C543" s="93"/>
      <c r="E543" s="94"/>
      <c r="F543" s="134"/>
      <c r="G543" s="134"/>
      <c r="H543" s="133"/>
    </row>
    <row r="544" spans="1:8" ht="22.5" customHeight="1">
      <c r="A544" s="94"/>
      <c r="C544" s="133"/>
      <c r="E544" s="94"/>
      <c r="F544" s="134"/>
      <c r="G544" s="134"/>
      <c r="H544" s="133"/>
    </row>
    <row r="545" spans="1:8" ht="22.5" customHeight="1">
      <c r="A545" s="94"/>
      <c r="B545" s="140"/>
      <c r="C545" s="133"/>
      <c r="D545" s="151"/>
      <c r="E545" s="94"/>
      <c r="F545" s="134"/>
      <c r="G545" s="134"/>
      <c r="H545" s="133"/>
    </row>
    <row r="546" spans="1:8" ht="22.5" customHeight="1">
      <c r="A546" s="94"/>
      <c r="B546" s="140"/>
      <c r="C546" s="133"/>
      <c r="D546" s="151"/>
      <c r="E546" s="94"/>
      <c r="F546" s="134"/>
      <c r="G546" s="134"/>
      <c r="H546" s="133"/>
    </row>
    <row r="547" spans="1:8" ht="22.5" customHeight="1">
      <c r="A547" s="94"/>
      <c r="C547" s="133"/>
      <c r="E547" s="94"/>
      <c r="F547" s="134"/>
      <c r="G547" s="134"/>
      <c r="H547" s="133"/>
    </row>
    <row r="548" spans="1:8" ht="22.5" customHeight="1">
      <c r="A548" s="94"/>
      <c r="C548" s="133"/>
      <c r="E548" s="94"/>
      <c r="F548" s="134"/>
      <c r="G548" s="134"/>
      <c r="H548" s="133"/>
    </row>
    <row r="549" spans="1:8" ht="22.5" customHeight="1">
      <c r="A549" s="94"/>
      <c r="C549" s="133"/>
      <c r="E549" s="94"/>
      <c r="F549" s="134"/>
      <c r="G549" s="134"/>
      <c r="H549" s="133"/>
    </row>
    <row r="550" spans="1:8" ht="22.5" customHeight="1">
      <c r="A550" s="94"/>
      <c r="C550" s="133"/>
      <c r="D550" s="151"/>
      <c r="E550" s="94"/>
      <c r="F550" s="134"/>
      <c r="G550" s="134"/>
      <c r="H550" s="133"/>
    </row>
    <row r="551" spans="1:8" ht="22.5" customHeight="1">
      <c r="A551" s="94"/>
      <c r="C551" s="133"/>
      <c r="E551" s="94"/>
      <c r="F551" s="134"/>
      <c r="G551" s="134"/>
      <c r="H551" s="133"/>
    </row>
    <row r="552" spans="1:8" ht="22.5" customHeight="1">
      <c r="A552" s="94"/>
      <c r="C552" s="133"/>
      <c r="E552" s="94"/>
      <c r="F552" s="134"/>
      <c r="G552" s="134"/>
      <c r="H552" s="133"/>
    </row>
    <row r="553" spans="1:8" ht="22.5" customHeight="1">
      <c r="A553" s="94"/>
      <c r="C553" s="133"/>
      <c r="E553" s="94"/>
      <c r="F553" s="134"/>
      <c r="G553" s="134"/>
      <c r="H553" s="133"/>
    </row>
    <row r="554" spans="1:8" ht="22.5" customHeight="1">
      <c r="A554" s="94"/>
      <c r="C554" s="133"/>
      <c r="E554" s="94"/>
      <c r="F554" s="134"/>
      <c r="G554" s="134"/>
      <c r="H554" s="133"/>
    </row>
    <row r="555" spans="1:8" ht="22.5" customHeight="1">
      <c r="A555" s="94"/>
      <c r="C555" s="133"/>
      <c r="E555" s="94"/>
      <c r="F555" s="134"/>
      <c r="G555" s="134"/>
      <c r="H555" s="133"/>
    </row>
    <row r="556" spans="1:8" ht="22.5" customHeight="1">
      <c r="A556" s="94"/>
      <c r="C556" s="133"/>
      <c r="E556" s="94"/>
      <c r="F556" s="134"/>
      <c r="G556" s="134"/>
      <c r="H556" s="133"/>
    </row>
    <row r="557" spans="1:8" ht="22.5" customHeight="1">
      <c r="A557" s="94"/>
      <c r="C557" s="133"/>
      <c r="E557" s="94"/>
      <c r="F557" s="134"/>
      <c r="G557" s="134"/>
      <c r="H557" s="133"/>
    </row>
    <row r="558" spans="1:8" ht="22.5" customHeight="1">
      <c r="A558" s="94"/>
      <c r="C558" s="133"/>
      <c r="E558" s="94"/>
      <c r="F558" s="134"/>
      <c r="G558" s="134"/>
      <c r="H558" s="133"/>
    </row>
    <row r="559" spans="1:8" ht="22.5" customHeight="1">
      <c r="A559" s="94"/>
      <c r="B559" s="140"/>
      <c r="C559" s="133"/>
      <c r="D559" s="151"/>
      <c r="E559" s="94"/>
      <c r="F559" s="134"/>
      <c r="G559" s="134"/>
      <c r="H559" s="133"/>
    </row>
    <row r="560" spans="1:8" ht="22.5" customHeight="1">
      <c r="A560" s="94"/>
      <c r="B560" s="140"/>
      <c r="C560" s="133"/>
      <c r="E560" s="94"/>
      <c r="F560" s="134"/>
      <c r="G560" s="134"/>
      <c r="H560" s="133"/>
    </row>
    <row r="561" spans="1:8" ht="22.5" customHeight="1">
      <c r="A561" s="94"/>
      <c r="C561" s="133"/>
      <c r="E561" s="94"/>
      <c r="F561" s="134"/>
      <c r="G561" s="134"/>
      <c r="H561" s="133"/>
    </row>
    <row r="562" spans="1:8" ht="22.5" customHeight="1">
      <c r="A562" s="94"/>
      <c r="C562" s="133"/>
      <c r="E562" s="94"/>
      <c r="F562" s="134"/>
      <c r="G562" s="134"/>
      <c r="H562" s="133"/>
    </row>
    <row r="563" spans="1:8" ht="22.5" customHeight="1">
      <c r="A563" s="94"/>
      <c r="C563" s="133"/>
      <c r="E563" s="94"/>
      <c r="F563" s="134"/>
      <c r="G563" s="134"/>
      <c r="H563" s="133"/>
    </row>
    <row r="564" spans="1:8" ht="22.5" customHeight="1">
      <c r="A564" s="94"/>
      <c r="C564" s="133"/>
      <c r="E564" s="94"/>
      <c r="F564" s="134"/>
      <c r="G564" s="134"/>
      <c r="H564" s="133"/>
    </row>
    <row r="565" spans="1:8" ht="22.5" customHeight="1">
      <c r="A565" s="94"/>
      <c r="B565" s="140"/>
      <c r="C565" s="133"/>
      <c r="E565" s="94"/>
      <c r="F565" s="134"/>
      <c r="G565" s="134"/>
      <c r="H565" s="133"/>
    </row>
    <row r="566" spans="1:8" ht="22.5" customHeight="1">
      <c r="A566" s="94"/>
      <c r="C566" s="133"/>
      <c r="E566" s="94"/>
      <c r="F566" s="134"/>
      <c r="G566" s="134"/>
      <c r="H566" s="133"/>
    </row>
    <row r="567" spans="1:8" ht="22.5" customHeight="1">
      <c r="A567" s="94"/>
      <c r="C567" s="133"/>
      <c r="E567" s="94"/>
      <c r="F567" s="134"/>
      <c r="G567" s="134"/>
      <c r="H567" s="133"/>
    </row>
    <row r="568" spans="1:8" ht="22.5" customHeight="1">
      <c r="A568" s="94"/>
      <c r="C568" s="133"/>
      <c r="E568" s="94"/>
      <c r="F568" s="134"/>
      <c r="G568" s="134"/>
      <c r="H568" s="133"/>
    </row>
    <row r="569" spans="1:8" ht="22.5" customHeight="1">
      <c r="A569" s="94"/>
      <c r="C569" s="133"/>
      <c r="E569" s="94"/>
      <c r="F569" s="134"/>
      <c r="G569" s="134"/>
      <c r="H569" s="133"/>
    </row>
    <row r="570" spans="1:8" ht="22.5" customHeight="1">
      <c r="A570" s="94"/>
      <c r="C570" s="133"/>
      <c r="E570" s="94"/>
      <c r="F570" s="142"/>
      <c r="G570" s="134"/>
      <c r="H570" s="133"/>
    </row>
    <row r="571" spans="1:8" ht="22.5" customHeight="1">
      <c r="A571" s="94"/>
      <c r="C571" s="133"/>
      <c r="E571" s="94"/>
      <c r="F571" s="142"/>
      <c r="G571" s="134"/>
      <c r="H571" s="133"/>
    </row>
    <row r="572" spans="1:8" ht="22.5" customHeight="1">
      <c r="A572" s="94"/>
      <c r="C572" s="133"/>
      <c r="D572" s="136"/>
      <c r="E572" s="94"/>
      <c r="F572" s="142"/>
      <c r="G572" s="134"/>
      <c r="H572" s="133"/>
    </row>
    <row r="573" spans="1:8" ht="22.5" customHeight="1">
      <c r="A573" s="94"/>
      <c r="C573" s="133"/>
      <c r="D573" s="136"/>
      <c r="E573" s="94"/>
      <c r="F573" s="142"/>
      <c r="G573" s="134"/>
      <c r="H573" s="133"/>
    </row>
    <row r="574" spans="1:8" ht="22.5" customHeight="1">
      <c r="A574" s="94"/>
      <c r="C574" s="133"/>
      <c r="D574" s="136"/>
      <c r="E574" s="94"/>
      <c r="F574" s="142"/>
      <c r="G574" s="134"/>
      <c r="H574" s="133"/>
    </row>
    <row r="575" spans="1:8" ht="22.5" customHeight="1">
      <c r="A575" s="94"/>
      <c r="C575" s="133"/>
      <c r="D575" s="136"/>
      <c r="E575" s="94"/>
      <c r="F575" s="142"/>
      <c r="G575" s="134"/>
      <c r="H575" s="133"/>
    </row>
    <row r="576" spans="1:8" ht="22.5" customHeight="1">
      <c r="A576" s="94"/>
      <c r="C576" s="133"/>
      <c r="D576" s="136"/>
      <c r="E576" s="94"/>
      <c r="F576" s="134"/>
      <c r="G576" s="134"/>
      <c r="H576" s="133"/>
    </row>
    <row r="577" spans="1:8" ht="22.5" customHeight="1">
      <c r="A577" s="94"/>
      <c r="C577" s="133"/>
      <c r="D577" s="136"/>
      <c r="E577" s="94"/>
      <c r="F577" s="134"/>
      <c r="G577" s="134"/>
      <c r="H577" s="133"/>
    </row>
    <row r="578" spans="1:8" ht="22.5" customHeight="1">
      <c r="A578" s="813"/>
      <c r="B578" s="813"/>
      <c r="C578" s="813"/>
      <c r="D578" s="813"/>
      <c r="E578" s="813"/>
      <c r="F578" s="813"/>
      <c r="G578" s="813"/>
      <c r="H578" s="813"/>
    </row>
    <row r="579" spans="1:8" ht="22.5" customHeight="1">
      <c r="A579" s="814"/>
      <c r="B579" s="814"/>
      <c r="C579" s="814"/>
      <c r="D579" s="814"/>
      <c r="E579" s="814"/>
      <c r="F579" s="814"/>
      <c r="G579" s="814"/>
      <c r="H579" s="814"/>
    </row>
    <row r="580" spans="1:8" ht="22.5" customHeight="1">
      <c r="A580" s="94"/>
      <c r="B580" s="94"/>
      <c r="C580" s="94"/>
      <c r="D580" s="94"/>
      <c r="E580" s="94"/>
      <c r="F580" s="94"/>
      <c r="G580" s="94"/>
      <c r="H580" s="94"/>
    </row>
    <row r="581" spans="1:8" ht="22.5" customHeight="1">
      <c r="A581" s="94"/>
      <c r="C581" s="133"/>
      <c r="E581" s="94"/>
      <c r="F581" s="134"/>
      <c r="G581" s="134"/>
      <c r="H581" s="133"/>
    </row>
    <row r="582" spans="1:8" ht="22.5" customHeight="1">
      <c r="A582" s="94"/>
      <c r="B582" s="140"/>
      <c r="C582" s="93"/>
      <c r="E582" s="94"/>
      <c r="F582" s="134"/>
      <c r="G582" s="134"/>
      <c r="H582" s="133"/>
    </row>
    <row r="583" spans="1:8" ht="22.5" customHeight="1">
      <c r="A583" s="94"/>
      <c r="C583" s="133"/>
      <c r="E583" s="94"/>
      <c r="F583" s="134"/>
      <c r="G583" s="134"/>
      <c r="H583" s="133"/>
    </row>
    <row r="584" spans="1:8" ht="22.5" customHeight="1">
      <c r="A584" s="94"/>
      <c r="B584" s="140"/>
      <c r="C584" s="133"/>
      <c r="D584" s="151"/>
      <c r="E584" s="94"/>
      <c r="F584" s="134"/>
      <c r="G584" s="134"/>
      <c r="H584" s="133"/>
    </row>
    <row r="585" spans="1:8" ht="22.5" customHeight="1">
      <c r="A585" s="94"/>
      <c r="B585" s="140"/>
      <c r="C585" s="133"/>
      <c r="D585" s="151"/>
      <c r="E585" s="94"/>
      <c r="F585" s="134"/>
      <c r="G585" s="134"/>
      <c r="H585" s="133"/>
    </row>
    <row r="586" spans="1:8" ht="22.5" customHeight="1">
      <c r="A586" s="94"/>
      <c r="C586" s="133"/>
      <c r="E586" s="94"/>
      <c r="F586" s="134"/>
      <c r="G586" s="134"/>
      <c r="H586" s="133"/>
    </row>
    <row r="587" spans="1:8" ht="22.5" customHeight="1">
      <c r="A587" s="94"/>
      <c r="C587" s="133"/>
      <c r="E587" s="94"/>
      <c r="F587" s="134"/>
      <c r="G587" s="134"/>
      <c r="H587" s="133"/>
    </row>
    <row r="588" spans="1:8" ht="22.5" customHeight="1">
      <c r="A588" s="94"/>
      <c r="C588" s="133"/>
      <c r="E588" s="94"/>
      <c r="F588" s="134"/>
      <c r="G588" s="134"/>
      <c r="H588" s="133"/>
    </row>
    <row r="589" spans="1:8" ht="22.5" customHeight="1">
      <c r="A589" s="94"/>
      <c r="C589" s="133"/>
      <c r="D589" s="151"/>
      <c r="E589" s="94"/>
      <c r="F589" s="134"/>
      <c r="G589" s="134"/>
      <c r="H589" s="133"/>
    </row>
    <row r="590" spans="1:8" ht="22.5" customHeight="1">
      <c r="A590" s="94"/>
      <c r="C590" s="133"/>
      <c r="E590" s="94"/>
      <c r="F590" s="134"/>
      <c r="G590" s="134"/>
      <c r="H590" s="133"/>
    </row>
    <row r="591" spans="1:8" ht="22.5" customHeight="1">
      <c r="A591" s="94"/>
      <c r="C591" s="133"/>
      <c r="E591" s="94"/>
      <c r="F591" s="134"/>
      <c r="G591" s="134"/>
      <c r="H591" s="133"/>
    </row>
    <row r="592" spans="1:8" ht="22.5" customHeight="1">
      <c r="A592" s="94"/>
      <c r="C592" s="133"/>
      <c r="E592" s="94"/>
      <c r="F592" s="134"/>
      <c r="G592" s="134"/>
      <c r="H592" s="133"/>
    </row>
    <row r="593" spans="1:8" ht="22.5" customHeight="1">
      <c r="A593" s="94"/>
      <c r="C593" s="133"/>
      <c r="E593" s="94"/>
      <c r="F593" s="134"/>
      <c r="G593" s="134"/>
      <c r="H593" s="133"/>
    </row>
    <row r="594" spans="1:8" ht="22.5" customHeight="1">
      <c r="A594" s="94"/>
      <c r="C594" s="133"/>
      <c r="E594" s="94"/>
      <c r="F594" s="134"/>
      <c r="G594" s="134"/>
      <c r="H594" s="133"/>
    </row>
    <row r="595" spans="1:8" ht="22.5" customHeight="1">
      <c r="A595" s="94"/>
      <c r="C595" s="133"/>
      <c r="E595" s="94"/>
      <c r="F595" s="134"/>
      <c r="G595" s="134"/>
      <c r="H595" s="133"/>
    </row>
    <row r="596" spans="1:8" ht="22.5" customHeight="1">
      <c r="A596" s="94"/>
      <c r="C596" s="133"/>
      <c r="E596" s="94"/>
      <c r="F596" s="134"/>
      <c r="G596" s="134"/>
      <c r="H596" s="133"/>
    </row>
    <row r="597" spans="1:8" ht="22.5" customHeight="1">
      <c r="A597" s="94"/>
      <c r="C597" s="133"/>
      <c r="E597" s="94"/>
      <c r="F597" s="134"/>
      <c r="G597" s="134"/>
      <c r="H597" s="133"/>
    </row>
    <row r="598" spans="1:8" ht="22.5" customHeight="1">
      <c r="A598" s="94"/>
      <c r="C598" s="133"/>
      <c r="D598" s="151"/>
      <c r="E598" s="94"/>
      <c r="F598" s="134"/>
      <c r="G598" s="134"/>
      <c r="H598" s="133"/>
    </row>
    <row r="599" spans="1:8" ht="22.5" customHeight="1">
      <c r="A599" s="94"/>
      <c r="B599" s="140"/>
      <c r="C599" s="133"/>
      <c r="E599" s="94"/>
      <c r="F599" s="134"/>
      <c r="G599" s="134"/>
      <c r="H599" s="133"/>
    </row>
    <row r="600" spans="1:8" ht="22.5" customHeight="1">
      <c r="A600" s="94"/>
      <c r="B600" s="140"/>
      <c r="C600" s="133"/>
      <c r="E600" s="94"/>
      <c r="F600" s="134"/>
      <c r="G600" s="134"/>
      <c r="H600" s="133"/>
    </row>
    <row r="601" spans="1:8" ht="22.5" customHeight="1">
      <c r="A601" s="94"/>
      <c r="B601" s="140"/>
      <c r="C601" s="133"/>
      <c r="E601" s="94"/>
      <c r="F601" s="134"/>
      <c r="G601" s="134"/>
      <c r="H601" s="133"/>
    </row>
    <row r="602" spans="1:8" ht="22.5" customHeight="1">
      <c r="A602" s="94"/>
      <c r="B602" s="140"/>
      <c r="C602" s="133"/>
      <c r="E602" s="94"/>
      <c r="F602" s="134"/>
      <c r="G602" s="134"/>
      <c r="H602" s="133"/>
    </row>
    <row r="603" spans="1:8" ht="22.5" customHeight="1">
      <c r="A603" s="94"/>
      <c r="B603" s="140"/>
      <c r="C603" s="133"/>
      <c r="E603" s="94"/>
      <c r="F603" s="134"/>
      <c r="G603" s="134"/>
      <c r="H603" s="133"/>
    </row>
    <row r="604" spans="1:8" ht="22.5" customHeight="1">
      <c r="A604" s="94"/>
      <c r="B604" s="140"/>
      <c r="C604" s="133"/>
      <c r="E604" s="94"/>
      <c r="F604" s="134"/>
      <c r="G604" s="134"/>
      <c r="H604" s="133"/>
    </row>
    <row r="605" spans="1:8" ht="22.5" customHeight="1">
      <c r="A605" s="94"/>
      <c r="B605" s="140"/>
      <c r="C605" s="133"/>
      <c r="E605" s="94"/>
      <c r="F605" s="134"/>
      <c r="G605" s="134"/>
      <c r="H605" s="133"/>
    </row>
    <row r="606" spans="1:8" ht="22.5" customHeight="1">
      <c r="A606" s="94"/>
      <c r="B606" s="140"/>
      <c r="C606" s="133"/>
      <c r="E606" s="94"/>
      <c r="F606" s="134"/>
      <c r="G606" s="134"/>
      <c r="H606" s="133"/>
    </row>
    <row r="607" spans="1:8" ht="22.5" customHeight="1">
      <c r="A607" s="94"/>
      <c r="B607" s="140"/>
      <c r="C607" s="133"/>
      <c r="E607" s="94"/>
      <c r="F607" s="134"/>
      <c r="G607" s="134"/>
      <c r="H607" s="133"/>
    </row>
    <row r="608" spans="1:8" ht="22.5" customHeight="1">
      <c r="A608" s="94"/>
      <c r="B608" s="140"/>
      <c r="C608" s="133"/>
      <c r="E608" s="94"/>
      <c r="F608" s="134"/>
      <c r="G608" s="134"/>
      <c r="H608" s="133"/>
    </row>
    <row r="609" spans="1:8" ht="22.5" customHeight="1">
      <c r="A609" s="94"/>
      <c r="B609" s="140"/>
      <c r="C609" s="133"/>
      <c r="E609" s="94"/>
      <c r="F609" s="142"/>
      <c r="G609" s="134"/>
      <c r="H609" s="133"/>
    </row>
    <row r="610" spans="1:8" ht="22.5" customHeight="1">
      <c r="A610" s="94"/>
      <c r="B610" s="140"/>
      <c r="C610" s="133"/>
      <c r="E610" s="94"/>
      <c r="F610" s="142"/>
      <c r="G610" s="134"/>
      <c r="H610" s="133"/>
    </row>
    <row r="611" spans="1:8" ht="22.5" customHeight="1">
      <c r="A611" s="94"/>
      <c r="B611" s="140"/>
      <c r="C611" s="133"/>
      <c r="D611" s="136"/>
      <c r="E611" s="94"/>
      <c r="F611" s="142"/>
      <c r="G611" s="134"/>
      <c r="H611" s="133"/>
    </row>
    <row r="612" spans="1:8" ht="22.5" customHeight="1">
      <c r="A612" s="94"/>
      <c r="B612" s="140"/>
      <c r="C612" s="133"/>
      <c r="D612" s="136"/>
      <c r="E612" s="94"/>
      <c r="F612" s="142"/>
      <c r="G612" s="134"/>
      <c r="H612" s="133"/>
    </row>
    <row r="613" spans="1:8" ht="22.5" customHeight="1">
      <c r="A613" s="94"/>
      <c r="B613" s="140"/>
      <c r="C613" s="133"/>
      <c r="D613" s="136"/>
      <c r="E613" s="94"/>
      <c r="F613" s="142"/>
      <c r="G613" s="134"/>
      <c r="H613" s="133"/>
    </row>
    <row r="614" spans="1:8" ht="22.5" customHeight="1">
      <c r="A614" s="94"/>
      <c r="B614" s="140"/>
      <c r="C614" s="133"/>
      <c r="D614" s="136"/>
      <c r="E614" s="94"/>
      <c r="F614" s="142"/>
      <c r="G614" s="134"/>
      <c r="H614" s="133"/>
    </row>
    <row r="615" spans="1:8" ht="22.5" customHeight="1">
      <c r="A615" s="94"/>
      <c r="B615" s="140"/>
      <c r="C615" s="133"/>
      <c r="D615" s="136"/>
      <c r="E615" s="94"/>
      <c r="F615" s="134"/>
      <c r="G615" s="134"/>
      <c r="H615" s="133"/>
    </row>
    <row r="616" spans="1:8" ht="22.5" customHeight="1">
      <c r="A616" s="94"/>
      <c r="B616" s="140"/>
      <c r="C616" s="133"/>
      <c r="D616" s="136"/>
      <c r="E616" s="94"/>
      <c r="F616" s="134"/>
      <c r="G616" s="134"/>
      <c r="H616" s="133"/>
    </row>
    <row r="617" spans="1:8" ht="22.5" customHeight="1">
      <c r="A617" s="813"/>
      <c r="B617" s="813"/>
      <c r="C617" s="813"/>
      <c r="D617" s="813"/>
      <c r="E617" s="813"/>
      <c r="F617" s="813"/>
      <c r="G617" s="813"/>
      <c r="H617" s="813"/>
    </row>
    <row r="618" spans="1:8" ht="22.5" customHeight="1">
      <c r="A618" s="814"/>
      <c r="B618" s="814"/>
      <c r="C618" s="814"/>
      <c r="D618" s="814"/>
      <c r="E618" s="814"/>
      <c r="F618" s="814"/>
      <c r="G618" s="814"/>
      <c r="H618" s="814"/>
    </row>
    <row r="619" spans="1:8" ht="22.5" customHeight="1">
      <c r="A619" s="94"/>
      <c r="B619" s="94"/>
      <c r="C619" s="94"/>
      <c r="D619" s="94"/>
      <c r="E619" s="94"/>
      <c r="F619" s="94"/>
      <c r="G619" s="94"/>
      <c r="H619" s="94"/>
    </row>
    <row r="620" spans="1:8" ht="22.5" customHeight="1">
      <c r="A620" s="91"/>
      <c r="E620" s="94"/>
      <c r="F620" s="134"/>
      <c r="G620" s="134"/>
      <c r="H620" s="133"/>
    </row>
    <row r="621" spans="1:8" ht="22.5" customHeight="1">
      <c r="A621" s="91"/>
      <c r="B621" s="174"/>
      <c r="C621" s="133"/>
      <c r="E621" s="94"/>
      <c r="F621" s="134"/>
      <c r="G621" s="134"/>
      <c r="H621" s="133"/>
    </row>
    <row r="622" spans="1:8" ht="22.5" customHeight="1">
      <c r="A622" s="91"/>
      <c r="B622" s="133"/>
      <c r="C622" s="93"/>
      <c r="E622" s="94"/>
      <c r="F622" s="134"/>
      <c r="G622" s="134"/>
      <c r="H622" s="133"/>
    </row>
    <row r="623" spans="1:8" ht="22.5" customHeight="1">
      <c r="A623" s="91"/>
      <c r="B623" s="174"/>
      <c r="C623" s="133"/>
      <c r="D623" s="151"/>
      <c r="E623" s="94"/>
      <c r="F623" s="134"/>
      <c r="G623" s="134"/>
      <c r="H623" s="133"/>
    </row>
    <row r="624" spans="1:8" ht="22.5" customHeight="1">
      <c r="A624" s="91"/>
      <c r="B624" s="174"/>
      <c r="C624" s="133"/>
      <c r="D624" s="151"/>
      <c r="E624" s="94"/>
      <c r="F624" s="134"/>
      <c r="G624" s="134"/>
      <c r="H624" s="133"/>
    </row>
    <row r="625" spans="1:8" ht="22.5" customHeight="1">
      <c r="A625" s="91"/>
      <c r="B625" s="133"/>
      <c r="C625" s="133"/>
      <c r="E625" s="94"/>
      <c r="F625" s="134"/>
      <c r="G625" s="134"/>
      <c r="H625" s="133"/>
    </row>
    <row r="626" spans="1:8" ht="22.5" customHeight="1">
      <c r="A626" s="91"/>
      <c r="B626" s="133"/>
      <c r="C626" s="133"/>
      <c r="E626" s="94"/>
      <c r="F626" s="134"/>
      <c r="G626" s="134"/>
      <c r="H626" s="133"/>
    </row>
    <row r="627" spans="1:8" ht="22.5" customHeight="1">
      <c r="A627" s="91"/>
      <c r="B627" s="133"/>
      <c r="C627" s="133"/>
      <c r="E627" s="94"/>
      <c r="F627" s="134"/>
      <c r="G627" s="134"/>
      <c r="H627" s="133"/>
    </row>
    <row r="628" spans="1:8" ht="22.5" customHeight="1">
      <c r="A628" s="91"/>
      <c r="B628" s="133"/>
      <c r="C628" s="133"/>
      <c r="D628" s="151"/>
      <c r="E628" s="94"/>
      <c r="F628" s="134"/>
      <c r="G628" s="134"/>
      <c r="H628" s="133"/>
    </row>
    <row r="629" spans="1:8" ht="22.5" customHeight="1">
      <c r="A629" s="91"/>
      <c r="B629" s="133"/>
      <c r="C629" s="133"/>
      <c r="E629" s="94"/>
      <c r="F629" s="134"/>
      <c r="G629" s="134"/>
      <c r="H629" s="133"/>
    </row>
    <row r="630" spans="1:8" ht="22.5" customHeight="1">
      <c r="A630" s="91"/>
      <c r="B630" s="133"/>
      <c r="C630" s="133"/>
      <c r="E630" s="94"/>
      <c r="F630" s="134"/>
      <c r="G630" s="134"/>
      <c r="H630" s="133"/>
    </row>
    <row r="631" spans="1:8" ht="22.5" customHeight="1">
      <c r="A631" s="91"/>
      <c r="B631" s="133"/>
      <c r="C631" s="133"/>
      <c r="E631" s="94"/>
      <c r="F631" s="134"/>
      <c r="G631" s="134"/>
      <c r="H631" s="133"/>
    </row>
    <row r="632" spans="1:8" ht="22.5" customHeight="1">
      <c r="A632" s="91"/>
      <c r="B632" s="133"/>
      <c r="C632" s="133"/>
      <c r="E632" s="94"/>
      <c r="F632" s="134"/>
      <c r="G632" s="134"/>
      <c r="H632" s="133"/>
    </row>
    <row r="633" spans="1:8" ht="22.5" customHeight="1">
      <c r="A633" s="91"/>
      <c r="B633" s="133"/>
      <c r="C633" s="133"/>
      <c r="E633" s="94"/>
      <c r="F633" s="134"/>
      <c r="G633" s="134"/>
      <c r="H633" s="133"/>
    </row>
    <row r="634" spans="1:8" ht="22.5" customHeight="1">
      <c r="A634" s="91"/>
      <c r="B634" s="133"/>
      <c r="C634" s="133"/>
      <c r="E634" s="94"/>
      <c r="F634" s="134"/>
      <c r="G634" s="134"/>
      <c r="H634" s="133"/>
    </row>
    <row r="635" spans="1:8" ht="22.5" customHeight="1">
      <c r="A635" s="91"/>
      <c r="B635" s="133"/>
      <c r="C635" s="133"/>
      <c r="E635" s="94"/>
      <c r="F635" s="134"/>
      <c r="G635" s="134"/>
      <c r="H635" s="133"/>
    </row>
    <row r="636" spans="1:8" ht="22.5" customHeight="1">
      <c r="A636" s="91"/>
      <c r="B636" s="133"/>
      <c r="C636" s="133"/>
      <c r="E636" s="94"/>
      <c r="F636" s="134"/>
      <c r="G636" s="134"/>
      <c r="H636" s="133"/>
    </row>
    <row r="637" spans="1:8" ht="22.5" customHeight="1">
      <c r="A637" s="91"/>
      <c r="B637" s="133"/>
      <c r="C637" s="133"/>
      <c r="D637" s="151"/>
      <c r="E637" s="94"/>
      <c r="F637" s="134"/>
      <c r="G637" s="134"/>
      <c r="H637" s="133"/>
    </row>
    <row r="638" spans="1:8" ht="22.5" customHeight="1">
      <c r="A638" s="91"/>
      <c r="B638" s="174"/>
      <c r="C638" s="133"/>
      <c r="E638" s="94"/>
      <c r="F638" s="134"/>
      <c r="G638" s="134"/>
      <c r="H638" s="133"/>
    </row>
    <row r="639" spans="1:8" ht="22.5" customHeight="1">
      <c r="A639" s="91"/>
      <c r="B639" s="174"/>
      <c r="C639" s="133"/>
      <c r="E639" s="94"/>
      <c r="F639" s="134"/>
      <c r="G639" s="134"/>
      <c r="H639" s="133"/>
    </row>
    <row r="640" spans="1:8" ht="22.5" customHeight="1">
      <c r="A640" s="91"/>
      <c r="B640" s="174"/>
      <c r="C640" s="133"/>
      <c r="E640" s="94"/>
      <c r="F640" s="134"/>
      <c r="G640" s="134"/>
      <c r="H640" s="133"/>
    </row>
    <row r="641" spans="1:8" ht="22.5" customHeight="1">
      <c r="A641" s="91"/>
      <c r="B641" s="140"/>
      <c r="C641" s="133"/>
      <c r="E641" s="94"/>
      <c r="F641" s="134"/>
      <c r="G641" s="134"/>
      <c r="H641" s="133"/>
    </row>
    <row r="642" spans="1:8" ht="22.5" customHeight="1">
      <c r="A642" s="91"/>
      <c r="B642" s="140"/>
      <c r="C642" s="133"/>
      <c r="E642" s="94"/>
      <c r="F642" s="134"/>
      <c r="G642" s="134"/>
      <c r="H642" s="133"/>
    </row>
    <row r="643" spans="1:8" ht="22.5" customHeight="1">
      <c r="A643" s="91"/>
      <c r="B643" s="140"/>
      <c r="C643" s="133"/>
      <c r="E643" s="94"/>
      <c r="F643" s="134"/>
      <c r="G643" s="134"/>
      <c r="H643" s="133"/>
    </row>
    <row r="644" spans="1:8" ht="22.5" customHeight="1">
      <c r="A644" s="91"/>
      <c r="B644" s="140"/>
      <c r="C644" s="133"/>
      <c r="E644" s="94"/>
      <c r="F644" s="134"/>
      <c r="G644" s="134"/>
      <c r="H644" s="133"/>
    </row>
    <row r="645" spans="1:8" ht="22.5" customHeight="1">
      <c r="A645" s="91"/>
      <c r="B645" s="140"/>
      <c r="C645" s="133"/>
      <c r="E645" s="94"/>
      <c r="F645" s="134"/>
      <c r="G645" s="134"/>
      <c r="H645" s="133"/>
    </row>
    <row r="646" spans="1:8" ht="22.5" customHeight="1">
      <c r="A646" s="91"/>
      <c r="B646" s="140"/>
      <c r="C646" s="133"/>
      <c r="E646" s="94"/>
      <c r="F646" s="134"/>
      <c r="G646" s="134"/>
      <c r="H646" s="133"/>
    </row>
    <row r="647" spans="1:8" ht="22.5" customHeight="1">
      <c r="A647" s="91"/>
      <c r="B647" s="140"/>
      <c r="C647" s="133"/>
      <c r="E647" s="94"/>
      <c r="F647" s="134"/>
      <c r="G647" s="134"/>
      <c r="H647" s="133"/>
    </row>
    <row r="648" spans="1:8" ht="22.5" customHeight="1">
      <c r="A648" s="91"/>
      <c r="B648" s="140"/>
      <c r="C648" s="133"/>
      <c r="E648" s="94"/>
      <c r="F648" s="142"/>
      <c r="G648" s="134"/>
      <c r="H648" s="133"/>
    </row>
    <row r="649" spans="1:8" ht="22.5" customHeight="1">
      <c r="A649" s="91"/>
      <c r="B649" s="140"/>
      <c r="C649" s="133"/>
      <c r="E649" s="94"/>
      <c r="F649" s="142"/>
      <c r="G649" s="134"/>
      <c r="H649" s="133"/>
    </row>
    <row r="650" spans="1:8" ht="22.5" customHeight="1">
      <c r="A650" s="91"/>
      <c r="B650" s="140"/>
      <c r="C650" s="133"/>
      <c r="D650" s="136"/>
      <c r="E650" s="94"/>
      <c r="F650" s="142"/>
      <c r="G650" s="134"/>
      <c r="H650" s="133"/>
    </row>
    <row r="651" spans="1:8" ht="22.5" customHeight="1">
      <c r="A651" s="91"/>
      <c r="B651" s="140"/>
      <c r="C651" s="133"/>
      <c r="D651" s="136"/>
      <c r="E651" s="94"/>
      <c r="F651" s="142"/>
      <c r="G651" s="134"/>
      <c r="H651" s="133"/>
    </row>
    <row r="652" spans="1:8" ht="22.5" customHeight="1">
      <c r="A652" s="91"/>
      <c r="B652" s="140"/>
      <c r="C652" s="133"/>
      <c r="D652" s="136"/>
      <c r="E652" s="94"/>
      <c r="F652" s="142"/>
      <c r="G652" s="134"/>
      <c r="H652" s="133"/>
    </row>
    <row r="653" spans="1:8" ht="22.5" customHeight="1">
      <c r="A653" s="91"/>
      <c r="B653" s="140"/>
      <c r="C653" s="133"/>
      <c r="D653" s="136"/>
      <c r="E653" s="94"/>
      <c r="F653" s="142"/>
      <c r="G653" s="134"/>
      <c r="H653" s="133"/>
    </row>
    <row r="654" spans="1:8" ht="22.5" customHeight="1">
      <c r="A654" s="91"/>
      <c r="B654" s="140"/>
      <c r="C654" s="133"/>
      <c r="D654" s="136"/>
      <c r="E654" s="94"/>
      <c r="F654" s="134"/>
      <c r="G654" s="134"/>
      <c r="H654" s="133"/>
    </row>
    <row r="655" spans="1:8" ht="22.5" customHeight="1">
      <c r="A655" s="91"/>
      <c r="B655" s="140"/>
      <c r="C655" s="133"/>
      <c r="D655" s="136"/>
      <c r="E655" s="94"/>
      <c r="F655" s="134"/>
      <c r="G655" s="134"/>
      <c r="H655" s="133"/>
    </row>
    <row r="656" spans="1:8" ht="22.5" customHeight="1">
      <c r="A656" s="813"/>
      <c r="B656" s="813"/>
      <c r="C656" s="813"/>
      <c r="D656" s="813"/>
      <c r="E656" s="813"/>
      <c r="F656" s="813"/>
      <c r="G656" s="813"/>
      <c r="H656" s="813"/>
    </row>
    <row r="657" spans="1:8" ht="22.5" customHeight="1">
      <c r="A657" s="814"/>
      <c r="B657" s="814"/>
      <c r="C657" s="814"/>
      <c r="D657" s="814"/>
      <c r="E657" s="814"/>
      <c r="F657" s="814"/>
      <c r="G657" s="814"/>
      <c r="H657" s="814"/>
    </row>
    <row r="658" spans="1:8" ht="22.5" customHeight="1">
      <c r="A658" s="94"/>
      <c r="B658" s="94"/>
      <c r="C658" s="94"/>
      <c r="D658" s="94"/>
      <c r="E658" s="94"/>
      <c r="F658" s="94"/>
      <c r="G658" s="94"/>
      <c r="H658" s="94"/>
    </row>
    <row r="659" spans="1:8" ht="22.5" customHeight="1">
      <c r="A659" s="91"/>
      <c r="E659" s="94"/>
      <c r="F659" s="134"/>
      <c r="G659" s="134"/>
      <c r="H659" s="133"/>
    </row>
    <row r="660" spans="1:8" ht="22.5" customHeight="1">
      <c r="A660" s="91"/>
      <c r="B660" s="174"/>
      <c r="C660" s="133"/>
      <c r="E660" s="94"/>
      <c r="F660" s="134"/>
      <c r="G660" s="134"/>
      <c r="H660" s="133"/>
    </row>
    <row r="661" spans="1:8" ht="22.5" customHeight="1">
      <c r="A661" s="91"/>
      <c r="B661" s="133"/>
      <c r="C661" s="93"/>
      <c r="E661" s="94"/>
      <c r="F661" s="134"/>
      <c r="G661" s="134"/>
      <c r="H661" s="133"/>
    </row>
    <row r="662" spans="1:8" ht="22.5" customHeight="1">
      <c r="A662" s="91"/>
      <c r="B662" s="174"/>
      <c r="C662" s="133"/>
      <c r="D662" s="151"/>
      <c r="E662" s="94"/>
      <c r="F662" s="134"/>
      <c r="G662" s="134"/>
      <c r="H662" s="133"/>
    </row>
    <row r="663" spans="1:8" ht="22.5" customHeight="1">
      <c r="A663" s="91"/>
      <c r="B663" s="174"/>
      <c r="C663" s="133"/>
      <c r="D663" s="151"/>
      <c r="E663" s="94"/>
      <c r="F663" s="134"/>
      <c r="G663" s="134"/>
      <c r="H663" s="133"/>
    </row>
    <row r="664" spans="1:8" ht="22.5" customHeight="1">
      <c r="A664" s="91"/>
      <c r="B664" s="133"/>
      <c r="C664" s="133"/>
      <c r="E664" s="94"/>
      <c r="F664" s="134"/>
      <c r="G664" s="134"/>
      <c r="H664" s="133"/>
    </row>
    <row r="665" spans="1:8" ht="22.5" customHeight="1">
      <c r="A665" s="91"/>
      <c r="B665" s="133"/>
      <c r="C665" s="133"/>
      <c r="E665" s="94"/>
      <c r="F665" s="134"/>
      <c r="G665" s="134"/>
      <c r="H665" s="133"/>
    </row>
    <row r="666" spans="1:8" ht="22.5" customHeight="1">
      <c r="A666" s="91"/>
      <c r="B666" s="133"/>
      <c r="C666" s="133"/>
      <c r="E666" s="94"/>
      <c r="F666" s="134"/>
      <c r="G666" s="134"/>
      <c r="H666" s="133"/>
    </row>
    <row r="667" spans="1:8" ht="22.5" customHeight="1">
      <c r="A667" s="91"/>
      <c r="B667" s="133"/>
      <c r="C667" s="133"/>
      <c r="D667" s="151"/>
      <c r="E667" s="94"/>
      <c r="F667" s="134"/>
      <c r="G667" s="134"/>
      <c r="H667" s="133"/>
    </row>
    <row r="668" spans="1:8" ht="22.5" customHeight="1">
      <c r="A668" s="91"/>
      <c r="B668" s="133"/>
      <c r="C668" s="133"/>
      <c r="E668" s="94"/>
      <c r="F668" s="134"/>
      <c r="G668" s="134"/>
      <c r="H668" s="133"/>
    </row>
    <row r="669" spans="1:8" ht="22.5" customHeight="1">
      <c r="A669" s="91"/>
      <c r="B669" s="133"/>
      <c r="C669" s="133"/>
      <c r="E669" s="94"/>
      <c r="F669" s="134"/>
      <c r="G669" s="134"/>
      <c r="H669" s="133"/>
    </row>
    <row r="670" spans="1:8" ht="22.5" customHeight="1">
      <c r="A670" s="91"/>
      <c r="B670" s="133"/>
      <c r="C670" s="133"/>
      <c r="E670" s="94"/>
      <c r="F670" s="134"/>
      <c r="G670" s="134"/>
      <c r="H670" s="133"/>
    </row>
    <row r="671" spans="1:8" ht="22.5" customHeight="1">
      <c r="A671" s="91"/>
      <c r="B671" s="133"/>
      <c r="C671" s="133"/>
      <c r="E671" s="94"/>
      <c r="F671" s="134"/>
      <c r="G671" s="134"/>
      <c r="H671" s="133"/>
    </row>
    <row r="672" spans="1:8" ht="22.5" customHeight="1">
      <c r="A672" s="91"/>
      <c r="C672" s="133"/>
      <c r="E672" s="94"/>
      <c r="F672" s="134"/>
      <c r="G672" s="134"/>
      <c r="H672" s="133"/>
    </row>
    <row r="673" spans="1:8" ht="22.5" customHeight="1">
      <c r="A673" s="91"/>
      <c r="C673" s="133"/>
      <c r="E673" s="94"/>
      <c r="F673" s="134"/>
      <c r="G673" s="134"/>
      <c r="H673" s="133"/>
    </row>
    <row r="674" spans="1:8" ht="22.5" customHeight="1">
      <c r="A674" s="91"/>
      <c r="C674" s="133"/>
      <c r="E674" s="94"/>
      <c r="F674" s="134"/>
      <c r="G674" s="134"/>
      <c r="H674" s="133"/>
    </row>
    <row r="675" spans="1:8" ht="22.5" customHeight="1">
      <c r="A675" s="91"/>
      <c r="C675" s="133"/>
      <c r="E675" s="94"/>
      <c r="F675" s="134"/>
      <c r="G675" s="134"/>
      <c r="H675" s="133"/>
    </row>
    <row r="676" spans="1:8" ht="22.5" customHeight="1">
      <c r="A676" s="91"/>
      <c r="C676" s="133"/>
      <c r="D676" s="151"/>
      <c r="E676" s="94"/>
      <c r="F676" s="134"/>
      <c r="G676" s="134"/>
      <c r="H676" s="133"/>
    </row>
    <row r="677" spans="1:8" ht="22.5" customHeight="1">
      <c r="A677" s="91"/>
      <c r="B677" s="140"/>
      <c r="C677" s="133"/>
      <c r="E677" s="94"/>
      <c r="F677" s="134"/>
      <c r="G677" s="134"/>
      <c r="H677" s="133"/>
    </row>
    <row r="678" spans="1:8" ht="22.5" customHeight="1">
      <c r="A678" s="91"/>
      <c r="B678" s="140"/>
      <c r="C678" s="133"/>
      <c r="E678" s="94"/>
      <c r="F678" s="134"/>
      <c r="G678" s="134"/>
      <c r="H678" s="133"/>
    </row>
    <row r="679" spans="1:8" ht="22.5" customHeight="1">
      <c r="A679" s="91"/>
      <c r="B679" s="140"/>
      <c r="C679" s="133"/>
      <c r="E679" s="94"/>
      <c r="F679" s="134"/>
      <c r="G679" s="134"/>
      <c r="H679" s="133"/>
    </row>
    <row r="680" spans="1:8" ht="22.5" customHeight="1">
      <c r="A680" s="91"/>
      <c r="B680" s="140"/>
      <c r="C680" s="133"/>
      <c r="E680" s="94"/>
      <c r="F680" s="134"/>
      <c r="G680" s="134"/>
      <c r="H680" s="133"/>
    </row>
    <row r="681" spans="1:8" ht="22.5" customHeight="1">
      <c r="A681" s="91"/>
      <c r="B681" s="140"/>
      <c r="C681" s="133"/>
      <c r="E681" s="94"/>
      <c r="F681" s="134"/>
      <c r="G681" s="134"/>
      <c r="H681" s="133"/>
    </row>
    <row r="682" spans="1:8" ht="22.5" customHeight="1">
      <c r="A682" s="91"/>
      <c r="B682" s="140"/>
      <c r="C682" s="133"/>
      <c r="E682" s="94"/>
      <c r="F682" s="134"/>
      <c r="G682" s="134"/>
      <c r="H682" s="133"/>
    </row>
    <row r="683" spans="1:8" ht="22.5" customHeight="1">
      <c r="A683" s="91"/>
      <c r="B683" s="140"/>
      <c r="C683" s="133"/>
      <c r="E683" s="94"/>
      <c r="F683" s="134"/>
      <c r="G683" s="134"/>
      <c r="H683" s="133"/>
    </row>
    <row r="684" spans="1:8" ht="22.5" customHeight="1">
      <c r="A684" s="91"/>
      <c r="B684" s="140"/>
      <c r="C684" s="133"/>
      <c r="E684" s="94"/>
      <c r="F684" s="134"/>
      <c r="G684" s="134"/>
      <c r="H684" s="133"/>
    </row>
    <row r="685" spans="1:8" ht="22.5" customHeight="1">
      <c r="A685" s="91"/>
      <c r="B685" s="140"/>
      <c r="C685" s="133"/>
      <c r="E685" s="94"/>
      <c r="F685" s="134"/>
      <c r="G685" s="134"/>
      <c r="H685" s="133"/>
    </row>
    <row r="686" spans="1:8" ht="22.5" customHeight="1">
      <c r="A686" s="91"/>
      <c r="B686" s="140"/>
      <c r="C686" s="133"/>
      <c r="E686" s="94"/>
      <c r="F686" s="134"/>
      <c r="G686" s="134"/>
      <c r="H686" s="133"/>
    </row>
    <row r="687" spans="1:8" ht="22.5" customHeight="1">
      <c r="A687" s="91"/>
      <c r="B687" s="140"/>
      <c r="C687" s="133"/>
      <c r="E687" s="94"/>
      <c r="F687" s="142"/>
      <c r="G687" s="134"/>
      <c r="H687" s="133"/>
    </row>
    <row r="688" spans="1:8" ht="22.5" customHeight="1">
      <c r="A688" s="91"/>
      <c r="B688" s="140"/>
      <c r="C688" s="133"/>
      <c r="E688" s="94"/>
      <c r="F688" s="142"/>
      <c r="G688" s="134"/>
      <c r="H688" s="133"/>
    </row>
    <row r="689" spans="1:8" ht="22.5" customHeight="1">
      <c r="A689" s="91"/>
      <c r="B689" s="140"/>
      <c r="C689" s="133"/>
      <c r="D689" s="136"/>
      <c r="E689" s="94"/>
      <c r="F689" s="142"/>
      <c r="G689" s="134"/>
      <c r="H689" s="133"/>
    </row>
    <row r="690" spans="1:8" ht="22.5" customHeight="1">
      <c r="A690" s="91"/>
      <c r="B690" s="140"/>
      <c r="C690" s="133"/>
      <c r="D690" s="136"/>
      <c r="E690" s="94"/>
      <c r="F690" s="142"/>
      <c r="G690" s="134"/>
      <c r="H690" s="133"/>
    </row>
    <row r="691" spans="1:8" ht="22.5" customHeight="1">
      <c r="A691" s="91"/>
      <c r="B691" s="140"/>
      <c r="C691" s="133"/>
      <c r="D691" s="136"/>
      <c r="E691" s="94"/>
      <c r="F691" s="142"/>
      <c r="G691" s="134"/>
      <c r="H691" s="133"/>
    </row>
    <row r="692" spans="1:8" ht="22.5" customHeight="1">
      <c r="A692" s="91"/>
      <c r="B692" s="140"/>
      <c r="C692" s="133"/>
      <c r="D692" s="136"/>
      <c r="E692" s="94"/>
      <c r="F692" s="142"/>
      <c r="G692" s="134"/>
      <c r="H692" s="133"/>
    </row>
    <row r="693" spans="1:8" ht="22.5" customHeight="1">
      <c r="A693" s="91"/>
      <c r="B693" s="140"/>
      <c r="C693" s="133"/>
      <c r="D693" s="136"/>
      <c r="E693" s="94"/>
      <c r="F693" s="134"/>
      <c r="G693" s="134"/>
      <c r="H693" s="133"/>
    </row>
    <row r="694" spans="1:8" ht="22.5" customHeight="1">
      <c r="A694" s="91"/>
      <c r="B694" s="168"/>
      <c r="C694" s="133"/>
      <c r="D694" s="136"/>
      <c r="E694" s="94"/>
      <c r="F694" s="134"/>
      <c r="G694" s="134"/>
      <c r="H694" s="133"/>
    </row>
    <row r="695" spans="1:8" ht="22.5" customHeight="1">
      <c r="A695" s="813"/>
      <c r="B695" s="813"/>
      <c r="C695" s="813"/>
      <c r="D695" s="813"/>
      <c r="E695" s="813"/>
      <c r="F695" s="813"/>
      <c r="G695" s="813"/>
      <c r="H695" s="813"/>
    </row>
    <row r="696" spans="1:8" ht="22.5" customHeight="1">
      <c r="A696" s="814"/>
      <c r="B696" s="814"/>
      <c r="C696" s="814"/>
      <c r="D696" s="814"/>
      <c r="E696" s="814"/>
      <c r="F696" s="814"/>
      <c r="G696" s="814"/>
      <c r="H696" s="814"/>
    </row>
    <row r="697" spans="1:8" ht="22.5" customHeight="1">
      <c r="A697" s="94"/>
      <c r="B697" s="94"/>
      <c r="C697" s="94"/>
      <c r="D697" s="94"/>
      <c r="E697" s="94"/>
      <c r="F697" s="94"/>
      <c r="G697" s="94"/>
      <c r="H697" s="94"/>
    </row>
    <row r="698" spans="1:8" ht="22.5" customHeight="1">
      <c r="A698" s="136"/>
      <c r="E698" s="94"/>
      <c r="F698" s="134"/>
      <c r="G698" s="134"/>
      <c r="H698" s="133"/>
    </row>
    <row r="699" spans="1:8" ht="22.5" customHeight="1">
      <c r="A699" s="91"/>
      <c r="B699" s="174"/>
      <c r="C699" s="133"/>
      <c r="E699" s="94"/>
      <c r="F699" s="134"/>
      <c r="G699" s="134"/>
      <c r="H699" s="133"/>
    </row>
    <row r="700" spans="1:8" ht="22.5" customHeight="1">
      <c r="A700" s="94"/>
      <c r="C700" s="93"/>
      <c r="E700" s="94"/>
      <c r="F700" s="134"/>
      <c r="G700" s="134"/>
      <c r="H700" s="133"/>
    </row>
    <row r="701" spans="1:8" ht="22.5" customHeight="1">
      <c r="A701" s="94"/>
      <c r="C701" s="133"/>
      <c r="D701" s="151"/>
      <c r="E701" s="94"/>
      <c r="F701" s="134"/>
      <c r="G701" s="134"/>
      <c r="H701" s="133"/>
    </row>
    <row r="702" spans="1:8" ht="22.5" customHeight="1">
      <c r="A702" s="94"/>
      <c r="B702" s="140"/>
      <c r="C702" s="133"/>
      <c r="D702" s="151"/>
      <c r="E702" s="94"/>
      <c r="F702" s="134"/>
      <c r="G702" s="134"/>
      <c r="H702" s="133"/>
    </row>
    <row r="703" spans="1:8" ht="22.5" customHeight="1">
      <c r="A703" s="94"/>
      <c r="C703" s="133"/>
      <c r="E703" s="94"/>
      <c r="F703" s="134"/>
      <c r="G703" s="134"/>
      <c r="H703" s="133"/>
    </row>
    <row r="704" spans="1:8" ht="22.5" customHeight="1">
      <c r="A704" s="94"/>
      <c r="C704" s="133"/>
      <c r="E704" s="94"/>
      <c r="F704" s="134"/>
      <c r="G704" s="134"/>
      <c r="H704" s="133"/>
    </row>
    <row r="705" spans="1:8" ht="22.5" customHeight="1">
      <c r="A705" s="94"/>
      <c r="C705" s="133"/>
      <c r="E705" s="94"/>
      <c r="F705" s="134"/>
      <c r="G705" s="134"/>
      <c r="H705" s="133"/>
    </row>
    <row r="706" spans="1:8" ht="22.5" customHeight="1">
      <c r="A706" s="94"/>
      <c r="C706" s="133"/>
      <c r="D706" s="151"/>
      <c r="E706" s="94"/>
      <c r="F706" s="134"/>
      <c r="G706" s="134"/>
      <c r="H706" s="133"/>
    </row>
    <row r="707" spans="1:8" ht="22.5" customHeight="1">
      <c r="A707" s="94"/>
      <c r="C707" s="133"/>
      <c r="E707" s="94"/>
      <c r="F707" s="134"/>
      <c r="G707" s="134"/>
      <c r="H707" s="133"/>
    </row>
    <row r="708" spans="1:8" ht="22.5" customHeight="1">
      <c r="A708" s="94"/>
      <c r="C708" s="133"/>
      <c r="E708" s="94"/>
      <c r="F708" s="134"/>
      <c r="G708" s="134"/>
      <c r="H708" s="133"/>
    </row>
    <row r="709" spans="1:8" ht="22.5" customHeight="1">
      <c r="A709" s="94"/>
      <c r="C709" s="133"/>
      <c r="E709" s="94"/>
      <c r="F709" s="134"/>
      <c r="G709" s="134"/>
      <c r="H709" s="133"/>
    </row>
    <row r="710" spans="1:8" ht="22.5" customHeight="1">
      <c r="A710" s="94"/>
      <c r="C710" s="133"/>
      <c r="E710" s="94"/>
      <c r="F710" s="134"/>
      <c r="G710" s="134"/>
      <c r="H710" s="133"/>
    </row>
    <row r="711" spans="1:8" ht="22.5" customHeight="1">
      <c r="A711" s="94"/>
      <c r="C711" s="133"/>
      <c r="E711" s="94"/>
      <c r="F711" s="134"/>
      <c r="G711" s="134"/>
      <c r="H711" s="133"/>
    </row>
    <row r="712" spans="1:8" ht="22.5" customHeight="1">
      <c r="A712" s="94"/>
      <c r="B712" s="140"/>
      <c r="C712" s="133"/>
      <c r="E712" s="94"/>
      <c r="F712" s="134"/>
      <c r="G712" s="134"/>
      <c r="H712" s="133"/>
    </row>
    <row r="713" spans="1:8" ht="22.5" customHeight="1">
      <c r="A713" s="94"/>
      <c r="C713" s="133"/>
      <c r="E713" s="94"/>
      <c r="F713" s="134"/>
      <c r="G713" s="134"/>
      <c r="H713" s="133"/>
    </row>
    <row r="714" spans="1:8" ht="22.5" customHeight="1">
      <c r="A714" s="94"/>
      <c r="C714" s="133"/>
      <c r="E714" s="94"/>
      <c r="F714" s="134"/>
      <c r="G714" s="134"/>
      <c r="H714" s="133"/>
    </row>
    <row r="715" spans="1:8" ht="22.5" customHeight="1">
      <c r="A715" s="94"/>
      <c r="C715" s="133"/>
      <c r="D715" s="151"/>
      <c r="E715" s="94"/>
      <c r="F715" s="134"/>
      <c r="G715" s="134"/>
      <c r="H715" s="133"/>
    </row>
    <row r="716" spans="1:8" ht="22.5" customHeight="1">
      <c r="A716" s="94"/>
      <c r="B716" s="140"/>
      <c r="C716" s="133"/>
      <c r="E716" s="94"/>
      <c r="F716" s="134"/>
      <c r="G716" s="134"/>
      <c r="H716" s="133"/>
    </row>
    <row r="717" spans="1:8" ht="22.5" customHeight="1">
      <c r="A717" s="94"/>
      <c r="B717" s="140"/>
      <c r="C717" s="133"/>
      <c r="E717" s="94"/>
      <c r="F717" s="134"/>
      <c r="G717" s="134"/>
      <c r="H717" s="133"/>
    </row>
    <row r="718" spans="1:8" ht="22.5" customHeight="1">
      <c r="A718" s="94"/>
      <c r="C718" s="133"/>
      <c r="E718" s="94"/>
      <c r="F718" s="134"/>
      <c r="G718" s="134"/>
      <c r="H718" s="133"/>
    </row>
    <row r="719" spans="1:8" ht="22.5" customHeight="1">
      <c r="A719" s="94"/>
      <c r="B719" s="140"/>
      <c r="C719" s="133"/>
      <c r="E719" s="94"/>
      <c r="F719" s="134"/>
      <c r="G719" s="134"/>
      <c r="H719" s="133"/>
    </row>
    <row r="720" spans="1:8" ht="22.5" customHeight="1">
      <c r="A720" s="94"/>
      <c r="B720" s="140"/>
      <c r="C720" s="133"/>
      <c r="E720" s="94"/>
      <c r="F720" s="134"/>
      <c r="G720" s="134"/>
      <c r="H720" s="133"/>
    </row>
    <row r="721" spans="1:8" ht="22.5" customHeight="1">
      <c r="A721" s="94"/>
      <c r="C721" s="133"/>
      <c r="E721" s="94"/>
      <c r="F721" s="134"/>
      <c r="G721" s="134"/>
      <c r="H721" s="133"/>
    </row>
    <row r="722" spans="1:8" ht="22.5" customHeight="1">
      <c r="A722" s="94"/>
      <c r="B722" s="140"/>
      <c r="C722" s="133"/>
      <c r="E722" s="94"/>
      <c r="F722" s="134"/>
      <c r="G722" s="134"/>
      <c r="H722" s="133"/>
    </row>
    <row r="723" spans="1:8" ht="22.5" customHeight="1">
      <c r="A723" s="94"/>
      <c r="B723" s="140"/>
      <c r="C723" s="133"/>
      <c r="E723" s="94"/>
      <c r="F723" s="134"/>
      <c r="G723" s="134"/>
      <c r="H723" s="133"/>
    </row>
    <row r="724" spans="1:8" ht="22.5" customHeight="1">
      <c r="A724" s="94"/>
      <c r="B724" s="140"/>
      <c r="C724" s="133"/>
      <c r="E724" s="94"/>
      <c r="F724" s="134"/>
      <c r="G724" s="134"/>
      <c r="H724" s="133"/>
    </row>
    <row r="725" spans="1:8" ht="22.5" customHeight="1">
      <c r="A725" s="94"/>
      <c r="B725" s="140"/>
      <c r="C725" s="133"/>
      <c r="E725" s="94"/>
      <c r="F725" s="134"/>
      <c r="G725" s="134"/>
      <c r="H725" s="133"/>
    </row>
    <row r="726" spans="1:8" ht="22.5" customHeight="1">
      <c r="A726" s="94"/>
      <c r="B726" s="140"/>
      <c r="C726" s="133"/>
      <c r="E726" s="94"/>
      <c r="F726" s="142"/>
      <c r="G726" s="134"/>
      <c r="H726" s="133"/>
    </row>
    <row r="727" spans="1:8" ht="22.5" customHeight="1">
      <c r="A727" s="94"/>
      <c r="B727" s="140"/>
      <c r="C727" s="133"/>
      <c r="E727" s="94"/>
      <c r="F727" s="142"/>
      <c r="G727" s="134"/>
      <c r="H727" s="133"/>
    </row>
    <row r="728" spans="1:8" ht="22.5" customHeight="1">
      <c r="A728" s="94"/>
      <c r="B728" s="140"/>
      <c r="C728" s="133"/>
      <c r="D728" s="136"/>
      <c r="E728" s="94"/>
      <c r="F728" s="142"/>
      <c r="G728" s="134"/>
      <c r="H728" s="133"/>
    </row>
    <row r="729" spans="1:8" ht="22.5" customHeight="1">
      <c r="A729" s="94"/>
      <c r="B729" s="140"/>
      <c r="C729" s="133"/>
      <c r="D729" s="136"/>
      <c r="E729" s="94"/>
      <c r="F729" s="142"/>
      <c r="G729" s="134"/>
      <c r="H729" s="133"/>
    </row>
    <row r="730" spans="1:8" ht="22.5" customHeight="1">
      <c r="A730" s="94"/>
      <c r="B730" s="140"/>
      <c r="C730" s="133"/>
      <c r="D730" s="136"/>
      <c r="E730" s="94"/>
      <c r="F730" s="142"/>
      <c r="G730" s="134"/>
      <c r="H730" s="133"/>
    </row>
    <row r="731" spans="1:8" ht="22.5" customHeight="1">
      <c r="A731" s="94"/>
      <c r="B731" s="140"/>
      <c r="C731" s="133"/>
      <c r="D731" s="136"/>
      <c r="E731" s="94"/>
      <c r="F731" s="142"/>
      <c r="G731" s="134"/>
      <c r="H731" s="133"/>
    </row>
    <row r="732" spans="1:8" ht="22.5" customHeight="1">
      <c r="A732" s="94"/>
      <c r="B732" s="140"/>
      <c r="C732" s="133"/>
      <c r="D732" s="136"/>
      <c r="E732" s="94"/>
      <c r="F732" s="134"/>
      <c r="G732" s="134"/>
      <c r="H732" s="133"/>
    </row>
    <row r="733" spans="1:8" ht="22.5" customHeight="1">
      <c r="A733" s="94"/>
      <c r="B733" s="137"/>
      <c r="C733" s="133"/>
      <c r="D733" s="136"/>
      <c r="E733" s="94"/>
      <c r="F733" s="134"/>
      <c r="G733" s="134"/>
      <c r="H733" s="133"/>
    </row>
    <row r="734" spans="1:8" ht="22.5" customHeight="1">
      <c r="A734" s="813"/>
      <c r="B734" s="813"/>
      <c r="C734" s="813"/>
      <c r="D734" s="813"/>
      <c r="E734" s="813"/>
      <c r="F734" s="813"/>
      <c r="G734" s="813"/>
      <c r="H734" s="813"/>
    </row>
    <row r="735" spans="1:8" ht="22.5" customHeight="1">
      <c r="A735" s="814"/>
      <c r="B735" s="814"/>
      <c r="C735" s="814"/>
      <c r="D735" s="814"/>
      <c r="E735" s="814"/>
      <c r="F735" s="814"/>
      <c r="G735" s="814"/>
      <c r="H735" s="814"/>
    </row>
    <row r="736" spans="1:8" ht="22.5" customHeight="1">
      <c r="A736" s="94"/>
      <c r="B736" s="94"/>
      <c r="C736" s="94"/>
      <c r="D736" s="94"/>
      <c r="E736" s="94"/>
      <c r="F736" s="94"/>
      <c r="G736" s="94"/>
      <c r="H736" s="94"/>
    </row>
    <row r="737" spans="1:8" ht="22.5" customHeight="1">
      <c r="A737" s="94"/>
      <c r="C737" s="133"/>
      <c r="E737" s="94"/>
      <c r="F737" s="134"/>
      <c r="G737" s="134"/>
      <c r="H737" s="133"/>
    </row>
    <row r="738" spans="1:8" ht="22.5" customHeight="1">
      <c r="A738" s="94"/>
      <c r="B738" s="140"/>
      <c r="C738" s="133"/>
      <c r="E738" s="94"/>
      <c r="F738" s="134"/>
      <c r="G738" s="134"/>
      <c r="H738" s="133"/>
    </row>
    <row r="739" spans="1:8" ht="22.5" customHeight="1">
      <c r="A739" s="94"/>
      <c r="C739" s="93"/>
      <c r="E739" s="94"/>
      <c r="F739" s="134"/>
      <c r="G739" s="134"/>
      <c r="H739" s="133"/>
    </row>
    <row r="740" spans="1:8" ht="22.5" customHeight="1">
      <c r="A740" s="94"/>
      <c r="C740" s="133"/>
      <c r="D740" s="151"/>
      <c r="E740" s="94"/>
      <c r="F740" s="134"/>
      <c r="G740" s="134"/>
      <c r="H740" s="133"/>
    </row>
    <row r="741" spans="1:8" ht="22.5" customHeight="1">
      <c r="A741" s="94"/>
      <c r="B741" s="140"/>
      <c r="C741" s="133"/>
      <c r="D741" s="151"/>
      <c r="E741" s="94"/>
      <c r="F741" s="134"/>
      <c r="G741" s="134"/>
      <c r="H741" s="133"/>
    </row>
    <row r="742" spans="1:8" ht="22.5" customHeight="1">
      <c r="A742" s="94"/>
      <c r="C742" s="133"/>
      <c r="E742" s="94"/>
      <c r="F742" s="134"/>
      <c r="G742" s="134"/>
      <c r="H742" s="133"/>
    </row>
    <row r="743" spans="1:8" ht="22.5" customHeight="1">
      <c r="A743" s="94"/>
      <c r="C743" s="133"/>
      <c r="E743" s="94"/>
      <c r="F743" s="134"/>
      <c r="G743" s="134"/>
      <c r="H743" s="133"/>
    </row>
    <row r="744" spans="1:8" ht="22.5" customHeight="1">
      <c r="A744" s="94"/>
      <c r="C744" s="133"/>
      <c r="E744" s="94"/>
      <c r="F744" s="134"/>
      <c r="G744" s="134"/>
      <c r="H744" s="133"/>
    </row>
    <row r="745" spans="1:8" ht="22.5" customHeight="1">
      <c r="A745" s="94"/>
      <c r="C745" s="133"/>
      <c r="D745" s="151"/>
      <c r="E745" s="94"/>
      <c r="F745" s="134"/>
      <c r="G745" s="134"/>
      <c r="H745" s="133"/>
    </row>
    <row r="746" spans="1:8" ht="22.5" customHeight="1">
      <c r="A746" s="94"/>
      <c r="C746" s="133"/>
      <c r="E746" s="94"/>
      <c r="F746" s="134"/>
      <c r="G746" s="134"/>
      <c r="H746" s="133"/>
    </row>
    <row r="747" spans="1:8" ht="22.5" customHeight="1">
      <c r="A747" s="94"/>
      <c r="C747" s="133"/>
      <c r="E747" s="94"/>
      <c r="F747" s="134"/>
      <c r="G747" s="134"/>
      <c r="H747" s="133"/>
    </row>
    <row r="748" spans="1:8" ht="22.5" customHeight="1">
      <c r="A748" s="94"/>
      <c r="C748" s="133"/>
      <c r="E748" s="94"/>
      <c r="F748" s="134"/>
      <c r="G748" s="134"/>
      <c r="H748" s="133"/>
    </row>
    <row r="749" spans="1:8" ht="22.5" customHeight="1">
      <c r="A749" s="94"/>
      <c r="B749" s="140"/>
      <c r="C749" s="133"/>
      <c r="E749" s="94"/>
      <c r="F749" s="134"/>
      <c r="G749" s="134"/>
      <c r="H749" s="133"/>
    </row>
    <row r="750" spans="1:8" ht="22.5" customHeight="1">
      <c r="A750" s="94"/>
      <c r="C750" s="133"/>
      <c r="E750" s="94"/>
      <c r="F750" s="134"/>
      <c r="G750" s="134"/>
      <c r="H750" s="133"/>
    </row>
    <row r="751" spans="1:8" ht="22.5" customHeight="1">
      <c r="A751" s="94"/>
      <c r="B751" s="140"/>
      <c r="C751" s="133"/>
      <c r="E751" s="94"/>
      <c r="F751" s="134"/>
      <c r="G751" s="134"/>
      <c r="H751" s="133"/>
    </row>
    <row r="752" spans="1:8" ht="22.5" customHeight="1">
      <c r="A752" s="94"/>
      <c r="C752" s="133"/>
      <c r="E752" s="94"/>
      <c r="F752" s="134"/>
      <c r="G752" s="134"/>
      <c r="H752" s="133"/>
    </row>
    <row r="753" spans="1:8" ht="22.5" customHeight="1">
      <c r="A753" s="94"/>
      <c r="C753" s="133"/>
      <c r="E753" s="94"/>
      <c r="F753" s="134"/>
      <c r="G753" s="134"/>
      <c r="H753" s="133"/>
    </row>
    <row r="754" spans="1:8" ht="22.5" customHeight="1">
      <c r="A754" s="94"/>
      <c r="C754" s="133"/>
      <c r="D754" s="151"/>
      <c r="E754" s="94"/>
      <c r="F754" s="134"/>
      <c r="G754" s="134"/>
      <c r="H754" s="133"/>
    </row>
    <row r="755" spans="1:8" ht="22.5" customHeight="1">
      <c r="A755" s="94"/>
      <c r="C755" s="133"/>
      <c r="E755" s="94"/>
      <c r="F755" s="134"/>
      <c r="G755" s="134"/>
      <c r="H755" s="133"/>
    </row>
    <row r="756" spans="1:8" ht="22.5" customHeight="1">
      <c r="A756" s="94"/>
      <c r="B756" s="140"/>
      <c r="C756" s="133"/>
      <c r="E756" s="94"/>
      <c r="F756" s="134"/>
      <c r="G756" s="134"/>
      <c r="H756" s="133"/>
    </row>
    <row r="757" spans="1:8" ht="22.5" customHeight="1">
      <c r="A757" s="94"/>
      <c r="C757" s="133"/>
      <c r="E757" s="94"/>
      <c r="F757" s="134"/>
      <c r="G757" s="134"/>
      <c r="H757" s="133"/>
    </row>
    <row r="758" spans="1:8" ht="22.5" customHeight="1">
      <c r="A758" s="94"/>
      <c r="B758" s="140"/>
      <c r="C758" s="133"/>
      <c r="E758" s="94"/>
      <c r="F758" s="134"/>
      <c r="G758" s="134"/>
      <c r="H758" s="133"/>
    </row>
    <row r="759" spans="1:8" ht="22.5" customHeight="1">
      <c r="A759" s="94"/>
      <c r="B759" s="140"/>
      <c r="C759" s="133"/>
      <c r="E759" s="94"/>
      <c r="F759" s="134"/>
      <c r="G759" s="134"/>
      <c r="H759" s="133"/>
    </row>
    <row r="760" spans="1:8" ht="22.5" customHeight="1">
      <c r="A760" s="94"/>
      <c r="C760" s="133"/>
      <c r="E760" s="94"/>
      <c r="F760" s="134"/>
      <c r="G760" s="134"/>
      <c r="H760" s="133"/>
    </row>
    <row r="761" spans="1:8" ht="22.5" customHeight="1">
      <c r="A761" s="94"/>
      <c r="B761" s="140"/>
      <c r="C761" s="133"/>
      <c r="E761" s="94"/>
      <c r="F761" s="134"/>
      <c r="G761" s="134"/>
      <c r="H761" s="133"/>
    </row>
    <row r="762" spans="1:8" ht="22.5" customHeight="1">
      <c r="A762" s="94"/>
      <c r="B762" s="140"/>
      <c r="C762" s="133"/>
      <c r="E762" s="94"/>
      <c r="F762" s="134"/>
      <c r="G762" s="134"/>
      <c r="H762" s="133"/>
    </row>
    <row r="763" spans="1:8" ht="22.5" customHeight="1">
      <c r="A763" s="94"/>
      <c r="B763" s="140"/>
      <c r="C763" s="133"/>
      <c r="E763" s="94"/>
      <c r="F763" s="134"/>
      <c r="G763" s="134"/>
      <c r="H763" s="133"/>
    </row>
    <row r="764" spans="1:8" ht="22.5" customHeight="1">
      <c r="A764" s="94"/>
      <c r="B764" s="140"/>
      <c r="C764" s="133"/>
      <c r="E764" s="94"/>
      <c r="F764" s="134"/>
      <c r="G764" s="134"/>
      <c r="H764" s="133"/>
    </row>
    <row r="765" spans="1:8" ht="22.5" customHeight="1">
      <c r="A765" s="94"/>
      <c r="B765" s="140"/>
      <c r="C765" s="133"/>
      <c r="E765" s="94"/>
      <c r="F765" s="142"/>
      <c r="G765" s="134"/>
      <c r="H765" s="133"/>
    </row>
    <row r="766" spans="1:8" ht="22.5" customHeight="1">
      <c r="A766" s="94"/>
      <c r="B766" s="140"/>
      <c r="C766" s="133"/>
      <c r="E766" s="94"/>
      <c r="F766" s="142"/>
      <c r="G766" s="134"/>
      <c r="H766" s="133"/>
    </row>
    <row r="767" spans="1:8" ht="22.5" customHeight="1">
      <c r="A767" s="94"/>
      <c r="B767" s="140"/>
      <c r="C767" s="133"/>
      <c r="D767" s="136"/>
      <c r="E767" s="94"/>
      <c r="F767" s="142"/>
      <c r="G767" s="134"/>
      <c r="H767" s="133"/>
    </row>
    <row r="768" spans="1:8" ht="22.5" customHeight="1">
      <c r="A768" s="94"/>
      <c r="B768" s="140"/>
      <c r="C768" s="133"/>
      <c r="D768" s="136"/>
      <c r="E768" s="94"/>
      <c r="F768" s="142"/>
      <c r="G768" s="134"/>
      <c r="H768" s="133"/>
    </row>
    <row r="769" spans="1:8" ht="22.5" customHeight="1">
      <c r="A769" s="94"/>
      <c r="B769" s="140"/>
      <c r="C769" s="133"/>
      <c r="D769" s="136"/>
      <c r="E769" s="94"/>
      <c r="F769" s="142"/>
      <c r="G769" s="134"/>
      <c r="H769" s="133"/>
    </row>
    <row r="770" spans="1:8" ht="22.5" customHeight="1">
      <c r="A770" s="94"/>
      <c r="B770" s="140"/>
      <c r="C770" s="133"/>
      <c r="D770" s="136"/>
      <c r="E770" s="94"/>
      <c r="F770" s="142"/>
      <c r="G770" s="134"/>
      <c r="H770" s="133"/>
    </row>
    <row r="771" spans="1:8" ht="22.5" customHeight="1">
      <c r="A771" s="94"/>
      <c r="B771" s="140"/>
      <c r="C771" s="133"/>
      <c r="D771" s="136"/>
      <c r="E771" s="94"/>
      <c r="F771" s="134"/>
      <c r="G771" s="134"/>
      <c r="H771" s="133"/>
    </row>
    <row r="772" spans="1:8" ht="22.5" customHeight="1">
      <c r="A772" s="94"/>
      <c r="B772" s="137"/>
      <c r="C772" s="133"/>
      <c r="D772" s="136"/>
      <c r="E772" s="94"/>
      <c r="F772" s="134"/>
      <c r="G772" s="134"/>
      <c r="H772" s="133"/>
    </row>
    <row r="773" spans="1:8" ht="22.5" customHeight="1">
      <c r="A773" s="813"/>
      <c r="B773" s="813"/>
      <c r="C773" s="813"/>
      <c r="D773" s="813"/>
      <c r="E773" s="813"/>
      <c r="F773" s="813"/>
      <c r="G773" s="813"/>
      <c r="H773" s="813"/>
    </row>
    <row r="774" spans="1:8" ht="22.5" customHeight="1">
      <c r="A774" s="814"/>
      <c r="B774" s="814"/>
      <c r="C774" s="814"/>
      <c r="D774" s="814"/>
      <c r="E774" s="814"/>
      <c r="F774" s="814"/>
      <c r="G774" s="814"/>
      <c r="H774" s="814"/>
    </row>
    <row r="775" spans="1:8" ht="22.5" customHeight="1">
      <c r="A775" s="94"/>
      <c r="B775" s="94"/>
      <c r="C775" s="94"/>
      <c r="D775" s="94"/>
      <c r="E775" s="94"/>
      <c r="F775" s="94"/>
      <c r="G775" s="94"/>
      <c r="H775" s="94"/>
    </row>
    <row r="776" spans="1:8" ht="22.5" customHeight="1">
      <c r="A776" s="94"/>
      <c r="C776" s="133"/>
      <c r="E776" s="94"/>
      <c r="F776" s="134"/>
      <c r="G776" s="134"/>
      <c r="H776" s="133"/>
    </row>
    <row r="777" spans="1:8" ht="22.5" customHeight="1">
      <c r="A777" s="94"/>
      <c r="B777" s="140"/>
      <c r="C777" s="133"/>
      <c r="E777" s="94"/>
      <c r="F777" s="134"/>
      <c r="G777" s="134"/>
      <c r="H777" s="133"/>
    </row>
    <row r="778" spans="1:8" ht="22.5" customHeight="1">
      <c r="A778" s="94"/>
      <c r="C778" s="93"/>
      <c r="E778" s="94"/>
      <c r="F778" s="134"/>
      <c r="G778" s="134"/>
      <c r="H778" s="133"/>
    </row>
    <row r="779" spans="1:8" ht="22.5" customHeight="1">
      <c r="A779" s="94"/>
      <c r="C779" s="133"/>
      <c r="D779" s="151"/>
      <c r="E779" s="94"/>
      <c r="F779" s="134"/>
      <c r="G779" s="134"/>
      <c r="H779" s="133"/>
    </row>
    <row r="780" spans="1:8" ht="22.5" customHeight="1">
      <c r="A780" s="94"/>
      <c r="B780" s="140"/>
      <c r="C780" s="133"/>
      <c r="D780" s="151"/>
      <c r="E780" s="94"/>
      <c r="F780" s="134"/>
      <c r="G780" s="134"/>
      <c r="H780" s="133"/>
    </row>
    <row r="781" spans="1:8" ht="22.5" customHeight="1">
      <c r="A781" s="94"/>
      <c r="B781" s="140"/>
      <c r="C781" s="133"/>
      <c r="E781" s="94"/>
      <c r="F781" s="134"/>
      <c r="G781" s="134"/>
      <c r="H781" s="133"/>
    </row>
    <row r="782" spans="1:8" ht="22.5" customHeight="1">
      <c r="A782" s="94"/>
      <c r="C782" s="133"/>
      <c r="E782" s="94"/>
      <c r="F782" s="134"/>
      <c r="G782" s="134"/>
      <c r="H782" s="133"/>
    </row>
    <row r="783" spans="1:8" ht="22.5" customHeight="1">
      <c r="A783" s="94"/>
      <c r="C783" s="133"/>
      <c r="E783" s="94"/>
      <c r="F783" s="134"/>
      <c r="G783" s="134"/>
      <c r="H783" s="133"/>
    </row>
    <row r="784" spans="1:8" ht="22.5" customHeight="1">
      <c r="A784" s="94"/>
      <c r="C784" s="133"/>
      <c r="D784" s="151"/>
      <c r="E784" s="94"/>
      <c r="F784" s="134"/>
      <c r="G784" s="134"/>
      <c r="H784" s="133"/>
    </row>
    <row r="785" spans="1:8" ht="22.5" customHeight="1">
      <c r="A785" s="94"/>
      <c r="C785" s="133"/>
      <c r="E785" s="94"/>
      <c r="F785" s="134"/>
      <c r="G785" s="134"/>
      <c r="H785" s="133"/>
    </row>
    <row r="786" spans="1:8" ht="22.5" customHeight="1">
      <c r="A786" s="94"/>
      <c r="C786" s="133"/>
      <c r="E786" s="94"/>
      <c r="F786" s="134"/>
      <c r="G786" s="134"/>
      <c r="H786" s="133"/>
    </row>
    <row r="787" spans="1:8" ht="22.5" customHeight="1">
      <c r="A787" s="94"/>
      <c r="C787" s="133"/>
      <c r="E787" s="94"/>
      <c r="F787" s="134"/>
      <c r="G787" s="134"/>
      <c r="H787" s="133"/>
    </row>
    <row r="788" spans="1:8" ht="22.5" customHeight="1">
      <c r="A788" s="94"/>
      <c r="B788" s="140"/>
      <c r="C788" s="133"/>
      <c r="E788" s="94"/>
      <c r="F788" s="134"/>
      <c r="G788" s="134"/>
      <c r="H788" s="133"/>
    </row>
    <row r="789" spans="1:8" ht="22.5" customHeight="1">
      <c r="A789" s="94"/>
      <c r="C789" s="133"/>
      <c r="E789" s="94"/>
      <c r="F789" s="134"/>
      <c r="G789" s="134"/>
      <c r="H789" s="133"/>
    </row>
    <row r="790" spans="1:8" ht="22.5" customHeight="1">
      <c r="A790" s="94"/>
      <c r="B790" s="140"/>
      <c r="C790" s="133"/>
      <c r="E790" s="94"/>
      <c r="F790" s="134"/>
      <c r="G790" s="134"/>
      <c r="H790" s="133"/>
    </row>
    <row r="791" spans="1:8" ht="22.5" customHeight="1">
      <c r="A791" s="94"/>
      <c r="C791" s="133"/>
      <c r="E791" s="94"/>
      <c r="F791" s="134"/>
      <c r="G791" s="134"/>
      <c r="H791" s="133"/>
    </row>
    <row r="792" spans="1:8" ht="22.5" customHeight="1">
      <c r="A792" s="94"/>
      <c r="C792" s="133"/>
      <c r="E792" s="94"/>
      <c r="F792" s="134"/>
      <c r="G792" s="134"/>
      <c r="H792" s="133"/>
    </row>
    <row r="793" spans="1:8" ht="22.5" customHeight="1">
      <c r="A793" s="94"/>
      <c r="C793" s="133"/>
      <c r="D793" s="151"/>
      <c r="E793" s="94"/>
      <c r="F793" s="134"/>
      <c r="G793" s="134"/>
      <c r="H793" s="133"/>
    </row>
    <row r="794" spans="1:8" ht="22.5" customHeight="1">
      <c r="A794" s="94"/>
      <c r="C794" s="133"/>
      <c r="E794" s="94"/>
      <c r="F794" s="134"/>
      <c r="G794" s="134"/>
      <c r="H794" s="133"/>
    </row>
    <row r="795" spans="1:8" ht="22.5" customHeight="1">
      <c r="A795" s="94"/>
      <c r="B795" s="140"/>
      <c r="C795" s="133"/>
      <c r="E795" s="94"/>
      <c r="F795" s="134"/>
      <c r="G795" s="134"/>
      <c r="H795" s="133"/>
    </row>
    <row r="796" spans="1:8" ht="22.5" customHeight="1">
      <c r="A796" s="94"/>
      <c r="C796" s="133"/>
      <c r="E796" s="94"/>
      <c r="F796" s="134"/>
      <c r="G796" s="134"/>
      <c r="H796" s="133"/>
    </row>
    <row r="797" spans="1:8" ht="22.5" customHeight="1">
      <c r="A797" s="94"/>
      <c r="B797" s="140"/>
      <c r="C797" s="133"/>
      <c r="E797" s="94"/>
      <c r="F797" s="134"/>
      <c r="G797" s="134"/>
      <c r="H797" s="133"/>
    </row>
    <row r="798" spans="1:8" ht="22.5" customHeight="1">
      <c r="A798" s="94"/>
      <c r="B798" s="140"/>
      <c r="C798" s="133"/>
      <c r="E798" s="94"/>
      <c r="F798" s="134"/>
      <c r="G798" s="134"/>
      <c r="H798" s="133"/>
    </row>
    <row r="799" spans="1:8" ht="22.5" customHeight="1">
      <c r="A799" s="94"/>
      <c r="C799" s="133"/>
      <c r="E799" s="94"/>
      <c r="F799" s="134"/>
      <c r="G799" s="134"/>
      <c r="H799" s="133"/>
    </row>
    <row r="800" spans="1:8" ht="22.5" customHeight="1">
      <c r="A800" s="94"/>
      <c r="B800" s="140"/>
      <c r="C800" s="133"/>
      <c r="E800" s="94"/>
      <c r="F800" s="134"/>
      <c r="G800" s="134"/>
      <c r="H800" s="133"/>
    </row>
    <row r="801" spans="1:8" ht="22.5" customHeight="1">
      <c r="A801" s="94"/>
      <c r="B801" s="140"/>
      <c r="C801" s="133"/>
      <c r="E801" s="94"/>
      <c r="F801" s="134"/>
      <c r="G801" s="134"/>
      <c r="H801" s="133"/>
    </row>
    <row r="802" spans="1:8" ht="22.5" customHeight="1">
      <c r="A802" s="94"/>
      <c r="B802" s="140"/>
      <c r="C802" s="133"/>
      <c r="E802" s="94"/>
      <c r="F802" s="134"/>
      <c r="G802" s="134"/>
      <c r="H802" s="133"/>
    </row>
    <row r="803" spans="1:8" ht="22.5" customHeight="1">
      <c r="A803" s="94"/>
      <c r="B803" s="140"/>
      <c r="C803" s="133"/>
      <c r="E803" s="94"/>
      <c r="F803" s="134"/>
      <c r="G803" s="134"/>
      <c r="H803" s="133"/>
    </row>
    <row r="804" spans="1:8" ht="22.5" customHeight="1">
      <c r="A804" s="94"/>
      <c r="B804" s="140"/>
      <c r="C804" s="133"/>
      <c r="E804" s="94"/>
      <c r="F804" s="142"/>
      <c r="G804" s="134"/>
      <c r="H804" s="133"/>
    </row>
    <row r="805" spans="1:8" ht="22.5" customHeight="1">
      <c r="A805" s="94"/>
      <c r="B805" s="140"/>
      <c r="C805" s="133"/>
      <c r="E805" s="94"/>
      <c r="F805" s="142"/>
      <c r="G805" s="134"/>
      <c r="H805" s="133"/>
    </row>
    <row r="806" spans="1:8" ht="22.5" customHeight="1">
      <c r="A806" s="94"/>
      <c r="B806" s="140"/>
      <c r="C806" s="133"/>
      <c r="E806" s="94"/>
      <c r="F806" s="142"/>
      <c r="G806" s="134"/>
      <c r="H806" s="133"/>
    </row>
    <row r="807" spans="1:8" ht="22.5" customHeight="1">
      <c r="A807" s="94"/>
      <c r="B807" s="140"/>
      <c r="C807" s="133"/>
      <c r="D807" s="136"/>
      <c r="E807" s="94"/>
      <c r="F807" s="142"/>
      <c r="G807" s="134"/>
      <c r="H807" s="133"/>
    </row>
    <row r="808" spans="1:8" ht="22.5" customHeight="1">
      <c r="A808" s="94"/>
      <c r="B808" s="140"/>
      <c r="C808" s="133"/>
      <c r="D808" s="136"/>
      <c r="E808" s="94"/>
      <c r="F808" s="142"/>
      <c r="G808" s="134"/>
      <c r="H808" s="133"/>
    </row>
    <row r="809" spans="1:8" ht="22.5" customHeight="1">
      <c r="A809" s="94"/>
      <c r="B809" s="140"/>
      <c r="C809" s="133"/>
      <c r="D809" s="136"/>
      <c r="E809" s="94"/>
      <c r="F809" s="142"/>
      <c r="G809" s="134"/>
      <c r="H809" s="133"/>
    </row>
    <row r="810" spans="1:8" ht="22.5" customHeight="1">
      <c r="A810" s="94"/>
      <c r="B810" s="140"/>
      <c r="C810" s="133"/>
      <c r="D810" s="136"/>
      <c r="E810" s="94"/>
      <c r="F810" s="134"/>
      <c r="G810" s="134"/>
      <c r="H810" s="133"/>
    </row>
    <row r="811" spans="1:8" ht="22.5" customHeight="1">
      <c r="A811" s="94"/>
      <c r="B811" s="168"/>
      <c r="C811" s="133"/>
      <c r="D811" s="136"/>
      <c r="E811" s="94"/>
      <c r="F811" s="134"/>
      <c r="G811" s="134"/>
      <c r="H811" s="133"/>
    </row>
    <row r="812" spans="1:8" ht="22.5" customHeight="1">
      <c r="A812" s="813"/>
      <c r="B812" s="813"/>
      <c r="C812" s="813"/>
      <c r="D812" s="813"/>
      <c r="E812" s="813"/>
      <c r="F812" s="813"/>
      <c r="G812" s="813"/>
      <c r="H812" s="813"/>
    </row>
    <row r="813" spans="1:8" ht="22.5" customHeight="1">
      <c r="A813" s="814"/>
      <c r="B813" s="814"/>
      <c r="C813" s="814"/>
      <c r="D813" s="814"/>
      <c r="E813" s="814"/>
      <c r="F813" s="814"/>
      <c r="G813" s="814"/>
      <c r="H813" s="814"/>
    </row>
    <row r="814" spans="1:8" ht="22.5" customHeight="1">
      <c r="A814" s="94"/>
      <c r="B814" s="94"/>
      <c r="C814" s="94"/>
      <c r="D814" s="94"/>
      <c r="E814" s="94"/>
      <c r="F814" s="94"/>
      <c r="G814" s="94"/>
      <c r="H814" s="94"/>
    </row>
    <row r="815" spans="1:8" ht="22.5" customHeight="1">
      <c r="A815" s="94"/>
      <c r="C815" s="133"/>
      <c r="E815" s="94"/>
      <c r="F815" s="134"/>
      <c r="G815" s="134"/>
      <c r="H815" s="133"/>
    </row>
    <row r="816" spans="1:8" ht="22.5" customHeight="1">
      <c r="A816" s="94"/>
      <c r="B816" s="174"/>
      <c r="C816" s="133"/>
      <c r="E816" s="94"/>
      <c r="F816" s="134"/>
      <c r="G816" s="134"/>
      <c r="H816" s="133"/>
    </row>
    <row r="817" spans="1:8" ht="22.5" customHeight="1">
      <c r="A817" s="94"/>
      <c r="B817" s="133"/>
      <c r="C817" s="93"/>
      <c r="E817" s="94"/>
      <c r="F817" s="134"/>
      <c r="G817" s="134"/>
      <c r="H817" s="133"/>
    </row>
    <row r="818" spans="1:8" ht="22.5" customHeight="1">
      <c r="A818" s="94"/>
      <c r="B818" s="133"/>
      <c r="C818" s="133"/>
      <c r="D818" s="151"/>
      <c r="E818" s="94"/>
      <c r="F818" s="134"/>
      <c r="G818" s="134"/>
      <c r="H818" s="133"/>
    </row>
    <row r="819" spans="1:8" ht="22.5" customHeight="1">
      <c r="A819" s="94"/>
      <c r="B819" s="174"/>
      <c r="C819" s="133"/>
      <c r="D819" s="151"/>
      <c r="E819" s="94"/>
      <c r="F819" s="134"/>
      <c r="G819" s="134"/>
      <c r="H819" s="133"/>
    </row>
    <row r="820" spans="1:8" ht="22.5" customHeight="1">
      <c r="A820" s="94"/>
      <c r="B820" s="174"/>
      <c r="C820" s="133"/>
      <c r="E820" s="94"/>
      <c r="F820" s="134"/>
      <c r="G820" s="134"/>
      <c r="H820" s="133"/>
    </row>
    <row r="821" spans="1:8" ht="22.5" customHeight="1">
      <c r="A821" s="94"/>
      <c r="B821" s="133"/>
      <c r="C821" s="133"/>
      <c r="E821" s="94"/>
      <c r="F821" s="134"/>
      <c r="G821" s="134"/>
      <c r="H821" s="133"/>
    </row>
    <row r="822" spans="1:8" ht="22.5" customHeight="1">
      <c r="A822" s="94"/>
      <c r="B822" s="174"/>
      <c r="C822" s="133"/>
      <c r="E822" s="94"/>
      <c r="F822" s="134"/>
      <c r="G822" s="134"/>
      <c r="H822" s="133"/>
    </row>
    <row r="823" spans="1:8" ht="22.5" customHeight="1">
      <c r="A823" s="94"/>
      <c r="B823" s="174"/>
      <c r="C823" s="133"/>
      <c r="D823" s="151"/>
      <c r="E823" s="94"/>
      <c r="F823" s="134"/>
      <c r="G823" s="134"/>
      <c r="H823" s="133"/>
    </row>
    <row r="824" spans="1:8" ht="22.5" customHeight="1">
      <c r="A824" s="94"/>
      <c r="B824" s="174"/>
      <c r="C824" s="133"/>
      <c r="E824" s="94"/>
      <c r="F824" s="134"/>
      <c r="G824" s="134"/>
      <c r="H824" s="133"/>
    </row>
    <row r="825" spans="1:8" ht="22.5" customHeight="1">
      <c r="A825" s="94"/>
      <c r="B825" s="174"/>
      <c r="C825" s="133"/>
      <c r="E825" s="94"/>
      <c r="F825" s="134"/>
      <c r="G825" s="134"/>
      <c r="H825" s="133"/>
    </row>
    <row r="826" spans="1:8" ht="22.5" customHeight="1">
      <c r="A826" s="94"/>
      <c r="B826" s="133"/>
      <c r="C826" s="133"/>
      <c r="E826" s="94"/>
      <c r="F826" s="134"/>
      <c r="G826" s="134"/>
      <c r="H826" s="133"/>
    </row>
    <row r="827" spans="1:8" ht="22.5" customHeight="1">
      <c r="A827" s="94"/>
      <c r="B827" s="140"/>
      <c r="C827" s="133"/>
      <c r="E827" s="94"/>
      <c r="F827" s="134"/>
      <c r="G827" s="134"/>
      <c r="H827" s="133"/>
    </row>
    <row r="828" spans="1:8" ht="22.5" customHeight="1">
      <c r="A828" s="94"/>
      <c r="C828" s="133"/>
      <c r="E828" s="94"/>
      <c r="F828" s="134"/>
      <c r="G828" s="134"/>
      <c r="H828" s="133"/>
    </row>
    <row r="829" spans="1:8" ht="22.5" customHeight="1">
      <c r="A829" s="94"/>
      <c r="B829" s="140"/>
      <c r="C829" s="133"/>
      <c r="E829" s="94"/>
      <c r="F829" s="134"/>
      <c r="G829" s="134"/>
      <c r="H829" s="133"/>
    </row>
    <row r="830" spans="1:8" ht="22.5" customHeight="1">
      <c r="A830" s="94"/>
      <c r="C830" s="133"/>
      <c r="E830" s="94"/>
      <c r="F830" s="134"/>
      <c r="G830" s="134"/>
      <c r="H830" s="133"/>
    </row>
    <row r="831" spans="1:8" ht="22.5" customHeight="1">
      <c r="A831" s="94"/>
      <c r="B831" s="94"/>
      <c r="C831" s="133"/>
      <c r="E831" s="94"/>
      <c r="F831" s="134"/>
      <c r="G831" s="134"/>
      <c r="H831" s="133"/>
    </row>
    <row r="832" spans="1:8" ht="22.5" customHeight="1">
      <c r="A832" s="94"/>
      <c r="C832" s="133"/>
      <c r="D832" s="151"/>
      <c r="E832" s="94"/>
      <c r="F832" s="134"/>
      <c r="G832" s="134"/>
      <c r="H832" s="133"/>
    </row>
    <row r="833" spans="1:8" ht="22.5" customHeight="1">
      <c r="A833" s="94"/>
      <c r="C833" s="133"/>
      <c r="E833" s="94"/>
      <c r="F833" s="134"/>
      <c r="G833" s="134"/>
      <c r="H833" s="133"/>
    </row>
    <row r="834" spans="1:8" ht="22.5" customHeight="1">
      <c r="A834" s="94"/>
      <c r="B834" s="140"/>
      <c r="C834" s="133"/>
      <c r="E834" s="94"/>
      <c r="F834" s="134"/>
      <c r="G834" s="134"/>
      <c r="H834" s="133"/>
    </row>
    <row r="835" spans="1:8" ht="22.5" customHeight="1">
      <c r="A835" s="94"/>
      <c r="C835" s="133"/>
      <c r="E835" s="94"/>
      <c r="F835" s="134"/>
      <c r="G835" s="134"/>
      <c r="H835" s="133"/>
    </row>
    <row r="836" spans="1:8" ht="22.5" customHeight="1">
      <c r="A836" s="94"/>
      <c r="B836" s="140"/>
      <c r="C836" s="133"/>
      <c r="E836" s="94"/>
      <c r="F836" s="134"/>
      <c r="G836" s="134"/>
      <c r="H836" s="133"/>
    </row>
    <row r="837" spans="1:8" ht="22.5" customHeight="1">
      <c r="A837" s="94"/>
      <c r="B837" s="174"/>
      <c r="C837" s="133"/>
      <c r="E837" s="94"/>
      <c r="F837" s="134"/>
      <c r="G837" s="134"/>
      <c r="H837" s="133"/>
    </row>
    <row r="838" spans="1:8" ht="22.5" customHeight="1">
      <c r="A838" s="94"/>
      <c r="B838" s="133"/>
      <c r="C838" s="133"/>
      <c r="E838" s="94"/>
      <c r="F838" s="134"/>
      <c r="G838" s="134"/>
      <c r="H838" s="133"/>
    </row>
    <row r="839" spans="1:8" ht="22.5" customHeight="1">
      <c r="A839" s="94"/>
      <c r="B839" s="140"/>
      <c r="C839" s="133"/>
      <c r="E839" s="94"/>
      <c r="F839" s="134"/>
      <c r="G839" s="134"/>
      <c r="H839" s="133"/>
    </row>
    <row r="840" spans="1:8" ht="22.5" customHeight="1">
      <c r="A840" s="94"/>
      <c r="B840" s="140"/>
      <c r="C840" s="133"/>
      <c r="E840" s="94"/>
      <c r="F840" s="134"/>
      <c r="G840" s="134"/>
      <c r="H840" s="133"/>
    </row>
    <row r="841" spans="1:8" ht="22.5" customHeight="1">
      <c r="A841" s="94"/>
      <c r="B841" s="140"/>
      <c r="C841" s="133"/>
      <c r="E841" s="94"/>
      <c r="F841" s="134"/>
      <c r="G841" s="134"/>
      <c r="H841" s="133"/>
    </row>
    <row r="842" spans="1:8" ht="22.5" customHeight="1">
      <c r="A842" s="94"/>
      <c r="B842" s="140"/>
      <c r="C842" s="133"/>
      <c r="E842" s="94"/>
      <c r="F842" s="134"/>
      <c r="G842" s="134"/>
      <c r="H842" s="133"/>
    </row>
    <row r="843" spans="1:8" ht="22.5" customHeight="1">
      <c r="A843" s="94"/>
      <c r="B843" s="168"/>
      <c r="C843" s="133"/>
      <c r="E843" s="94"/>
      <c r="F843" s="142"/>
      <c r="G843" s="134"/>
      <c r="H843" s="133"/>
    </row>
    <row r="844" spans="1:8" ht="22.5" customHeight="1">
      <c r="A844" s="94"/>
      <c r="B844" s="140"/>
      <c r="C844" s="133"/>
      <c r="E844" s="94"/>
      <c r="F844" s="142"/>
      <c r="G844" s="134"/>
      <c r="H844" s="133"/>
    </row>
    <row r="845" spans="1:8" ht="22.5" customHeight="1">
      <c r="A845" s="94"/>
      <c r="B845" s="140"/>
      <c r="C845" s="133"/>
      <c r="E845" s="94"/>
      <c r="F845" s="142"/>
      <c r="G845" s="134"/>
      <c r="H845" s="133"/>
    </row>
    <row r="846" spans="1:8" ht="22.5" customHeight="1">
      <c r="A846" s="94"/>
      <c r="B846" s="140"/>
      <c r="C846" s="133"/>
      <c r="D846" s="136"/>
      <c r="E846" s="94"/>
      <c r="F846" s="142"/>
      <c r="G846" s="134"/>
      <c r="H846" s="133"/>
    </row>
    <row r="847" spans="1:8" ht="22.5" customHeight="1">
      <c r="A847" s="94"/>
      <c r="B847" s="140"/>
      <c r="C847" s="133"/>
      <c r="D847" s="136"/>
      <c r="E847" s="94"/>
      <c r="F847" s="142"/>
      <c r="G847" s="134"/>
      <c r="H847" s="133"/>
    </row>
    <row r="848" spans="1:8" ht="22.5" customHeight="1">
      <c r="A848" s="94"/>
      <c r="B848" s="140"/>
      <c r="C848" s="133"/>
      <c r="D848" s="136"/>
      <c r="E848" s="94"/>
      <c r="F848" s="142"/>
      <c r="G848" s="134"/>
      <c r="H848" s="133"/>
    </row>
    <row r="849" spans="1:8" ht="22.5" customHeight="1">
      <c r="A849" s="94"/>
      <c r="B849" s="168"/>
      <c r="C849" s="133"/>
      <c r="D849" s="136"/>
      <c r="E849" s="94"/>
      <c r="F849" s="134"/>
      <c r="G849" s="134"/>
      <c r="H849" s="133"/>
    </row>
    <row r="850" spans="1:8" ht="22.5" customHeight="1">
      <c r="A850" s="94"/>
      <c r="B850" s="168"/>
      <c r="C850" s="133"/>
      <c r="D850" s="136"/>
      <c r="E850" s="94"/>
      <c r="F850" s="134"/>
      <c r="G850" s="134"/>
      <c r="H850" s="133"/>
    </row>
    <row r="851" spans="1:8" ht="22.5" customHeight="1">
      <c r="A851" s="813"/>
      <c r="B851" s="813"/>
      <c r="C851" s="813"/>
      <c r="D851" s="813"/>
      <c r="E851" s="813"/>
      <c r="F851" s="813"/>
      <c r="G851" s="813"/>
      <c r="H851" s="813"/>
    </row>
    <row r="852" spans="1:8" ht="22.5" customHeight="1">
      <c r="A852" s="814"/>
      <c r="B852" s="814"/>
      <c r="C852" s="814"/>
      <c r="D852" s="814"/>
      <c r="E852" s="814"/>
      <c r="F852" s="814"/>
      <c r="G852" s="814"/>
      <c r="H852" s="814"/>
    </row>
    <row r="853" spans="1:8" ht="22.5" customHeight="1">
      <c r="A853" s="94"/>
      <c r="B853" s="94"/>
      <c r="C853" s="94"/>
      <c r="D853" s="94"/>
      <c r="E853" s="94"/>
      <c r="F853" s="94"/>
      <c r="G853" s="94"/>
      <c r="H853" s="94"/>
    </row>
    <row r="854" spans="1:8" ht="22.5" customHeight="1">
      <c r="A854" s="94"/>
      <c r="C854" s="133"/>
      <c r="E854" s="94"/>
      <c r="F854" s="134"/>
      <c r="G854" s="134"/>
      <c r="H854" s="133"/>
    </row>
    <row r="855" spans="1:8" ht="22.5" customHeight="1">
      <c r="A855" s="94"/>
      <c r="B855" s="174"/>
      <c r="C855" s="133"/>
      <c r="E855" s="94"/>
      <c r="F855" s="134"/>
      <c r="G855" s="134"/>
      <c r="H855" s="133"/>
    </row>
    <row r="856" spans="1:8" ht="22.5" customHeight="1">
      <c r="A856" s="94"/>
      <c r="B856" s="133"/>
      <c r="C856" s="93"/>
      <c r="E856" s="94"/>
      <c r="F856" s="134"/>
      <c r="G856" s="134"/>
      <c r="H856" s="133"/>
    </row>
    <row r="857" spans="1:8" ht="22.5" customHeight="1">
      <c r="A857" s="94"/>
      <c r="B857" s="133"/>
      <c r="C857" s="133"/>
      <c r="D857" s="151"/>
      <c r="E857" s="94"/>
      <c r="F857" s="134"/>
      <c r="G857" s="134"/>
      <c r="H857" s="133"/>
    </row>
    <row r="858" spans="1:8" ht="22.5" customHeight="1">
      <c r="A858" s="94"/>
      <c r="B858" s="174"/>
      <c r="C858" s="133"/>
      <c r="D858" s="151"/>
      <c r="E858" s="94"/>
      <c r="F858" s="134"/>
      <c r="G858" s="134"/>
      <c r="H858" s="133"/>
    </row>
    <row r="859" spans="1:8" ht="22.5" customHeight="1">
      <c r="A859" s="94"/>
      <c r="B859" s="174"/>
      <c r="C859" s="133"/>
      <c r="E859" s="94"/>
      <c r="F859" s="134"/>
      <c r="G859" s="134"/>
      <c r="H859" s="133"/>
    </row>
    <row r="860" spans="1:8" ht="22.5" customHeight="1">
      <c r="A860" s="94"/>
      <c r="B860" s="133"/>
      <c r="C860" s="133"/>
      <c r="E860" s="94"/>
      <c r="F860" s="134"/>
      <c r="G860" s="134"/>
      <c r="H860" s="133"/>
    </row>
    <row r="861" spans="1:8" ht="22.5" customHeight="1">
      <c r="A861" s="94"/>
      <c r="B861" s="174"/>
      <c r="C861" s="133"/>
      <c r="E861" s="94"/>
      <c r="F861" s="134"/>
      <c r="G861" s="134"/>
      <c r="H861" s="133"/>
    </row>
    <row r="862" spans="1:8" ht="22.5" customHeight="1">
      <c r="A862" s="94"/>
      <c r="B862" s="174"/>
      <c r="C862" s="133"/>
      <c r="D862" s="151"/>
      <c r="E862" s="94"/>
      <c r="F862" s="134"/>
      <c r="G862" s="134"/>
      <c r="H862" s="133"/>
    </row>
    <row r="863" spans="1:8" ht="22.5" customHeight="1">
      <c r="A863" s="94"/>
      <c r="B863" s="174"/>
      <c r="C863" s="133"/>
      <c r="E863" s="94"/>
      <c r="F863" s="134"/>
      <c r="G863" s="134"/>
      <c r="H863" s="133"/>
    </row>
    <row r="864" spans="1:8" ht="22.5" customHeight="1">
      <c r="A864" s="94"/>
      <c r="B864" s="174"/>
      <c r="C864" s="133"/>
      <c r="E864" s="94"/>
      <c r="F864" s="134"/>
      <c r="G864" s="134"/>
      <c r="H864" s="133"/>
    </row>
    <row r="865" spans="1:8" ht="22.5" customHeight="1">
      <c r="A865" s="94"/>
      <c r="B865" s="174"/>
      <c r="C865" s="133"/>
      <c r="E865" s="94"/>
      <c r="F865" s="134"/>
      <c r="G865" s="134"/>
      <c r="H865" s="133"/>
    </row>
    <row r="866" spans="1:8" ht="22.5" customHeight="1">
      <c r="A866" s="94"/>
      <c r="B866" s="174"/>
      <c r="C866" s="133"/>
      <c r="E866" s="94"/>
      <c r="F866" s="134"/>
      <c r="G866" s="134"/>
      <c r="H866" s="133"/>
    </row>
    <row r="867" spans="1:8" ht="22.5" customHeight="1">
      <c r="A867" s="94"/>
      <c r="B867" s="133"/>
      <c r="C867" s="133"/>
      <c r="E867" s="94"/>
      <c r="F867" s="134"/>
      <c r="G867" s="134"/>
      <c r="H867" s="133"/>
    </row>
    <row r="868" spans="1:8" ht="22.5" customHeight="1">
      <c r="A868" s="94"/>
      <c r="B868" s="174"/>
      <c r="C868" s="133"/>
      <c r="E868" s="94"/>
      <c r="F868" s="134"/>
      <c r="G868" s="134"/>
      <c r="H868" s="133"/>
    </row>
    <row r="869" spans="1:8" ht="22.5" customHeight="1">
      <c r="A869" s="94"/>
      <c r="B869" s="133"/>
      <c r="C869" s="133"/>
      <c r="E869" s="94"/>
      <c r="F869" s="134"/>
      <c r="G869" s="134"/>
      <c r="H869" s="133"/>
    </row>
    <row r="870" spans="1:8" ht="22.5" customHeight="1">
      <c r="A870" s="94"/>
      <c r="B870" s="133"/>
      <c r="C870" s="133"/>
      <c r="E870" s="94"/>
      <c r="F870" s="134"/>
      <c r="G870" s="134"/>
      <c r="H870" s="133"/>
    </row>
    <row r="871" spans="1:8" ht="22.5" customHeight="1">
      <c r="A871" s="94"/>
      <c r="B871" s="133"/>
      <c r="C871" s="133"/>
      <c r="D871" s="151"/>
      <c r="E871" s="94"/>
      <c r="F871" s="134"/>
      <c r="G871" s="134"/>
      <c r="H871" s="133"/>
    </row>
    <row r="872" spans="1:8" ht="22.5" customHeight="1">
      <c r="A872" s="94"/>
      <c r="B872" s="133"/>
      <c r="C872" s="133"/>
      <c r="E872" s="94"/>
      <c r="F872" s="134"/>
      <c r="G872" s="134"/>
      <c r="H872" s="133"/>
    </row>
    <row r="873" spans="1:8" ht="22.5" customHeight="1">
      <c r="A873" s="94"/>
      <c r="B873" s="140"/>
      <c r="C873" s="133"/>
      <c r="E873" s="94"/>
      <c r="F873" s="134"/>
      <c r="G873" s="134"/>
      <c r="H873" s="133"/>
    </row>
    <row r="874" spans="1:8" ht="22.5" customHeight="1">
      <c r="A874" s="94"/>
      <c r="C874" s="133"/>
      <c r="E874" s="94"/>
      <c r="F874" s="134"/>
      <c r="G874" s="134"/>
      <c r="H874" s="133"/>
    </row>
    <row r="875" spans="1:8" ht="22.5" customHeight="1">
      <c r="A875" s="94"/>
      <c r="B875" s="140"/>
      <c r="C875" s="133"/>
      <c r="E875" s="94"/>
      <c r="F875" s="134"/>
      <c r="G875" s="134"/>
      <c r="H875" s="133"/>
    </row>
    <row r="876" spans="1:8" ht="22.5" customHeight="1">
      <c r="A876" s="94"/>
      <c r="B876" s="168"/>
      <c r="C876" s="133"/>
      <c r="E876" s="94"/>
      <c r="F876" s="134"/>
      <c r="G876" s="134"/>
      <c r="H876" s="133"/>
    </row>
    <row r="877" spans="1:8" ht="22.5" customHeight="1">
      <c r="A877" s="94"/>
      <c r="B877" s="94"/>
      <c r="C877" s="133"/>
      <c r="E877" s="94"/>
      <c r="F877" s="134"/>
      <c r="G877" s="134"/>
      <c r="H877" s="133"/>
    </row>
    <row r="878" spans="1:8" ht="22.5" customHeight="1">
      <c r="A878" s="94"/>
      <c r="B878" s="168"/>
      <c r="C878" s="133"/>
      <c r="E878" s="94"/>
      <c r="F878" s="134"/>
      <c r="G878" s="134"/>
      <c r="H878" s="133"/>
    </row>
    <row r="879" spans="1:8" ht="22.5" customHeight="1">
      <c r="A879" s="94"/>
      <c r="B879" s="140"/>
      <c r="C879" s="133"/>
      <c r="E879" s="94"/>
      <c r="F879" s="134"/>
      <c r="G879" s="134"/>
      <c r="H879" s="133"/>
    </row>
    <row r="880" spans="1:8" ht="22.5" customHeight="1">
      <c r="A880" s="94"/>
      <c r="B880" s="140"/>
      <c r="C880" s="133"/>
      <c r="E880" s="94"/>
      <c r="F880" s="134"/>
      <c r="G880" s="134"/>
      <c r="H880" s="133"/>
    </row>
    <row r="881" spans="1:8" ht="22.5" customHeight="1">
      <c r="A881" s="94"/>
      <c r="B881" s="140"/>
      <c r="C881" s="133"/>
      <c r="E881" s="94"/>
      <c r="F881" s="134"/>
      <c r="G881" s="134"/>
      <c r="H881" s="133"/>
    </row>
    <row r="882" spans="1:8" ht="22.5" customHeight="1">
      <c r="A882" s="94"/>
      <c r="B882" s="168"/>
      <c r="C882" s="133"/>
      <c r="E882" s="94"/>
      <c r="F882" s="142"/>
      <c r="G882" s="134"/>
      <c r="H882" s="133"/>
    </row>
    <row r="883" spans="1:8" ht="22.5" customHeight="1">
      <c r="A883" s="94"/>
      <c r="B883" s="140"/>
      <c r="C883" s="133"/>
      <c r="E883" s="94"/>
      <c r="F883" s="142"/>
      <c r="G883" s="134"/>
      <c r="H883" s="133"/>
    </row>
    <row r="884" spans="1:8" ht="22.5" customHeight="1">
      <c r="A884" s="94"/>
      <c r="B884" s="140"/>
      <c r="C884" s="133"/>
      <c r="E884" s="94"/>
      <c r="F884" s="142"/>
      <c r="G884" s="134"/>
      <c r="H884" s="133"/>
    </row>
    <row r="885" spans="1:8" ht="22.5" customHeight="1">
      <c r="A885" s="94"/>
      <c r="B885" s="140"/>
      <c r="C885" s="133"/>
      <c r="D885" s="136"/>
      <c r="E885" s="94"/>
      <c r="F885" s="142"/>
      <c r="G885" s="134"/>
      <c r="H885" s="133"/>
    </row>
    <row r="886" spans="1:8" ht="22.5" customHeight="1">
      <c r="A886" s="94"/>
      <c r="B886" s="140"/>
      <c r="C886" s="133"/>
      <c r="D886" s="136"/>
      <c r="E886" s="94"/>
      <c r="F886" s="142"/>
      <c r="G886" s="134"/>
      <c r="H886" s="133"/>
    </row>
    <row r="887" spans="1:8" ht="22.5" customHeight="1">
      <c r="A887" s="94"/>
      <c r="B887" s="140"/>
      <c r="C887" s="133"/>
      <c r="D887" s="136"/>
      <c r="E887" s="94"/>
      <c r="F887" s="142"/>
      <c r="G887" s="134"/>
      <c r="H887" s="133"/>
    </row>
    <row r="888" spans="1:8" ht="22.5" customHeight="1">
      <c r="A888" s="94"/>
      <c r="B888" s="168"/>
      <c r="C888" s="133"/>
      <c r="D888" s="136"/>
      <c r="E888" s="94"/>
      <c r="F888" s="134"/>
      <c r="G888" s="134"/>
      <c r="H888" s="133"/>
    </row>
    <row r="889" spans="1:8" ht="22.5" customHeight="1">
      <c r="A889" s="94"/>
      <c r="B889" s="168"/>
      <c r="C889" s="133"/>
      <c r="D889" s="136"/>
      <c r="E889" s="94"/>
      <c r="F889" s="134"/>
      <c r="G889" s="134"/>
      <c r="H889" s="133"/>
    </row>
    <row r="890" spans="1:8" ht="22.5" customHeight="1">
      <c r="A890" s="813"/>
      <c r="B890" s="813"/>
      <c r="C890" s="813"/>
      <c r="D890" s="813"/>
      <c r="E890" s="813"/>
      <c r="F890" s="813"/>
      <c r="G890" s="813"/>
      <c r="H890" s="813"/>
    </row>
    <row r="891" spans="1:8" ht="22.5" customHeight="1">
      <c r="A891" s="814"/>
      <c r="B891" s="814"/>
      <c r="C891" s="814"/>
      <c r="D891" s="814"/>
      <c r="E891" s="814"/>
      <c r="F891" s="814"/>
      <c r="G891" s="814"/>
      <c r="H891" s="814"/>
    </row>
    <row r="892" spans="1:8" ht="22.5" customHeight="1">
      <c r="A892" s="94"/>
      <c r="B892" s="94"/>
      <c r="C892" s="94"/>
      <c r="D892" s="94"/>
      <c r="E892" s="94"/>
      <c r="F892" s="94"/>
      <c r="G892" s="94"/>
      <c r="H892" s="94"/>
    </row>
    <row r="893" spans="1:8" ht="22.5" customHeight="1">
      <c r="A893" s="136"/>
      <c r="C893" s="133"/>
      <c r="E893" s="94"/>
      <c r="F893" s="134"/>
      <c r="G893" s="134"/>
      <c r="H893" s="133"/>
    </row>
    <row r="894" spans="1:8" ht="22.5" customHeight="1">
      <c r="A894" s="94"/>
      <c r="B894" s="140"/>
      <c r="C894" s="133"/>
      <c r="E894" s="94"/>
      <c r="F894" s="134"/>
      <c r="G894" s="134"/>
      <c r="H894" s="133"/>
    </row>
    <row r="895" spans="1:8" ht="22.5" customHeight="1">
      <c r="A895" s="94"/>
      <c r="B895" s="133"/>
      <c r="C895" s="93"/>
      <c r="E895" s="94"/>
      <c r="F895" s="134"/>
      <c r="G895" s="134"/>
      <c r="H895" s="133"/>
    </row>
    <row r="896" spans="1:8" ht="22.5" customHeight="1">
      <c r="A896" s="94"/>
      <c r="B896" s="133"/>
      <c r="C896" s="93"/>
      <c r="D896" s="172"/>
      <c r="E896" s="94"/>
      <c r="F896" s="134"/>
      <c r="G896" s="134"/>
      <c r="H896" s="133"/>
    </row>
    <row r="897" spans="1:8" ht="22.5" customHeight="1">
      <c r="A897" s="94"/>
      <c r="B897" s="174"/>
      <c r="C897" s="93"/>
      <c r="D897" s="151"/>
      <c r="E897" s="94"/>
      <c r="F897" s="134"/>
      <c r="G897" s="134"/>
      <c r="H897" s="133"/>
    </row>
    <row r="898" spans="1:8" ht="22.5" customHeight="1">
      <c r="A898" s="94"/>
      <c r="B898" s="174"/>
      <c r="C898" s="93"/>
      <c r="E898" s="94"/>
      <c r="F898" s="134"/>
      <c r="G898" s="134"/>
      <c r="H898" s="133"/>
    </row>
    <row r="899" spans="1:8" ht="22.5" customHeight="1">
      <c r="A899" s="94"/>
      <c r="B899" s="174"/>
      <c r="C899" s="93"/>
      <c r="E899" s="94"/>
      <c r="F899" s="134"/>
      <c r="G899" s="134"/>
      <c r="H899" s="133"/>
    </row>
    <row r="900" spans="1:8" ht="22.5" customHeight="1">
      <c r="A900" s="94"/>
      <c r="B900" s="174"/>
      <c r="C900" s="133"/>
      <c r="D900" s="172"/>
      <c r="E900" s="94"/>
      <c r="F900" s="134"/>
      <c r="G900" s="134"/>
      <c r="H900" s="133"/>
    </row>
    <row r="901" spans="1:8" ht="22.5" customHeight="1">
      <c r="A901" s="94"/>
      <c r="B901" s="174"/>
      <c r="C901" s="133"/>
      <c r="E901" s="94"/>
      <c r="F901" s="134"/>
      <c r="G901" s="134"/>
      <c r="H901" s="133"/>
    </row>
    <row r="902" spans="1:8" ht="22.5" customHeight="1">
      <c r="A902" s="94"/>
      <c r="B902" s="174"/>
      <c r="C902" s="133"/>
      <c r="E902" s="94"/>
      <c r="F902" s="134"/>
      <c r="G902" s="134"/>
      <c r="H902" s="133"/>
    </row>
    <row r="903" spans="1:8" ht="22.5" customHeight="1">
      <c r="A903" s="94"/>
      <c r="B903" s="140"/>
      <c r="C903" s="133"/>
      <c r="E903" s="94"/>
      <c r="F903" s="134"/>
      <c r="G903" s="134"/>
      <c r="H903" s="133"/>
    </row>
    <row r="904" spans="1:8" ht="22.5" customHeight="1">
      <c r="A904" s="94"/>
      <c r="B904" s="140"/>
      <c r="C904" s="133"/>
      <c r="E904" s="94"/>
      <c r="F904" s="134"/>
      <c r="G904" s="134"/>
      <c r="H904" s="133"/>
    </row>
    <row r="905" spans="1:8" ht="22.5" customHeight="1">
      <c r="A905" s="94"/>
      <c r="C905" s="133"/>
      <c r="E905" s="94"/>
      <c r="F905" s="134"/>
      <c r="G905" s="134"/>
      <c r="H905" s="133"/>
    </row>
    <row r="906" spans="1:8" ht="22.5" customHeight="1">
      <c r="A906" s="94"/>
      <c r="C906" s="133"/>
      <c r="E906" s="94"/>
      <c r="F906" s="134"/>
      <c r="G906" s="134"/>
      <c r="H906" s="133"/>
    </row>
    <row r="907" spans="1:8" ht="22.5" customHeight="1">
      <c r="A907" s="94"/>
      <c r="B907" s="140"/>
      <c r="C907" s="133"/>
      <c r="E907" s="94"/>
      <c r="F907" s="134"/>
      <c r="G907" s="134"/>
      <c r="H907" s="133"/>
    </row>
    <row r="908" spans="1:8" ht="22.5" customHeight="1">
      <c r="A908" s="94"/>
      <c r="C908" s="133"/>
      <c r="E908" s="94"/>
      <c r="F908" s="134"/>
      <c r="G908" s="134"/>
      <c r="H908" s="133"/>
    </row>
    <row r="909" spans="1:8" ht="22.5" customHeight="1">
      <c r="A909" s="94"/>
      <c r="C909" s="133"/>
      <c r="E909" s="94"/>
      <c r="F909" s="134"/>
      <c r="G909" s="134"/>
      <c r="H909" s="133"/>
    </row>
    <row r="910" spans="1:8" ht="22.5" customHeight="1">
      <c r="A910" s="94"/>
      <c r="C910" s="133"/>
      <c r="D910" s="151"/>
      <c r="E910" s="94"/>
      <c r="F910" s="134"/>
      <c r="G910" s="134"/>
      <c r="H910" s="133"/>
    </row>
    <row r="911" spans="1:8" ht="22.5" customHeight="1">
      <c r="A911" s="94"/>
      <c r="C911" s="133"/>
      <c r="E911" s="94"/>
      <c r="F911" s="134"/>
      <c r="G911" s="134"/>
      <c r="H911" s="133"/>
    </row>
    <row r="912" spans="1:8" ht="22.5" customHeight="1">
      <c r="A912" s="94"/>
      <c r="B912" s="140"/>
      <c r="C912" s="133"/>
      <c r="E912" s="94"/>
      <c r="F912" s="134"/>
      <c r="G912" s="134"/>
      <c r="H912" s="133"/>
    </row>
    <row r="913" spans="1:8" ht="22.5" customHeight="1">
      <c r="A913" s="94"/>
      <c r="C913" s="133"/>
      <c r="E913" s="94"/>
      <c r="F913" s="134"/>
      <c r="G913" s="134"/>
      <c r="H913" s="133"/>
    </row>
    <row r="914" spans="1:8" ht="22.5" customHeight="1">
      <c r="A914" s="94"/>
      <c r="B914" s="140"/>
      <c r="C914" s="133"/>
      <c r="E914" s="94"/>
      <c r="F914" s="134"/>
      <c r="G914" s="134"/>
      <c r="H914" s="133"/>
    </row>
    <row r="915" spans="1:8" ht="22.5" customHeight="1">
      <c r="A915" s="94"/>
      <c r="B915" s="168"/>
      <c r="C915" s="133"/>
      <c r="E915" s="94"/>
      <c r="F915" s="134"/>
      <c r="G915" s="134"/>
      <c r="H915" s="133"/>
    </row>
    <row r="916" spans="1:8" ht="22.5" customHeight="1">
      <c r="A916" s="94"/>
      <c r="B916" s="94"/>
      <c r="C916" s="133"/>
      <c r="E916" s="94"/>
      <c r="F916" s="134"/>
      <c r="G916" s="134"/>
      <c r="H916" s="133"/>
    </row>
    <row r="917" spans="1:8" ht="22.5" customHeight="1">
      <c r="A917" s="94"/>
      <c r="B917" s="168"/>
      <c r="C917" s="133"/>
      <c r="E917" s="94"/>
      <c r="F917" s="134"/>
      <c r="G917" s="134"/>
      <c r="H917" s="133"/>
    </row>
    <row r="918" spans="1:8" ht="22.5" customHeight="1">
      <c r="A918" s="94"/>
      <c r="B918" s="140"/>
      <c r="C918" s="133"/>
      <c r="E918" s="94"/>
      <c r="F918" s="134"/>
      <c r="G918" s="134"/>
      <c r="H918" s="133"/>
    </row>
    <row r="919" spans="1:8" ht="22.5" customHeight="1">
      <c r="A919" s="94"/>
      <c r="B919" s="140"/>
      <c r="C919" s="133"/>
      <c r="E919" s="94"/>
      <c r="F919" s="134"/>
      <c r="G919" s="134"/>
      <c r="H919" s="133"/>
    </row>
    <row r="920" spans="1:8" ht="22.5" customHeight="1">
      <c r="A920" s="94"/>
      <c r="B920" s="140"/>
      <c r="C920" s="133"/>
      <c r="E920" s="94"/>
      <c r="F920" s="134"/>
      <c r="G920" s="134"/>
      <c r="H920" s="133"/>
    </row>
    <row r="921" spans="1:8" ht="22.5" customHeight="1">
      <c r="A921" s="94"/>
      <c r="B921" s="168"/>
      <c r="C921" s="133"/>
      <c r="E921" s="94"/>
      <c r="F921" s="142"/>
      <c r="G921" s="134"/>
      <c r="H921" s="133"/>
    </row>
    <row r="922" spans="1:8" ht="22.5" customHeight="1">
      <c r="A922" s="94"/>
      <c r="B922" s="140"/>
      <c r="C922" s="133"/>
      <c r="E922" s="94"/>
      <c r="F922" s="142"/>
      <c r="G922" s="134"/>
      <c r="H922" s="133"/>
    </row>
    <row r="923" spans="1:8" ht="22.5" customHeight="1">
      <c r="A923" s="94"/>
      <c r="B923" s="140"/>
      <c r="C923" s="133"/>
      <c r="E923" s="94"/>
      <c r="F923" s="142"/>
      <c r="G923" s="134"/>
      <c r="H923" s="133"/>
    </row>
    <row r="924" spans="1:8" ht="22.5" customHeight="1">
      <c r="A924" s="94"/>
      <c r="B924" s="140"/>
      <c r="C924" s="133"/>
      <c r="D924" s="136"/>
      <c r="E924" s="94"/>
      <c r="F924" s="142"/>
      <c r="G924" s="134"/>
      <c r="H924" s="133"/>
    </row>
    <row r="925" spans="1:8" ht="22.5" customHeight="1">
      <c r="A925" s="94"/>
      <c r="B925" s="140"/>
      <c r="C925" s="133"/>
      <c r="D925" s="136"/>
      <c r="E925" s="94"/>
      <c r="F925" s="142"/>
      <c r="G925" s="134"/>
      <c r="H925" s="133"/>
    </row>
    <row r="926" spans="1:8" ht="22.5" customHeight="1">
      <c r="A926" s="94"/>
      <c r="B926" s="140"/>
      <c r="C926" s="133"/>
      <c r="D926" s="136"/>
      <c r="E926" s="94"/>
      <c r="F926" s="142"/>
      <c r="G926" s="134"/>
      <c r="H926" s="133"/>
    </row>
    <row r="927" spans="1:8" ht="22.5" customHeight="1">
      <c r="A927" s="94"/>
      <c r="B927" s="168"/>
      <c r="C927" s="133"/>
      <c r="D927" s="136"/>
      <c r="E927" s="94"/>
      <c r="F927" s="134"/>
      <c r="G927" s="134"/>
      <c r="H927" s="133"/>
    </row>
    <row r="928" spans="1:8" ht="22.5" customHeight="1">
      <c r="A928" s="94"/>
      <c r="B928" s="168"/>
      <c r="C928" s="133"/>
      <c r="D928" s="136"/>
      <c r="E928" s="94"/>
      <c r="F928" s="134"/>
      <c r="G928" s="134"/>
      <c r="H928" s="133"/>
    </row>
    <row r="929" spans="1:8" ht="22.5" customHeight="1">
      <c r="A929" s="813"/>
      <c r="B929" s="813"/>
      <c r="C929" s="813"/>
      <c r="D929" s="813"/>
      <c r="E929" s="813"/>
      <c r="F929" s="813"/>
      <c r="G929" s="813"/>
      <c r="H929" s="813"/>
    </row>
    <row r="930" spans="1:8" ht="22.5" customHeight="1">
      <c r="A930" s="814"/>
      <c r="B930" s="814"/>
      <c r="C930" s="814"/>
      <c r="D930" s="814"/>
      <c r="E930" s="814"/>
      <c r="F930" s="814"/>
      <c r="G930" s="814"/>
      <c r="H930" s="814"/>
    </row>
    <row r="931" spans="1:8" ht="22.5" customHeight="1">
      <c r="A931" s="94"/>
      <c r="B931" s="94"/>
      <c r="C931" s="94"/>
      <c r="D931" s="94"/>
      <c r="E931" s="94"/>
      <c r="F931" s="94"/>
      <c r="G931" s="94"/>
      <c r="H931" s="94"/>
    </row>
    <row r="932" spans="1:8" ht="22.5" customHeight="1">
      <c r="A932" s="136"/>
      <c r="C932" s="133"/>
      <c r="E932" s="94"/>
      <c r="F932" s="134"/>
      <c r="G932" s="134"/>
      <c r="H932" s="133"/>
    </row>
    <row r="933" spans="1:8" ht="22.5" customHeight="1">
      <c r="A933" s="94"/>
      <c r="B933" s="140"/>
      <c r="C933" s="133"/>
      <c r="E933" s="94"/>
      <c r="F933" s="134"/>
      <c r="G933" s="134"/>
      <c r="H933" s="133"/>
    </row>
    <row r="934" spans="1:8" ht="22.5" customHeight="1">
      <c r="A934" s="94"/>
      <c r="B934" s="133"/>
      <c r="C934" s="93"/>
      <c r="E934" s="94"/>
      <c r="F934" s="134"/>
      <c r="G934" s="134"/>
      <c r="H934" s="133"/>
    </row>
    <row r="935" spans="1:8" ht="22.5" customHeight="1">
      <c r="A935" s="94"/>
      <c r="B935" s="133"/>
      <c r="C935" s="93"/>
      <c r="D935" s="151"/>
      <c r="E935" s="94"/>
      <c r="F935" s="134"/>
      <c r="G935" s="134"/>
      <c r="H935" s="133"/>
    </row>
    <row r="936" spans="1:8" ht="22.5" customHeight="1">
      <c r="A936" s="94"/>
      <c r="B936" s="174"/>
      <c r="C936" s="93"/>
      <c r="D936" s="151"/>
      <c r="E936" s="94"/>
      <c r="F936" s="134"/>
      <c r="G936" s="134"/>
      <c r="H936" s="133"/>
    </row>
    <row r="937" spans="1:8" ht="22.5" customHeight="1">
      <c r="A937" s="94"/>
      <c r="B937" s="174"/>
      <c r="C937" s="93"/>
      <c r="E937" s="94"/>
      <c r="F937" s="134"/>
      <c r="G937" s="134"/>
      <c r="H937" s="133"/>
    </row>
    <row r="938" spans="1:8" ht="22.5" customHeight="1">
      <c r="A938" s="94"/>
      <c r="B938" s="133"/>
      <c r="C938" s="93"/>
      <c r="E938" s="94"/>
      <c r="F938" s="134"/>
      <c r="G938" s="134"/>
      <c r="H938" s="133"/>
    </row>
    <row r="939" spans="1:8" ht="22.5" customHeight="1">
      <c r="A939" s="94"/>
      <c r="B939" s="174"/>
      <c r="C939" s="93"/>
      <c r="E939" s="94"/>
      <c r="F939" s="134"/>
      <c r="G939" s="134"/>
      <c r="H939" s="133"/>
    </row>
    <row r="940" spans="1:8" ht="22.5" customHeight="1">
      <c r="A940" s="94"/>
      <c r="B940" s="174"/>
      <c r="C940" s="93"/>
      <c r="D940" s="147"/>
      <c r="E940" s="94"/>
      <c r="F940" s="134"/>
      <c r="G940" s="134"/>
      <c r="H940" s="133"/>
    </row>
    <row r="941" spans="1:8" ht="22.5" customHeight="1">
      <c r="A941" s="94"/>
      <c r="B941" s="174"/>
      <c r="C941" s="93"/>
      <c r="E941" s="94"/>
      <c r="F941" s="134"/>
      <c r="G941" s="134"/>
      <c r="H941" s="133"/>
    </row>
    <row r="942" spans="1:8" ht="22.5" customHeight="1">
      <c r="A942" s="94"/>
      <c r="B942" s="174"/>
      <c r="C942" s="93"/>
      <c r="E942" s="94"/>
      <c r="F942" s="134"/>
      <c r="G942" s="134"/>
      <c r="H942" s="133"/>
    </row>
    <row r="943" spans="1:8" ht="22.5" customHeight="1">
      <c r="A943" s="94"/>
      <c r="B943" s="140"/>
      <c r="C943" s="133"/>
      <c r="E943" s="94"/>
      <c r="F943" s="134"/>
      <c r="G943" s="134"/>
      <c r="H943" s="133"/>
    </row>
    <row r="944" spans="1:8" ht="22.5" customHeight="1">
      <c r="A944" s="94"/>
      <c r="C944" s="133"/>
      <c r="E944" s="94"/>
      <c r="F944" s="134"/>
      <c r="G944" s="134"/>
      <c r="H944" s="133"/>
    </row>
    <row r="945" spans="1:8" ht="22.5" customHeight="1">
      <c r="A945" s="94"/>
      <c r="B945" s="140"/>
      <c r="C945" s="133"/>
      <c r="E945" s="94"/>
      <c r="F945" s="134"/>
      <c r="G945" s="134"/>
      <c r="H945" s="133"/>
    </row>
    <row r="946" spans="1:8" ht="22.5" customHeight="1">
      <c r="A946" s="94"/>
      <c r="C946" s="133"/>
      <c r="E946" s="94"/>
      <c r="F946" s="134"/>
      <c r="G946" s="134"/>
      <c r="H946" s="133"/>
    </row>
    <row r="947" spans="1:8" ht="22.5" customHeight="1">
      <c r="A947" s="94"/>
      <c r="C947" s="133"/>
      <c r="E947" s="94"/>
      <c r="F947" s="134"/>
      <c r="G947" s="134"/>
      <c r="H947" s="133"/>
    </row>
    <row r="948" spans="1:8" ht="22.5" customHeight="1">
      <c r="A948" s="94"/>
      <c r="C948" s="133"/>
      <c r="E948" s="94"/>
      <c r="F948" s="134"/>
      <c r="G948" s="134"/>
      <c r="H948" s="133"/>
    </row>
    <row r="949" spans="1:8" ht="22.5" customHeight="1">
      <c r="A949" s="94"/>
      <c r="C949" s="133"/>
      <c r="D949" s="151"/>
      <c r="E949" s="94"/>
      <c r="F949" s="134"/>
      <c r="G949" s="134"/>
      <c r="H949" s="133"/>
    </row>
    <row r="950" spans="1:8" ht="22.5" customHeight="1">
      <c r="A950" s="94"/>
      <c r="C950" s="133"/>
      <c r="E950" s="94"/>
      <c r="F950" s="134"/>
      <c r="G950" s="134"/>
      <c r="H950" s="133"/>
    </row>
    <row r="951" spans="1:8" ht="22.5" customHeight="1">
      <c r="A951" s="94"/>
      <c r="B951" s="140"/>
      <c r="C951" s="133"/>
      <c r="E951" s="94"/>
      <c r="F951" s="134"/>
      <c r="G951" s="134"/>
      <c r="H951" s="133"/>
    </row>
    <row r="952" spans="1:8" ht="22.5" customHeight="1">
      <c r="A952" s="94"/>
      <c r="C952" s="133"/>
      <c r="E952" s="94"/>
      <c r="F952" s="134"/>
      <c r="G952" s="134"/>
      <c r="H952" s="133"/>
    </row>
    <row r="953" spans="1:8" ht="22.5" customHeight="1">
      <c r="A953" s="94"/>
      <c r="B953" s="140"/>
      <c r="C953" s="133"/>
      <c r="E953" s="94"/>
      <c r="F953" s="134"/>
      <c r="G953" s="134"/>
      <c r="H953" s="133"/>
    </row>
    <row r="954" spans="1:8" ht="22.5" customHeight="1">
      <c r="A954" s="94"/>
      <c r="B954" s="168"/>
      <c r="C954" s="133"/>
      <c r="E954" s="94"/>
      <c r="F954" s="134"/>
      <c r="G954" s="134"/>
      <c r="H954" s="133"/>
    </row>
    <row r="955" spans="1:8" ht="22.5" customHeight="1">
      <c r="A955" s="94"/>
      <c r="B955" s="94"/>
      <c r="C955" s="133"/>
      <c r="E955" s="94"/>
      <c r="F955" s="134"/>
      <c r="G955" s="134"/>
      <c r="H955" s="133"/>
    </row>
    <row r="956" spans="1:8" ht="22.5" customHeight="1">
      <c r="A956" s="94"/>
      <c r="B956" s="168"/>
      <c r="C956" s="133"/>
      <c r="E956" s="94"/>
      <c r="F956" s="134"/>
      <c r="G956" s="134"/>
      <c r="H956" s="133"/>
    </row>
    <row r="957" spans="1:8" ht="22.5" customHeight="1">
      <c r="A957" s="94"/>
      <c r="B957" s="140"/>
      <c r="C957" s="133"/>
      <c r="E957" s="94"/>
      <c r="F957" s="134"/>
      <c r="G957" s="134"/>
      <c r="H957" s="133"/>
    </row>
    <row r="958" spans="1:8" ht="22.5" customHeight="1">
      <c r="A958" s="94"/>
      <c r="B958" s="140"/>
      <c r="C958" s="133"/>
      <c r="E958" s="94"/>
      <c r="F958" s="134"/>
      <c r="G958" s="134"/>
      <c r="H958" s="133"/>
    </row>
    <row r="959" spans="1:8" ht="22.5" customHeight="1">
      <c r="A959" s="94"/>
      <c r="B959" s="140"/>
      <c r="C959" s="133"/>
      <c r="E959" s="94"/>
      <c r="F959" s="134"/>
      <c r="G959" s="134"/>
      <c r="H959" s="133"/>
    </row>
    <row r="960" spans="1:8" ht="22.5" customHeight="1">
      <c r="A960" s="94"/>
      <c r="B960" s="168"/>
      <c r="C960" s="133"/>
      <c r="E960" s="94"/>
      <c r="F960" s="142"/>
      <c r="G960" s="134"/>
      <c r="H960" s="133"/>
    </row>
    <row r="961" spans="1:8" ht="22.5" customHeight="1">
      <c r="A961" s="94"/>
      <c r="B961" s="140"/>
      <c r="C961" s="133"/>
      <c r="E961" s="94"/>
      <c r="F961" s="142"/>
      <c r="G961" s="134"/>
      <c r="H961" s="133"/>
    </row>
    <row r="962" spans="1:8" ht="22.5" customHeight="1">
      <c r="A962" s="94"/>
      <c r="B962" s="140"/>
      <c r="C962" s="133"/>
      <c r="E962" s="94"/>
      <c r="F962" s="142"/>
      <c r="G962" s="134"/>
      <c r="H962" s="133"/>
    </row>
    <row r="963" spans="1:8" ht="22.5" customHeight="1">
      <c r="A963" s="94"/>
      <c r="B963" s="140"/>
      <c r="C963" s="133"/>
      <c r="D963" s="136"/>
      <c r="E963" s="94"/>
      <c r="F963" s="142"/>
      <c r="G963" s="134"/>
      <c r="H963" s="133"/>
    </row>
    <row r="964" spans="1:8" ht="22.5" customHeight="1">
      <c r="A964" s="94"/>
      <c r="B964" s="140"/>
      <c r="C964" s="133"/>
      <c r="D964" s="136"/>
      <c r="E964" s="94"/>
      <c r="F964" s="142"/>
      <c r="G964" s="134"/>
      <c r="H964" s="133"/>
    </row>
    <row r="965" spans="1:8" ht="22.5" customHeight="1">
      <c r="A965" s="94"/>
      <c r="B965" s="140"/>
      <c r="C965" s="133"/>
      <c r="D965" s="136"/>
      <c r="E965" s="94"/>
      <c r="F965" s="142"/>
      <c r="G965" s="134"/>
      <c r="H965" s="133"/>
    </row>
    <row r="966" spans="1:8" ht="22.5" customHeight="1">
      <c r="A966" s="94"/>
      <c r="B966" s="168"/>
      <c r="C966" s="133"/>
      <c r="D966" s="136"/>
      <c r="E966" s="94"/>
      <c r="F966" s="134"/>
      <c r="G966" s="134"/>
      <c r="H966" s="133"/>
    </row>
    <row r="967" spans="1:8" ht="22.5" customHeight="1">
      <c r="A967" s="94"/>
      <c r="B967" s="168"/>
      <c r="C967" s="133"/>
      <c r="D967" s="136"/>
      <c r="E967" s="94"/>
      <c r="F967" s="134"/>
      <c r="G967" s="134"/>
      <c r="H967" s="133"/>
    </row>
    <row r="968" spans="1:8" ht="22.5" customHeight="1">
      <c r="A968" s="813"/>
      <c r="B968" s="813"/>
      <c r="C968" s="813"/>
      <c r="D968" s="813"/>
      <c r="E968" s="813"/>
      <c r="F968" s="813"/>
      <c r="G968" s="813"/>
      <c r="H968" s="813"/>
    </row>
    <row r="969" spans="1:8" ht="22.5" customHeight="1">
      <c r="A969" s="814"/>
      <c r="B969" s="814"/>
      <c r="C969" s="814"/>
      <c r="D969" s="814"/>
      <c r="E969" s="814"/>
      <c r="F969" s="814"/>
      <c r="G969" s="814"/>
      <c r="H969" s="814"/>
    </row>
    <row r="970" spans="1:8" ht="22.5" customHeight="1">
      <c r="A970" s="94"/>
      <c r="B970" s="94"/>
      <c r="C970" s="94"/>
      <c r="D970" s="94"/>
      <c r="E970" s="94"/>
      <c r="F970" s="94"/>
      <c r="G970" s="94"/>
      <c r="H970" s="94"/>
    </row>
    <row r="971" spans="1:8" ht="22.5" customHeight="1">
      <c r="A971" s="136"/>
      <c r="C971" s="133"/>
      <c r="E971" s="94"/>
      <c r="F971" s="134"/>
      <c r="G971" s="134"/>
      <c r="H971" s="133"/>
    </row>
    <row r="972" spans="1:8" ht="22.5" customHeight="1">
      <c r="A972" s="94"/>
      <c r="B972" s="140"/>
      <c r="C972" s="133"/>
      <c r="E972" s="94"/>
      <c r="F972" s="134"/>
      <c r="G972" s="134"/>
      <c r="H972" s="133"/>
    </row>
    <row r="973" spans="1:8" ht="22.5" customHeight="1">
      <c r="A973" s="94"/>
      <c r="B973" s="133"/>
      <c r="C973" s="93"/>
      <c r="E973" s="94"/>
      <c r="F973" s="134"/>
      <c r="G973" s="134"/>
      <c r="H973" s="133"/>
    </row>
    <row r="974" spans="1:8" ht="22.5" customHeight="1">
      <c r="A974" s="94"/>
      <c r="B974" s="133"/>
      <c r="C974" s="93"/>
      <c r="D974" s="151"/>
      <c r="E974" s="94"/>
      <c r="F974" s="134"/>
      <c r="G974" s="134"/>
      <c r="H974" s="133"/>
    </row>
    <row r="975" spans="1:8" ht="22.5" customHeight="1">
      <c r="A975" s="94"/>
      <c r="B975" s="174"/>
      <c r="C975" s="93"/>
      <c r="D975" s="151"/>
      <c r="E975" s="94"/>
      <c r="F975" s="134"/>
      <c r="G975" s="134"/>
      <c r="H975" s="133"/>
    </row>
    <row r="976" spans="1:8" ht="22.5" customHeight="1">
      <c r="A976" s="94"/>
      <c r="B976" s="174"/>
      <c r="C976" s="93"/>
      <c r="D976" s="172"/>
      <c r="E976" s="94"/>
      <c r="F976" s="134"/>
      <c r="G976" s="134"/>
      <c r="H976" s="133"/>
    </row>
    <row r="977" spans="1:8" ht="22.5" customHeight="1">
      <c r="A977" s="94"/>
      <c r="B977" s="133"/>
      <c r="C977" s="93"/>
      <c r="E977" s="94"/>
      <c r="F977" s="134"/>
      <c r="G977" s="134"/>
      <c r="H977" s="133"/>
    </row>
    <row r="978" spans="1:8" ht="22.5" customHeight="1">
      <c r="A978" s="94"/>
      <c r="B978" s="174"/>
      <c r="C978" s="93"/>
      <c r="E978" s="94"/>
      <c r="F978" s="134"/>
      <c r="G978" s="134"/>
      <c r="H978" s="133"/>
    </row>
    <row r="979" spans="1:8" ht="22.5" customHeight="1">
      <c r="A979" s="94"/>
      <c r="B979" s="174"/>
      <c r="C979" s="93"/>
      <c r="D979" s="147"/>
      <c r="E979" s="94"/>
      <c r="F979" s="134"/>
      <c r="G979" s="134"/>
      <c r="H979" s="133"/>
    </row>
    <row r="980" spans="1:8" ht="22.5" customHeight="1">
      <c r="A980" s="94"/>
      <c r="B980" s="174"/>
      <c r="C980" s="93"/>
      <c r="E980" s="94"/>
      <c r="F980" s="134"/>
      <c r="G980" s="134"/>
      <c r="H980" s="133"/>
    </row>
    <row r="981" spans="1:8" ht="22.5" customHeight="1">
      <c r="A981" s="94"/>
      <c r="B981" s="174"/>
      <c r="C981" s="93"/>
      <c r="D981" s="172"/>
      <c r="E981" s="94"/>
      <c r="F981" s="134"/>
      <c r="G981" s="134"/>
      <c r="H981" s="133"/>
    </row>
    <row r="982" spans="1:8" ht="22.5" customHeight="1">
      <c r="A982" s="94"/>
      <c r="B982" s="174"/>
      <c r="C982" s="93"/>
      <c r="E982" s="94"/>
      <c r="F982" s="134"/>
      <c r="G982" s="134"/>
      <c r="H982" s="133"/>
    </row>
    <row r="983" spans="1:8" ht="22.5" customHeight="1">
      <c r="A983" s="94"/>
      <c r="B983" s="174"/>
      <c r="C983" s="93"/>
      <c r="E983" s="94"/>
      <c r="F983" s="134"/>
      <c r="G983" s="134"/>
      <c r="H983" s="133"/>
    </row>
    <row r="984" spans="1:8" ht="22.5" customHeight="1">
      <c r="A984" s="94"/>
      <c r="B984" s="133"/>
      <c r="C984" s="93"/>
      <c r="E984" s="94"/>
      <c r="F984" s="134"/>
      <c r="G984" s="134"/>
      <c r="H984" s="133"/>
    </row>
    <row r="985" spans="1:8" ht="22.5" customHeight="1">
      <c r="A985" s="94"/>
      <c r="B985" s="174"/>
      <c r="C985" s="93"/>
      <c r="E985" s="94"/>
      <c r="F985" s="134"/>
      <c r="G985" s="134"/>
      <c r="H985" s="133"/>
    </row>
    <row r="986" spans="1:8" ht="22.5" customHeight="1">
      <c r="A986" s="94"/>
      <c r="B986" s="133"/>
      <c r="C986" s="93"/>
      <c r="E986" s="94"/>
      <c r="F986" s="134"/>
      <c r="G986" s="134"/>
      <c r="H986" s="133"/>
    </row>
    <row r="987" spans="1:8" ht="22.5" customHeight="1">
      <c r="A987" s="94"/>
      <c r="B987" s="133"/>
      <c r="C987" s="93"/>
      <c r="E987" s="94"/>
      <c r="F987" s="134"/>
      <c r="G987" s="134"/>
      <c r="H987" s="133"/>
    </row>
    <row r="988" spans="1:8" ht="22.5" customHeight="1">
      <c r="A988" s="94"/>
      <c r="B988" s="133"/>
      <c r="C988" s="93"/>
      <c r="D988" s="151"/>
      <c r="E988" s="94"/>
      <c r="F988" s="134"/>
      <c r="G988" s="134"/>
      <c r="H988" s="133"/>
    </row>
    <row r="989" spans="1:8" ht="22.5" customHeight="1">
      <c r="A989" s="94"/>
      <c r="B989" s="133"/>
      <c r="C989" s="93"/>
      <c r="E989" s="94"/>
      <c r="F989" s="134"/>
      <c r="G989" s="134"/>
      <c r="H989" s="133"/>
    </row>
    <row r="990" spans="1:8" ht="22.5" customHeight="1">
      <c r="A990" s="94"/>
      <c r="B990" s="133"/>
      <c r="C990" s="93"/>
      <c r="E990" s="94"/>
      <c r="F990" s="134"/>
      <c r="G990" s="134"/>
      <c r="H990" s="133"/>
    </row>
    <row r="991" spans="1:8" ht="22.5" customHeight="1">
      <c r="A991" s="94"/>
      <c r="B991" s="133"/>
      <c r="C991" s="93"/>
      <c r="E991" s="94"/>
      <c r="F991" s="134"/>
      <c r="G991" s="134"/>
      <c r="H991" s="133"/>
    </row>
    <row r="992" spans="1:8" ht="22.5" customHeight="1">
      <c r="A992" s="94"/>
      <c r="B992" s="174"/>
      <c r="C992" s="93"/>
      <c r="E992" s="94"/>
      <c r="F992" s="134"/>
      <c r="G992" s="134"/>
      <c r="H992" s="133"/>
    </row>
    <row r="993" spans="1:8" ht="22.5" customHeight="1">
      <c r="A993" s="94"/>
      <c r="B993" s="174"/>
      <c r="C993" s="93"/>
      <c r="E993" s="94"/>
      <c r="F993" s="134"/>
      <c r="G993" s="134"/>
      <c r="H993" s="133"/>
    </row>
    <row r="994" spans="1:8" ht="22.5" customHeight="1">
      <c r="A994" s="94"/>
      <c r="B994" s="174"/>
      <c r="C994" s="93"/>
      <c r="E994" s="94"/>
      <c r="F994" s="134"/>
      <c r="G994" s="134"/>
      <c r="H994" s="133"/>
    </row>
    <row r="995" spans="1:8" ht="22.5" customHeight="1">
      <c r="A995" s="94"/>
      <c r="B995" s="174"/>
      <c r="C995" s="175"/>
      <c r="E995" s="94"/>
      <c r="F995" s="134"/>
      <c r="G995" s="134"/>
      <c r="H995" s="133"/>
    </row>
    <row r="996" spans="1:8" ht="22.5" customHeight="1">
      <c r="A996" s="94"/>
      <c r="B996" s="174"/>
      <c r="C996" s="175"/>
      <c r="E996" s="94"/>
      <c r="F996" s="134"/>
      <c r="G996" s="134"/>
      <c r="H996" s="133"/>
    </row>
    <row r="997" spans="1:8" ht="22.5" customHeight="1">
      <c r="A997" s="94"/>
      <c r="B997" s="174"/>
      <c r="C997" s="93"/>
      <c r="E997" s="94"/>
      <c r="F997" s="134"/>
      <c r="G997" s="134"/>
      <c r="H997" s="133"/>
    </row>
    <row r="998" spans="1:8" ht="22.5" customHeight="1">
      <c r="A998" s="94"/>
      <c r="B998" s="174"/>
      <c r="C998" s="133"/>
      <c r="E998" s="94"/>
      <c r="F998" s="134"/>
      <c r="G998" s="134"/>
      <c r="H998" s="133"/>
    </row>
    <row r="999" spans="1:8" ht="22.5" customHeight="1">
      <c r="A999" s="94"/>
      <c r="B999" s="174"/>
      <c r="C999" s="133"/>
      <c r="E999" s="94"/>
      <c r="F999" s="142"/>
      <c r="G999" s="134"/>
      <c r="H999" s="133"/>
    </row>
    <row r="1000" spans="1:8" ht="22.5" customHeight="1">
      <c r="A1000" s="94"/>
      <c r="B1000" s="174"/>
      <c r="C1000" s="133"/>
      <c r="E1000" s="94"/>
      <c r="F1000" s="142"/>
      <c r="G1000" s="134"/>
      <c r="H1000" s="133"/>
    </row>
    <row r="1001" spans="1:8" ht="22.5" customHeight="1">
      <c r="A1001" s="94"/>
      <c r="B1001" s="174"/>
      <c r="C1001" s="133"/>
      <c r="E1001" s="94"/>
      <c r="F1001" s="142"/>
      <c r="G1001" s="134"/>
      <c r="H1001" s="133"/>
    </row>
    <row r="1002" spans="1:8" ht="22.5" customHeight="1">
      <c r="A1002" s="94"/>
      <c r="B1002" s="140"/>
      <c r="C1002" s="133"/>
      <c r="D1002" s="136"/>
      <c r="E1002" s="94"/>
      <c r="F1002" s="142"/>
      <c r="G1002" s="134"/>
      <c r="H1002" s="133"/>
    </row>
    <row r="1003" spans="1:8" ht="22.5" customHeight="1">
      <c r="A1003" s="94"/>
      <c r="B1003" s="140"/>
      <c r="C1003" s="133"/>
      <c r="D1003" s="136"/>
      <c r="E1003" s="94"/>
      <c r="F1003" s="142"/>
      <c r="G1003" s="134"/>
      <c r="H1003" s="133"/>
    </row>
    <row r="1004" spans="1:8" ht="22.5" customHeight="1">
      <c r="A1004" s="94"/>
      <c r="B1004" s="140"/>
      <c r="C1004" s="133"/>
      <c r="D1004" s="136"/>
      <c r="E1004" s="94"/>
      <c r="F1004" s="142"/>
      <c r="G1004" s="134"/>
      <c r="H1004" s="133"/>
    </row>
    <row r="1005" spans="1:8" ht="22.5" customHeight="1">
      <c r="A1005" s="94"/>
      <c r="B1005" s="168"/>
      <c r="C1005" s="133"/>
      <c r="D1005" s="136"/>
      <c r="E1005" s="94"/>
      <c r="F1005" s="134"/>
      <c r="G1005" s="134"/>
      <c r="H1005" s="133"/>
    </row>
    <row r="1006" spans="1:8" ht="22.5" customHeight="1">
      <c r="A1006" s="94"/>
      <c r="B1006" s="168"/>
      <c r="C1006" s="133"/>
      <c r="D1006" s="136"/>
      <c r="E1006" s="94"/>
      <c r="F1006" s="134"/>
      <c r="G1006" s="134"/>
      <c r="H1006" s="133"/>
    </row>
    <row r="1007" spans="1:8" ht="22.5" customHeight="1">
      <c r="A1007" s="813"/>
      <c r="B1007" s="813"/>
      <c r="C1007" s="813"/>
      <c r="D1007" s="813"/>
      <c r="E1007" s="813"/>
      <c r="F1007" s="813"/>
      <c r="G1007" s="813"/>
      <c r="H1007" s="813"/>
    </row>
    <row r="1008" spans="1:8" ht="22.5" customHeight="1">
      <c r="A1008" s="814"/>
      <c r="B1008" s="814"/>
      <c r="C1008" s="814"/>
      <c r="D1008" s="814"/>
      <c r="E1008" s="814"/>
      <c r="F1008" s="814"/>
      <c r="G1008" s="814"/>
      <c r="H1008" s="814"/>
    </row>
    <row r="1009" spans="1:8" ht="22.5" customHeight="1">
      <c r="A1009" s="94"/>
      <c r="B1009" s="94"/>
      <c r="C1009" s="94"/>
      <c r="D1009" s="94"/>
      <c r="E1009" s="94"/>
      <c r="F1009" s="94"/>
      <c r="G1009" s="94"/>
      <c r="H1009" s="94"/>
    </row>
    <row r="1010" spans="1:8" ht="22.5" customHeight="1">
      <c r="A1010" s="136"/>
      <c r="C1010" s="133"/>
      <c r="E1010" s="94"/>
      <c r="F1010" s="134"/>
      <c r="G1010" s="134"/>
      <c r="H1010" s="133"/>
    </row>
    <row r="1011" spans="1:8" ht="22.5" customHeight="1">
      <c r="A1011" s="94"/>
      <c r="B1011" s="140"/>
      <c r="C1011" s="133"/>
      <c r="E1011" s="94"/>
      <c r="F1011" s="134"/>
      <c r="G1011" s="134"/>
      <c r="H1011" s="133"/>
    </row>
    <row r="1012" spans="1:8" ht="22.5" customHeight="1">
      <c r="A1012" s="94"/>
      <c r="B1012" s="133"/>
      <c r="C1012" s="93"/>
      <c r="E1012" s="94"/>
      <c r="F1012" s="134"/>
      <c r="G1012" s="134"/>
      <c r="H1012" s="133"/>
    </row>
    <row r="1013" spans="1:8" ht="22.5" customHeight="1">
      <c r="A1013" s="94"/>
      <c r="B1013" s="133"/>
      <c r="C1013" s="93"/>
      <c r="D1013" s="151"/>
      <c r="E1013" s="94"/>
      <c r="F1013" s="134"/>
      <c r="G1013" s="134"/>
      <c r="H1013" s="133"/>
    </row>
    <row r="1014" spans="1:8" ht="22.5" customHeight="1">
      <c r="A1014" s="94"/>
      <c r="B1014" s="174"/>
      <c r="C1014" s="93"/>
      <c r="D1014" s="151"/>
      <c r="E1014" s="94"/>
      <c r="F1014" s="134"/>
      <c r="G1014" s="134"/>
      <c r="H1014" s="133"/>
    </row>
    <row r="1015" spans="1:8" ht="22.5" customHeight="1">
      <c r="A1015" s="94"/>
      <c r="B1015" s="174"/>
      <c r="C1015" s="93"/>
      <c r="D1015" s="151"/>
      <c r="E1015" s="94"/>
      <c r="F1015" s="134"/>
      <c r="G1015" s="134"/>
      <c r="H1015" s="133"/>
    </row>
    <row r="1016" spans="1:8" ht="22.5" customHeight="1">
      <c r="A1016" s="94"/>
      <c r="B1016" s="174"/>
      <c r="C1016" s="93"/>
      <c r="D1016" s="147"/>
      <c r="E1016" s="94"/>
      <c r="F1016" s="134"/>
      <c r="G1016" s="134"/>
      <c r="H1016" s="133"/>
    </row>
    <row r="1017" spans="1:8" ht="22.5" customHeight="1">
      <c r="A1017" s="94"/>
      <c r="B1017" s="174"/>
      <c r="C1017" s="93"/>
      <c r="E1017" s="94"/>
      <c r="F1017" s="134"/>
      <c r="G1017" s="134"/>
      <c r="H1017" s="133"/>
    </row>
    <row r="1018" spans="1:8" ht="22.5" customHeight="1">
      <c r="A1018" s="94"/>
      <c r="B1018" s="174"/>
      <c r="C1018" s="93"/>
      <c r="D1018" s="147"/>
      <c r="E1018" s="94"/>
      <c r="F1018" s="134"/>
      <c r="G1018" s="134"/>
      <c r="H1018" s="133"/>
    </row>
    <row r="1019" spans="1:8" ht="22.5" customHeight="1">
      <c r="A1019" s="94"/>
      <c r="B1019" s="174"/>
      <c r="C1019" s="93"/>
      <c r="E1019" s="94"/>
      <c r="F1019" s="134"/>
      <c r="G1019" s="134"/>
      <c r="H1019" s="133"/>
    </row>
    <row r="1020" spans="1:8" ht="22.5" customHeight="1">
      <c r="A1020" s="94"/>
      <c r="B1020" s="174"/>
      <c r="C1020" s="93"/>
      <c r="E1020" s="94"/>
      <c r="F1020" s="134"/>
      <c r="G1020" s="134"/>
      <c r="H1020" s="133"/>
    </row>
    <row r="1021" spans="1:8" ht="22.5" customHeight="1">
      <c r="A1021" s="94"/>
      <c r="B1021" s="174"/>
      <c r="C1021" s="93"/>
      <c r="E1021" s="94"/>
      <c r="F1021" s="134"/>
      <c r="G1021" s="134"/>
      <c r="H1021" s="133"/>
    </row>
    <row r="1022" spans="1:8" ht="22.5" customHeight="1">
      <c r="A1022" s="94"/>
      <c r="B1022" s="174"/>
      <c r="C1022" s="93"/>
      <c r="E1022" s="94"/>
      <c r="F1022" s="134"/>
      <c r="G1022" s="134"/>
      <c r="H1022" s="133"/>
    </row>
    <row r="1023" spans="1:8" ht="22.5" customHeight="1">
      <c r="A1023" s="94"/>
      <c r="B1023" s="133"/>
      <c r="C1023" s="93"/>
      <c r="E1023" s="94"/>
      <c r="F1023" s="134"/>
      <c r="G1023" s="134"/>
      <c r="H1023" s="133"/>
    </row>
    <row r="1024" spans="1:8" ht="22.5" customHeight="1">
      <c r="A1024" s="94"/>
      <c r="B1024" s="174"/>
      <c r="C1024" s="93"/>
      <c r="E1024" s="94"/>
      <c r="F1024" s="134"/>
      <c r="G1024" s="134"/>
      <c r="H1024" s="133"/>
    </row>
    <row r="1025" spans="1:8" ht="22.5" customHeight="1">
      <c r="A1025" s="94"/>
      <c r="B1025" s="133"/>
      <c r="C1025" s="93"/>
      <c r="E1025" s="94"/>
      <c r="F1025" s="134"/>
      <c r="G1025" s="134"/>
      <c r="H1025" s="133"/>
    </row>
    <row r="1026" spans="1:8" ht="22.5" customHeight="1">
      <c r="A1026" s="94"/>
      <c r="B1026" s="133"/>
      <c r="C1026" s="93"/>
      <c r="E1026" s="94"/>
      <c r="F1026" s="134"/>
      <c r="G1026" s="134"/>
      <c r="H1026" s="133"/>
    </row>
    <row r="1027" spans="1:8" ht="22.5" customHeight="1">
      <c r="A1027" s="94"/>
      <c r="B1027" s="133"/>
      <c r="C1027" s="93"/>
      <c r="D1027" s="151"/>
      <c r="E1027" s="94"/>
      <c r="F1027" s="134"/>
      <c r="G1027" s="134"/>
      <c r="H1027" s="133"/>
    </row>
    <row r="1028" spans="1:8" ht="22.5" customHeight="1">
      <c r="A1028" s="94"/>
      <c r="B1028" s="133"/>
      <c r="C1028" s="93"/>
      <c r="E1028" s="94"/>
      <c r="F1028" s="134"/>
      <c r="G1028" s="134"/>
      <c r="H1028" s="133"/>
    </row>
    <row r="1029" spans="1:8" ht="22.5" customHeight="1">
      <c r="A1029" s="94"/>
      <c r="B1029" s="133"/>
      <c r="C1029" s="93"/>
      <c r="E1029" s="94"/>
      <c r="F1029" s="134"/>
      <c r="G1029" s="134"/>
      <c r="H1029" s="133"/>
    </row>
    <row r="1030" spans="1:8" ht="22.5" customHeight="1">
      <c r="A1030" s="94"/>
      <c r="B1030" s="133"/>
      <c r="C1030" s="93"/>
      <c r="E1030" s="94"/>
      <c r="F1030" s="134"/>
      <c r="G1030" s="134"/>
      <c r="H1030" s="133"/>
    </row>
    <row r="1031" spans="1:8" ht="22.5" customHeight="1">
      <c r="A1031" s="94"/>
      <c r="B1031" s="133"/>
      <c r="C1031" s="93"/>
      <c r="E1031" s="94"/>
      <c r="F1031" s="134"/>
      <c r="G1031" s="134"/>
      <c r="H1031" s="133"/>
    </row>
    <row r="1032" spans="1:8" ht="22.5" customHeight="1">
      <c r="A1032" s="94"/>
      <c r="B1032" s="133"/>
      <c r="C1032" s="93"/>
      <c r="E1032" s="94"/>
      <c r="F1032" s="134"/>
      <c r="G1032" s="134"/>
      <c r="H1032" s="133"/>
    </row>
    <row r="1033" spans="1:8" ht="22.5" customHeight="1">
      <c r="A1033" s="94"/>
      <c r="B1033" s="133"/>
      <c r="C1033" s="175"/>
      <c r="E1033" s="94"/>
      <c r="F1033" s="134"/>
      <c r="G1033" s="134"/>
      <c r="H1033" s="133"/>
    </row>
    <row r="1034" spans="1:8" ht="22.5" customHeight="1">
      <c r="A1034" s="94"/>
      <c r="B1034" s="133"/>
      <c r="C1034" s="175"/>
      <c r="E1034" s="94"/>
      <c r="F1034" s="134"/>
      <c r="G1034" s="134"/>
      <c r="H1034" s="133"/>
    </row>
    <row r="1035" spans="1:8" ht="22.5" customHeight="1">
      <c r="A1035" s="94"/>
      <c r="B1035" s="174"/>
      <c r="C1035" s="93"/>
      <c r="E1035" s="94"/>
      <c r="F1035" s="134"/>
      <c r="G1035" s="134"/>
      <c r="H1035" s="133"/>
    </row>
    <row r="1036" spans="1:8" ht="22.5" customHeight="1">
      <c r="A1036" s="94"/>
      <c r="B1036" s="174"/>
      <c r="C1036" s="133"/>
      <c r="E1036" s="94"/>
      <c r="F1036" s="134"/>
      <c r="G1036" s="134"/>
      <c r="H1036" s="133"/>
    </row>
    <row r="1037" spans="1:8" ht="22.5" customHeight="1">
      <c r="A1037" s="94"/>
      <c r="B1037" s="174"/>
      <c r="C1037" s="133"/>
      <c r="E1037" s="94"/>
      <c r="F1037" s="142"/>
      <c r="G1037" s="134"/>
      <c r="H1037" s="133"/>
    </row>
    <row r="1038" spans="1:8" ht="22.5" customHeight="1">
      <c r="A1038" s="94"/>
      <c r="B1038" s="174"/>
      <c r="C1038" s="133"/>
      <c r="E1038" s="94"/>
      <c r="F1038" s="142"/>
      <c r="G1038" s="134"/>
      <c r="H1038" s="133"/>
    </row>
    <row r="1039" spans="1:8" ht="22.5" customHeight="1">
      <c r="A1039" s="94"/>
      <c r="B1039" s="174"/>
      <c r="C1039" s="133"/>
      <c r="E1039" s="94"/>
      <c r="F1039" s="142"/>
      <c r="G1039" s="134"/>
      <c r="H1039" s="133"/>
    </row>
    <row r="1040" spans="1:8" ht="22.5" customHeight="1">
      <c r="A1040" s="94"/>
      <c r="B1040" s="174"/>
      <c r="C1040" s="133"/>
      <c r="D1040" s="136"/>
      <c r="E1040" s="94"/>
      <c r="F1040" s="142"/>
      <c r="G1040" s="134"/>
      <c r="H1040" s="133"/>
    </row>
    <row r="1041" spans="1:8" ht="22.5" customHeight="1">
      <c r="A1041" s="94"/>
      <c r="B1041" s="174"/>
      <c r="C1041" s="133"/>
      <c r="D1041" s="136"/>
      <c r="E1041" s="94"/>
      <c r="F1041" s="142"/>
      <c r="G1041" s="134"/>
      <c r="H1041" s="133"/>
    </row>
    <row r="1042" spans="1:8" ht="22.5" customHeight="1">
      <c r="A1042" s="94"/>
      <c r="B1042" s="174"/>
      <c r="C1042" s="133"/>
      <c r="D1042" s="136"/>
      <c r="E1042" s="94"/>
      <c r="F1042" s="142"/>
      <c r="G1042" s="134"/>
      <c r="H1042" s="133"/>
    </row>
    <row r="1043" spans="1:8" ht="22.5" customHeight="1">
      <c r="A1043" s="94"/>
      <c r="B1043" s="140"/>
      <c r="C1043" s="133"/>
      <c r="D1043" s="136"/>
      <c r="E1043" s="94"/>
      <c r="F1043" s="142"/>
      <c r="G1043" s="134"/>
      <c r="H1043" s="133"/>
    </row>
    <row r="1044" spans="1:8" ht="22.5" customHeight="1">
      <c r="A1044" s="94"/>
      <c r="B1044" s="168"/>
      <c r="C1044" s="133"/>
      <c r="D1044" s="136"/>
      <c r="E1044" s="94"/>
      <c r="F1044" s="134"/>
      <c r="G1044" s="134"/>
      <c r="H1044" s="133"/>
    </row>
    <row r="1045" spans="1:8" ht="22.5" customHeight="1">
      <c r="A1045" s="94"/>
      <c r="B1045" s="168"/>
      <c r="C1045" s="133"/>
      <c r="D1045" s="136"/>
      <c r="E1045" s="94"/>
      <c r="F1045" s="134"/>
      <c r="G1045" s="134"/>
      <c r="H1045" s="133"/>
    </row>
    <row r="1046" spans="1:8" ht="22.5" customHeight="1">
      <c r="A1046" s="813"/>
      <c r="B1046" s="813"/>
      <c r="C1046" s="813"/>
      <c r="D1046" s="813"/>
      <c r="E1046" s="813"/>
      <c r="F1046" s="813"/>
      <c r="G1046" s="813"/>
      <c r="H1046" s="813"/>
    </row>
    <row r="1047" spans="1:8" ht="22.5" customHeight="1">
      <c r="A1047" s="814"/>
      <c r="B1047" s="814"/>
      <c r="C1047" s="814"/>
      <c r="D1047" s="814"/>
      <c r="E1047" s="814"/>
      <c r="F1047" s="814"/>
      <c r="G1047" s="814"/>
      <c r="H1047" s="814"/>
    </row>
    <row r="1048" spans="1:8" ht="22.5" customHeight="1">
      <c r="A1048" s="94"/>
      <c r="B1048" s="94"/>
      <c r="C1048" s="94"/>
      <c r="D1048" s="94"/>
      <c r="E1048" s="94"/>
      <c r="F1048" s="94"/>
      <c r="G1048" s="94"/>
      <c r="H1048" s="94"/>
    </row>
    <row r="1049" spans="1:8" ht="22.5" customHeight="1">
      <c r="A1049" s="136"/>
      <c r="C1049" s="133"/>
      <c r="E1049" s="94"/>
      <c r="F1049" s="134"/>
      <c r="G1049" s="134"/>
      <c r="H1049" s="133"/>
    </row>
    <row r="1050" spans="1:8" ht="22.5" customHeight="1">
      <c r="A1050" s="94"/>
      <c r="B1050" s="174"/>
      <c r="C1050" s="133"/>
      <c r="E1050" s="94"/>
      <c r="F1050" s="134"/>
      <c r="G1050" s="134"/>
      <c r="H1050" s="133"/>
    </row>
    <row r="1051" spans="1:8" ht="22.5" customHeight="1">
      <c r="A1051" s="94"/>
      <c r="B1051" s="174"/>
      <c r="C1051" s="93"/>
      <c r="E1051" s="94"/>
      <c r="F1051" s="134"/>
      <c r="G1051" s="134"/>
      <c r="H1051" s="133"/>
    </row>
    <row r="1052" spans="1:8" ht="22.5" customHeight="1">
      <c r="A1052" s="94"/>
      <c r="B1052" s="174"/>
      <c r="C1052" s="93"/>
      <c r="D1052" s="151"/>
      <c r="E1052" s="94"/>
      <c r="F1052" s="134"/>
      <c r="G1052" s="134"/>
      <c r="H1052" s="133"/>
    </row>
    <row r="1053" spans="1:8" ht="22.5" customHeight="1">
      <c r="A1053" s="94"/>
      <c r="B1053" s="174"/>
      <c r="C1053" s="93"/>
      <c r="D1053" s="151"/>
      <c r="E1053" s="94"/>
      <c r="F1053" s="134"/>
      <c r="G1053" s="134"/>
      <c r="H1053" s="133"/>
    </row>
    <row r="1054" spans="1:8" ht="22.5" customHeight="1">
      <c r="A1054" s="94"/>
      <c r="B1054" s="174"/>
      <c r="C1054" s="93"/>
      <c r="D1054" s="151"/>
      <c r="E1054" s="94"/>
      <c r="F1054" s="134"/>
      <c r="G1054" s="134"/>
      <c r="H1054" s="133"/>
    </row>
    <row r="1055" spans="1:8" ht="22.5" customHeight="1">
      <c r="A1055" s="94"/>
      <c r="B1055" s="174"/>
      <c r="C1055" s="93"/>
      <c r="E1055" s="94"/>
      <c r="F1055" s="134"/>
      <c r="G1055" s="134"/>
      <c r="H1055" s="133"/>
    </row>
    <row r="1056" spans="1:8" ht="22.5" customHeight="1">
      <c r="A1056" s="94"/>
      <c r="B1056" s="174"/>
      <c r="C1056" s="93"/>
      <c r="E1056" s="94"/>
      <c r="F1056" s="134"/>
      <c r="G1056" s="134"/>
      <c r="H1056" s="133"/>
    </row>
    <row r="1057" spans="1:8" ht="22.5" customHeight="1">
      <c r="A1057" s="94"/>
      <c r="B1057" s="174"/>
      <c r="C1057" s="93"/>
      <c r="D1057" s="147"/>
      <c r="E1057" s="94"/>
      <c r="F1057" s="134"/>
      <c r="G1057" s="134"/>
      <c r="H1057" s="133"/>
    </row>
    <row r="1058" spans="1:8" ht="22.5" customHeight="1">
      <c r="A1058" s="94"/>
      <c r="B1058" s="174"/>
      <c r="C1058" s="93"/>
      <c r="E1058" s="94"/>
      <c r="F1058" s="134"/>
      <c r="G1058" s="134"/>
      <c r="H1058" s="133"/>
    </row>
    <row r="1059" spans="1:8" ht="22.5" customHeight="1">
      <c r="A1059" s="94"/>
      <c r="B1059" s="174"/>
      <c r="C1059" s="93"/>
      <c r="D1059" s="147"/>
      <c r="E1059" s="94"/>
      <c r="F1059" s="134"/>
      <c r="G1059" s="134"/>
      <c r="H1059" s="133"/>
    </row>
    <row r="1060" spans="1:8" ht="22.5" customHeight="1">
      <c r="A1060" s="94"/>
      <c r="B1060" s="174"/>
      <c r="C1060" s="93"/>
      <c r="E1060" s="94"/>
      <c r="F1060" s="134"/>
      <c r="G1060" s="134"/>
      <c r="H1060" s="133"/>
    </row>
    <row r="1061" spans="1:8" ht="22.5" customHeight="1">
      <c r="A1061" s="94"/>
      <c r="B1061" s="174"/>
      <c r="C1061" s="93"/>
      <c r="E1061" s="94"/>
      <c r="F1061" s="134"/>
      <c r="G1061" s="134"/>
      <c r="H1061" s="133"/>
    </row>
    <row r="1062" spans="1:8" ht="22.5" customHeight="1">
      <c r="A1062" s="94"/>
      <c r="B1062" s="133"/>
      <c r="C1062" s="93"/>
      <c r="E1062" s="94"/>
      <c r="F1062" s="134"/>
      <c r="G1062" s="134"/>
      <c r="H1062" s="133"/>
    </row>
    <row r="1063" spans="1:8" ht="22.5" customHeight="1">
      <c r="A1063" s="94"/>
      <c r="B1063" s="174"/>
      <c r="C1063" s="93"/>
      <c r="E1063" s="94"/>
      <c r="F1063" s="134"/>
      <c r="G1063" s="134"/>
      <c r="H1063" s="133"/>
    </row>
    <row r="1064" spans="1:8" ht="22.5" customHeight="1">
      <c r="A1064" s="94"/>
      <c r="B1064" s="133"/>
      <c r="C1064" s="93"/>
      <c r="E1064" s="94"/>
      <c r="F1064" s="134"/>
      <c r="G1064" s="134"/>
      <c r="H1064" s="133"/>
    </row>
    <row r="1065" spans="1:8" ht="22.5" customHeight="1">
      <c r="A1065" s="94"/>
      <c r="B1065" s="133"/>
      <c r="C1065" s="93"/>
      <c r="E1065" s="94"/>
      <c r="F1065" s="134"/>
      <c r="G1065" s="134"/>
      <c r="H1065" s="133"/>
    </row>
    <row r="1066" spans="1:8" ht="22.5" customHeight="1">
      <c r="A1066" s="94"/>
      <c r="B1066" s="133"/>
      <c r="C1066" s="93"/>
      <c r="D1066" s="151"/>
      <c r="E1066" s="94"/>
      <c r="F1066" s="134"/>
      <c r="G1066" s="134"/>
      <c r="H1066" s="133"/>
    </row>
    <row r="1067" spans="1:8" ht="22.5" customHeight="1">
      <c r="A1067" s="94"/>
      <c r="B1067" s="133"/>
      <c r="C1067" s="93"/>
      <c r="E1067" s="94"/>
      <c r="F1067" s="134"/>
      <c r="G1067" s="134"/>
      <c r="H1067" s="133"/>
    </row>
    <row r="1068" spans="1:8" ht="22.5" customHeight="1">
      <c r="A1068" s="94"/>
      <c r="B1068" s="133"/>
      <c r="C1068" s="93"/>
      <c r="E1068" s="94"/>
      <c r="F1068" s="134"/>
      <c r="G1068" s="134"/>
      <c r="H1068" s="133"/>
    </row>
    <row r="1069" spans="1:8" ht="22.5" customHeight="1">
      <c r="A1069" s="94"/>
      <c r="B1069" s="133"/>
      <c r="C1069" s="93"/>
      <c r="E1069" s="94"/>
      <c r="F1069" s="134"/>
      <c r="G1069" s="134"/>
      <c r="H1069" s="133"/>
    </row>
    <row r="1070" spans="1:8" ht="22.5" customHeight="1">
      <c r="A1070" s="94"/>
      <c r="B1070" s="133"/>
      <c r="C1070" s="93"/>
      <c r="E1070" s="94"/>
      <c r="F1070" s="134"/>
      <c r="G1070" s="134"/>
      <c r="H1070" s="133"/>
    </row>
    <row r="1071" spans="1:8" ht="22.5" customHeight="1">
      <c r="A1071" s="94"/>
      <c r="B1071" s="133"/>
      <c r="C1071" s="93"/>
      <c r="E1071" s="94"/>
      <c r="F1071" s="134"/>
      <c r="G1071" s="134"/>
      <c r="H1071" s="133"/>
    </row>
    <row r="1072" spans="1:8" ht="22.5" customHeight="1">
      <c r="A1072" s="94"/>
      <c r="B1072" s="174"/>
      <c r="C1072" s="93"/>
      <c r="E1072" s="94"/>
      <c r="F1072" s="134"/>
      <c r="G1072" s="134"/>
      <c r="H1072" s="133"/>
    </row>
    <row r="1073" spans="1:8" ht="22.5" customHeight="1">
      <c r="A1073" s="94"/>
      <c r="B1073" s="133"/>
      <c r="C1073" s="175"/>
      <c r="E1073" s="94"/>
      <c r="F1073" s="134"/>
      <c r="G1073" s="134"/>
      <c r="H1073" s="133"/>
    </row>
    <row r="1074" spans="1:8" ht="22.5" customHeight="1">
      <c r="A1074" s="94"/>
      <c r="B1074" s="133"/>
      <c r="C1074" s="175"/>
      <c r="E1074" s="94"/>
      <c r="F1074" s="134"/>
      <c r="G1074" s="134"/>
      <c r="H1074" s="133"/>
    </row>
    <row r="1075" spans="1:8" ht="22.5" customHeight="1">
      <c r="A1075" s="94"/>
      <c r="B1075" s="174"/>
      <c r="C1075" s="93"/>
      <c r="E1075" s="94"/>
      <c r="F1075" s="134"/>
      <c r="G1075" s="134"/>
      <c r="H1075" s="133"/>
    </row>
    <row r="1076" spans="1:8" ht="22.5" customHeight="1">
      <c r="A1076" s="94"/>
      <c r="B1076" s="174"/>
      <c r="C1076" s="133"/>
      <c r="E1076" s="94"/>
      <c r="F1076" s="134"/>
      <c r="G1076" s="134"/>
      <c r="H1076" s="133"/>
    </row>
    <row r="1077" spans="1:8" ht="22.5" customHeight="1">
      <c r="A1077" s="94"/>
      <c r="B1077" s="174"/>
      <c r="C1077" s="133"/>
      <c r="E1077" s="94"/>
      <c r="F1077" s="142"/>
      <c r="G1077" s="134"/>
      <c r="H1077" s="133"/>
    </row>
    <row r="1078" spans="1:8" ht="22.5" customHeight="1">
      <c r="A1078" s="94"/>
      <c r="B1078" s="174"/>
      <c r="C1078" s="133"/>
      <c r="E1078" s="94"/>
      <c r="F1078" s="142"/>
      <c r="G1078" s="134"/>
      <c r="H1078" s="133"/>
    </row>
    <row r="1079" spans="1:8" ht="22.5" customHeight="1">
      <c r="A1079" s="94"/>
      <c r="B1079" s="174"/>
      <c r="C1079" s="133"/>
      <c r="E1079" s="94"/>
      <c r="F1079" s="142"/>
      <c r="G1079" s="134"/>
      <c r="H1079" s="133"/>
    </row>
    <row r="1080" spans="1:8" ht="22.5" customHeight="1">
      <c r="A1080" s="94"/>
      <c r="B1080" s="174"/>
      <c r="C1080" s="133"/>
      <c r="D1080" s="136"/>
      <c r="E1080" s="94"/>
      <c r="F1080" s="142"/>
      <c r="G1080" s="134"/>
      <c r="H1080" s="133"/>
    </row>
    <row r="1081" spans="1:8" ht="22.5" customHeight="1">
      <c r="A1081" s="94"/>
      <c r="B1081" s="174"/>
      <c r="C1081" s="133"/>
      <c r="D1081" s="136"/>
      <c r="E1081" s="94"/>
      <c r="F1081" s="142"/>
      <c r="G1081" s="134"/>
      <c r="H1081" s="133"/>
    </row>
    <row r="1082" spans="1:8" ht="22.5" customHeight="1">
      <c r="A1082" s="94"/>
      <c r="B1082" s="168"/>
      <c r="C1082" s="133"/>
      <c r="D1082" s="136"/>
      <c r="E1082" s="94"/>
      <c r="F1082" s="142"/>
      <c r="G1082" s="134"/>
      <c r="H1082" s="133"/>
    </row>
    <row r="1083" spans="1:8" ht="22.5" customHeight="1">
      <c r="A1083" s="94"/>
      <c r="B1083" s="168"/>
      <c r="C1083" s="133"/>
      <c r="D1083" s="136"/>
      <c r="E1083" s="94"/>
      <c r="F1083" s="134"/>
      <c r="G1083" s="134"/>
      <c r="H1083" s="133"/>
    </row>
    <row r="1084" spans="1:8" ht="22.5" customHeight="1">
      <c r="A1084" s="94"/>
      <c r="B1084" s="168"/>
      <c r="C1084" s="133"/>
      <c r="D1084" s="136"/>
      <c r="E1084" s="94"/>
      <c r="F1084" s="134"/>
      <c r="G1084" s="134"/>
      <c r="H1084" s="133"/>
    </row>
    <row r="1085" spans="1:8" ht="22.5" customHeight="1">
      <c r="A1085" s="813"/>
      <c r="B1085" s="813"/>
      <c r="C1085" s="813"/>
      <c r="D1085" s="813"/>
      <c r="E1085" s="813"/>
      <c r="F1085" s="813"/>
      <c r="G1085" s="813"/>
      <c r="H1085" s="813"/>
    </row>
    <row r="1086" spans="1:8" ht="22.5" customHeight="1">
      <c r="A1086" s="814"/>
      <c r="B1086" s="814"/>
      <c r="C1086" s="814"/>
      <c r="D1086" s="814"/>
      <c r="E1086" s="814"/>
      <c r="F1086" s="814"/>
      <c r="G1086" s="814"/>
      <c r="H1086" s="814"/>
    </row>
    <row r="1087" spans="1:8" ht="22.5" customHeight="1">
      <c r="A1087" s="94"/>
      <c r="B1087" s="94"/>
      <c r="C1087" s="94"/>
      <c r="D1087" s="94"/>
      <c r="E1087" s="94"/>
      <c r="F1087" s="94"/>
      <c r="G1087" s="94"/>
      <c r="H1087" s="94"/>
    </row>
    <row r="1088" spans="1:8" ht="22.5" customHeight="1">
      <c r="A1088" s="136"/>
      <c r="C1088" s="133"/>
      <c r="E1088" s="94"/>
      <c r="F1088" s="134"/>
      <c r="G1088" s="134"/>
      <c r="H1088" s="133"/>
    </row>
    <row r="1089" spans="1:8" ht="22.5" customHeight="1">
      <c r="A1089" s="94"/>
      <c r="B1089" s="174"/>
      <c r="C1089" s="133"/>
      <c r="E1089" s="94"/>
      <c r="F1089" s="134"/>
      <c r="G1089" s="134"/>
      <c r="H1089" s="133"/>
    </row>
    <row r="1090" spans="1:8" ht="22.5" customHeight="1">
      <c r="A1090" s="136"/>
      <c r="B1090" s="174"/>
      <c r="C1090" s="93"/>
      <c r="E1090" s="94"/>
      <c r="F1090" s="134"/>
      <c r="G1090" s="134"/>
      <c r="H1090" s="133"/>
    </row>
    <row r="1091" spans="1:8" ht="22.5" customHeight="1">
      <c r="A1091" s="94"/>
      <c r="B1091" s="174"/>
      <c r="C1091" s="93"/>
      <c r="D1091" s="151"/>
      <c r="E1091" s="94"/>
      <c r="F1091" s="134"/>
      <c r="G1091" s="134"/>
      <c r="H1091" s="133"/>
    </row>
    <row r="1092" spans="1:8" ht="22.5" customHeight="1">
      <c r="A1092" s="94"/>
      <c r="B1092" s="174"/>
      <c r="C1092" s="93"/>
      <c r="D1092" s="172"/>
      <c r="E1092" s="94"/>
      <c r="F1092" s="134"/>
      <c r="G1092" s="134"/>
      <c r="H1092" s="133"/>
    </row>
    <row r="1093" spans="1:8" ht="22.5" customHeight="1">
      <c r="A1093" s="94"/>
      <c r="B1093" s="174"/>
      <c r="C1093" s="93"/>
      <c r="D1093" s="172"/>
      <c r="E1093" s="94"/>
      <c r="F1093" s="134"/>
      <c r="G1093" s="134"/>
      <c r="H1093" s="133"/>
    </row>
    <row r="1094" spans="1:8" ht="22.5" customHeight="1">
      <c r="A1094" s="94"/>
      <c r="B1094" s="174"/>
      <c r="C1094" s="93"/>
      <c r="D1094" s="172"/>
      <c r="E1094" s="94"/>
      <c r="F1094" s="134"/>
      <c r="G1094" s="134"/>
      <c r="H1094" s="133"/>
    </row>
    <row r="1095" spans="1:8" ht="22.5" customHeight="1">
      <c r="A1095" s="94"/>
      <c r="B1095" s="174"/>
      <c r="C1095" s="93"/>
      <c r="E1095" s="94"/>
      <c r="F1095" s="134"/>
      <c r="G1095" s="134"/>
      <c r="H1095" s="133"/>
    </row>
    <row r="1096" spans="1:8" ht="22.5" customHeight="1">
      <c r="A1096" s="94"/>
      <c r="B1096" s="174"/>
      <c r="C1096" s="93"/>
      <c r="D1096" s="147"/>
      <c r="E1096" s="94"/>
      <c r="F1096" s="134"/>
      <c r="G1096" s="134"/>
      <c r="H1096" s="133"/>
    </row>
    <row r="1097" spans="1:8" ht="22.5" customHeight="1">
      <c r="A1097" s="94"/>
      <c r="B1097" s="174"/>
      <c r="C1097" s="93"/>
      <c r="E1097" s="94"/>
      <c r="F1097" s="134"/>
      <c r="G1097" s="134"/>
      <c r="H1097" s="133"/>
    </row>
    <row r="1098" spans="1:8" ht="22.5" customHeight="1">
      <c r="A1098" s="94"/>
      <c r="B1098" s="174"/>
      <c r="C1098" s="93"/>
      <c r="D1098" s="147"/>
      <c r="E1098" s="94"/>
      <c r="F1098" s="134"/>
      <c r="G1098" s="134"/>
      <c r="H1098" s="133"/>
    </row>
    <row r="1099" spans="1:8" ht="22.5" customHeight="1">
      <c r="A1099" s="94"/>
      <c r="B1099" s="174"/>
      <c r="C1099" s="93"/>
      <c r="E1099" s="94"/>
      <c r="F1099" s="134"/>
      <c r="G1099" s="134"/>
      <c r="H1099" s="133"/>
    </row>
    <row r="1100" spans="1:8" ht="22.5" customHeight="1">
      <c r="A1100" s="94"/>
      <c r="B1100" s="174"/>
      <c r="C1100" s="93"/>
      <c r="E1100" s="94"/>
      <c r="F1100" s="134"/>
      <c r="G1100" s="134"/>
      <c r="H1100" s="133"/>
    </row>
    <row r="1101" spans="1:8" ht="22.5" customHeight="1">
      <c r="A1101" s="94"/>
      <c r="B1101" s="94"/>
      <c r="C1101" s="93"/>
      <c r="E1101" s="94"/>
      <c r="F1101" s="134"/>
      <c r="G1101" s="134"/>
      <c r="H1101" s="133"/>
    </row>
    <row r="1102" spans="1:8" ht="22.5" customHeight="1">
      <c r="A1102" s="94"/>
      <c r="B1102" s="174"/>
      <c r="C1102" s="93"/>
      <c r="E1102" s="94"/>
      <c r="F1102" s="134"/>
      <c r="G1102" s="134"/>
      <c r="H1102" s="133"/>
    </row>
    <row r="1103" spans="1:8" ht="22.5" customHeight="1">
      <c r="A1103" s="94"/>
      <c r="B1103" s="133"/>
      <c r="C1103" s="93"/>
      <c r="E1103" s="94"/>
      <c r="F1103" s="134"/>
      <c r="G1103" s="134"/>
      <c r="H1103" s="133"/>
    </row>
    <row r="1104" spans="1:8" ht="22.5" customHeight="1">
      <c r="A1104" s="94"/>
      <c r="B1104" s="133"/>
      <c r="C1104" s="93"/>
      <c r="E1104" s="94"/>
      <c r="F1104" s="134"/>
      <c r="G1104" s="134"/>
      <c r="H1104" s="133"/>
    </row>
    <row r="1105" spans="1:8" ht="22.5" customHeight="1">
      <c r="A1105" s="94"/>
      <c r="B1105" s="133"/>
      <c r="C1105" s="93"/>
      <c r="D1105" s="151"/>
      <c r="E1105" s="94"/>
      <c r="F1105" s="134"/>
      <c r="G1105" s="134"/>
      <c r="H1105" s="133"/>
    </row>
    <row r="1106" spans="1:8" ht="22.5" customHeight="1">
      <c r="A1106" s="136"/>
      <c r="B1106" s="133"/>
      <c r="C1106" s="93"/>
      <c r="E1106" s="94"/>
      <c r="F1106" s="134"/>
      <c r="G1106" s="134"/>
      <c r="H1106" s="133"/>
    </row>
    <row r="1107" spans="1:8" ht="22.5" customHeight="1">
      <c r="A1107" s="94"/>
      <c r="B1107" s="133"/>
      <c r="C1107" s="93"/>
      <c r="E1107" s="94"/>
      <c r="F1107" s="134"/>
      <c r="G1107" s="134"/>
      <c r="H1107" s="133"/>
    </row>
    <row r="1108" spans="1:8" ht="22.5" customHeight="1">
      <c r="A1108" s="94"/>
      <c r="B1108" s="133"/>
      <c r="C1108" s="93"/>
      <c r="E1108" s="94"/>
      <c r="F1108" s="134"/>
      <c r="G1108" s="134"/>
      <c r="H1108" s="133"/>
    </row>
    <row r="1109" spans="1:8" ht="22.5" customHeight="1">
      <c r="A1109" s="94"/>
      <c r="B1109" s="133"/>
      <c r="C1109" s="93"/>
      <c r="E1109" s="94"/>
      <c r="F1109" s="134"/>
      <c r="G1109" s="134"/>
      <c r="H1109" s="133"/>
    </row>
    <row r="1110" spans="1:8" ht="22.5" customHeight="1">
      <c r="A1110" s="94"/>
      <c r="B1110" s="133"/>
      <c r="C1110" s="93"/>
      <c r="E1110" s="94"/>
      <c r="F1110" s="134"/>
      <c r="G1110" s="134"/>
      <c r="H1110" s="133"/>
    </row>
    <row r="1111" spans="1:8" ht="22.5" customHeight="1">
      <c r="A1111" s="94"/>
      <c r="B1111" s="133"/>
      <c r="C1111" s="93"/>
      <c r="E1111" s="94"/>
      <c r="F1111" s="134"/>
      <c r="G1111" s="134"/>
      <c r="H1111" s="133"/>
    </row>
    <row r="1112" spans="1:8" ht="22.5" customHeight="1">
      <c r="A1112" s="94"/>
      <c r="B1112" s="133"/>
      <c r="C1112" s="175"/>
      <c r="E1112" s="94"/>
      <c r="F1112" s="134"/>
      <c r="G1112" s="134"/>
      <c r="H1112" s="133"/>
    </row>
    <row r="1113" spans="1:8" ht="22.5" customHeight="1">
      <c r="A1113" s="94"/>
      <c r="B1113" s="133"/>
      <c r="C1113" s="175"/>
      <c r="E1113" s="94"/>
      <c r="F1113" s="134"/>
      <c r="G1113" s="134"/>
      <c r="H1113" s="133"/>
    </row>
    <row r="1114" spans="1:8" ht="22.5" customHeight="1">
      <c r="A1114" s="94"/>
      <c r="B1114" s="174"/>
      <c r="C1114" s="93"/>
      <c r="E1114" s="94"/>
      <c r="F1114" s="134"/>
      <c r="G1114" s="134"/>
      <c r="H1114" s="133"/>
    </row>
    <row r="1115" spans="1:8" ht="22.5" customHeight="1">
      <c r="A1115" s="94"/>
      <c r="B1115" s="174"/>
      <c r="C1115" s="133"/>
      <c r="E1115" s="94"/>
      <c r="F1115" s="134"/>
      <c r="G1115" s="134"/>
      <c r="H1115" s="133"/>
    </row>
    <row r="1116" spans="1:8" ht="22.5" customHeight="1">
      <c r="A1116" s="94"/>
      <c r="B1116" s="174"/>
      <c r="C1116" s="133"/>
      <c r="E1116" s="94"/>
      <c r="F1116" s="142"/>
      <c r="G1116" s="134"/>
      <c r="H1116" s="133"/>
    </row>
    <row r="1117" spans="1:8" ht="22.5" customHeight="1">
      <c r="A1117" s="94"/>
      <c r="B1117" s="174"/>
      <c r="C1117" s="133"/>
      <c r="E1117" s="94"/>
      <c r="F1117" s="142"/>
      <c r="G1117" s="134"/>
      <c r="H1117" s="133"/>
    </row>
    <row r="1118" spans="1:8" ht="22.5" customHeight="1">
      <c r="A1118" s="94"/>
      <c r="B1118" s="174"/>
      <c r="C1118" s="133"/>
      <c r="E1118" s="94"/>
      <c r="F1118" s="142"/>
      <c r="G1118" s="134"/>
      <c r="H1118" s="133"/>
    </row>
    <row r="1119" spans="1:8" ht="22.5" customHeight="1">
      <c r="A1119" s="94"/>
      <c r="B1119" s="168"/>
      <c r="C1119" s="133"/>
      <c r="D1119" s="136"/>
      <c r="E1119" s="94"/>
      <c r="F1119" s="142"/>
      <c r="G1119" s="134"/>
      <c r="H1119" s="133"/>
    </row>
    <row r="1120" spans="1:8" ht="22.5" customHeight="1">
      <c r="A1120" s="94"/>
      <c r="B1120" s="174"/>
      <c r="C1120" s="133"/>
      <c r="D1120" s="136"/>
      <c r="E1120" s="94"/>
      <c r="F1120" s="142"/>
      <c r="G1120" s="134"/>
      <c r="H1120" s="133"/>
    </row>
    <row r="1121" spans="1:8" ht="22.5" customHeight="1">
      <c r="A1121" s="94"/>
      <c r="B1121" s="168"/>
      <c r="C1121" s="133"/>
      <c r="D1121" s="136"/>
      <c r="E1121" s="94"/>
      <c r="F1121" s="142"/>
      <c r="G1121" s="134"/>
      <c r="H1121" s="133"/>
    </row>
    <row r="1122" spans="1:8" ht="22.5" customHeight="1">
      <c r="A1122" s="94"/>
      <c r="B1122" s="168"/>
      <c r="C1122" s="133"/>
      <c r="D1122" s="136"/>
      <c r="E1122" s="94"/>
      <c r="F1122" s="134"/>
      <c r="G1122" s="134"/>
      <c r="H1122" s="133"/>
    </row>
    <row r="1123" spans="1:8" ht="22.5" customHeight="1">
      <c r="A1123" s="94"/>
      <c r="B1123" s="168"/>
      <c r="C1123" s="133"/>
      <c r="D1123" s="136"/>
      <c r="E1123" s="94"/>
      <c r="F1123" s="134"/>
      <c r="G1123" s="134"/>
      <c r="H1123" s="133"/>
    </row>
    <row r="1124" spans="1:8" ht="22.5" customHeight="1">
      <c r="A1124" s="813"/>
      <c r="B1124" s="813"/>
      <c r="C1124" s="813"/>
      <c r="D1124" s="813"/>
      <c r="E1124" s="813"/>
      <c r="F1124" s="813"/>
      <c r="G1124" s="813"/>
      <c r="H1124" s="813"/>
    </row>
    <row r="1125" spans="1:8" ht="22.5" customHeight="1">
      <c r="A1125" s="814"/>
      <c r="B1125" s="814"/>
      <c r="C1125" s="814"/>
      <c r="D1125" s="814"/>
      <c r="E1125" s="814"/>
      <c r="F1125" s="814"/>
      <c r="G1125" s="814"/>
      <c r="H1125" s="814"/>
    </row>
    <row r="1126" spans="1:8" ht="22.5" customHeight="1">
      <c r="A1126" s="94"/>
      <c r="B1126" s="94"/>
      <c r="C1126" s="94"/>
      <c r="D1126" s="94"/>
      <c r="E1126" s="94"/>
      <c r="F1126" s="94"/>
      <c r="G1126" s="94"/>
      <c r="H1126" s="94"/>
    </row>
    <row r="1127" spans="1:8" ht="22.5" customHeight="1">
      <c r="A1127" s="136"/>
      <c r="C1127" s="133"/>
      <c r="E1127" s="94"/>
      <c r="F1127" s="134"/>
      <c r="G1127" s="134"/>
      <c r="H1127" s="133"/>
    </row>
    <row r="1128" spans="1:8" ht="22.5" customHeight="1">
      <c r="A1128" s="136"/>
      <c r="B1128" s="140"/>
      <c r="C1128" s="133"/>
      <c r="E1128" s="94"/>
      <c r="F1128" s="134"/>
      <c r="G1128" s="134"/>
      <c r="H1128" s="133"/>
    </row>
    <row r="1129" spans="1:8" ht="22.5" customHeight="1">
      <c r="A1129" s="136"/>
      <c r="B1129" s="174"/>
      <c r="C1129" s="93"/>
      <c r="E1129" s="94"/>
      <c r="F1129" s="134"/>
      <c r="G1129" s="134"/>
      <c r="H1129" s="133"/>
    </row>
    <row r="1130" spans="1:8" ht="22.5" customHeight="1">
      <c r="A1130" s="94"/>
      <c r="B1130" s="174"/>
      <c r="C1130" s="93"/>
      <c r="D1130" s="176"/>
      <c r="E1130" s="94"/>
      <c r="F1130" s="134"/>
      <c r="G1130" s="134"/>
      <c r="H1130" s="133"/>
    </row>
    <row r="1131" spans="1:8" ht="22.5" customHeight="1">
      <c r="A1131" s="94"/>
      <c r="B1131" s="174"/>
      <c r="C1131" s="93"/>
      <c r="D1131" s="151"/>
      <c r="E1131" s="94"/>
      <c r="F1131" s="134"/>
      <c r="G1131" s="134"/>
      <c r="H1131" s="133"/>
    </row>
    <row r="1132" spans="1:8" ht="22.5" customHeight="1">
      <c r="A1132" s="94"/>
      <c r="B1132" s="174"/>
      <c r="C1132" s="93"/>
      <c r="D1132" s="176"/>
      <c r="E1132" s="94"/>
      <c r="F1132" s="134"/>
      <c r="G1132" s="134"/>
      <c r="H1132" s="133"/>
    </row>
    <row r="1133" spans="1:8" ht="22.5" customHeight="1">
      <c r="A1133" s="94"/>
      <c r="B1133" s="174"/>
      <c r="C1133" s="93"/>
      <c r="D1133" s="172"/>
      <c r="E1133" s="94"/>
      <c r="F1133" s="134"/>
      <c r="G1133" s="134"/>
      <c r="H1133" s="133"/>
    </row>
    <row r="1134" spans="1:8" ht="22.5" customHeight="1">
      <c r="A1134" s="94"/>
      <c r="B1134" s="174"/>
      <c r="C1134" s="93"/>
      <c r="E1134" s="94"/>
      <c r="F1134" s="134"/>
      <c r="G1134" s="134"/>
      <c r="H1134" s="133"/>
    </row>
    <row r="1135" spans="1:8" ht="22.5" customHeight="1">
      <c r="A1135" s="94"/>
      <c r="B1135" s="174"/>
      <c r="C1135" s="93"/>
      <c r="D1135" s="147"/>
      <c r="E1135" s="94"/>
      <c r="F1135" s="134"/>
      <c r="G1135" s="134"/>
      <c r="H1135" s="133"/>
    </row>
    <row r="1136" spans="1:8" ht="22.5" customHeight="1">
      <c r="A1136" s="94"/>
      <c r="B1136" s="174"/>
      <c r="C1136" s="93"/>
      <c r="E1136" s="94"/>
      <c r="F1136" s="134"/>
      <c r="G1136" s="134"/>
      <c r="H1136" s="133"/>
    </row>
    <row r="1137" spans="1:8" ht="22.5" customHeight="1">
      <c r="A1137" s="94"/>
      <c r="B1137" s="174"/>
      <c r="C1137" s="93"/>
      <c r="D1137" s="147"/>
      <c r="E1137" s="94"/>
      <c r="F1137" s="134"/>
      <c r="G1137" s="134"/>
      <c r="H1137" s="133"/>
    </row>
    <row r="1138" spans="1:8" ht="22.5" customHeight="1">
      <c r="A1138" s="94"/>
      <c r="B1138" s="174"/>
      <c r="C1138" s="93"/>
      <c r="E1138" s="94"/>
      <c r="F1138" s="134"/>
      <c r="G1138" s="134"/>
      <c r="H1138" s="133"/>
    </row>
    <row r="1139" spans="1:8" ht="22.5" customHeight="1">
      <c r="A1139" s="94"/>
      <c r="B1139" s="174"/>
      <c r="C1139" s="93"/>
      <c r="E1139" s="94"/>
      <c r="F1139" s="134"/>
      <c r="G1139" s="134"/>
      <c r="H1139" s="133"/>
    </row>
    <row r="1140" spans="1:8" ht="22.5" customHeight="1">
      <c r="A1140" s="94"/>
      <c r="B1140" s="94"/>
      <c r="C1140" s="93"/>
      <c r="E1140" s="94"/>
      <c r="F1140" s="134"/>
      <c r="G1140" s="134"/>
      <c r="H1140" s="133"/>
    </row>
    <row r="1141" spans="1:8" ht="22.5" customHeight="1">
      <c r="A1141" s="94"/>
      <c r="B1141" s="174"/>
      <c r="C1141" s="93"/>
      <c r="E1141" s="94"/>
      <c r="F1141" s="134"/>
      <c r="G1141" s="134"/>
      <c r="H1141" s="133"/>
    </row>
    <row r="1142" spans="1:8" ht="22.5" customHeight="1">
      <c r="A1142" s="94"/>
      <c r="B1142" s="133"/>
      <c r="C1142" s="93"/>
      <c r="E1142" s="94"/>
      <c r="F1142" s="134"/>
      <c r="G1142" s="134"/>
      <c r="H1142" s="133"/>
    </row>
    <row r="1143" spans="1:8" ht="22.5" customHeight="1">
      <c r="A1143" s="94"/>
      <c r="B1143" s="133"/>
      <c r="C1143" s="93"/>
      <c r="E1143" s="94"/>
      <c r="F1143" s="134"/>
      <c r="G1143" s="134"/>
      <c r="H1143" s="133"/>
    </row>
    <row r="1144" spans="1:8" ht="22.5" customHeight="1">
      <c r="C1144" s="93"/>
      <c r="D1144" s="151"/>
      <c r="E1144" s="94"/>
      <c r="F1144" s="134"/>
      <c r="G1144" s="134"/>
      <c r="H1144" s="133"/>
    </row>
    <row r="1145" spans="1:8" ht="22.5" customHeight="1">
      <c r="A1145" s="136"/>
      <c r="B1145" s="133"/>
      <c r="C1145" s="93"/>
      <c r="E1145" s="94"/>
      <c r="F1145" s="134"/>
      <c r="G1145" s="134"/>
      <c r="H1145" s="133"/>
    </row>
    <row r="1146" spans="1:8" ht="22.5" customHeight="1">
      <c r="A1146" s="136"/>
      <c r="B1146" s="133"/>
    </row>
    <row r="1147" spans="1:8" ht="22.5" customHeight="1">
      <c r="A1147" s="94"/>
      <c r="B1147" s="133"/>
      <c r="C1147" s="93"/>
      <c r="D1147" s="176"/>
      <c r="E1147" s="94"/>
      <c r="F1147" s="134"/>
      <c r="G1147" s="134"/>
      <c r="H1147" s="133"/>
    </row>
    <row r="1148" spans="1:8" ht="22.5" customHeight="1">
      <c r="A1148" s="94"/>
      <c r="B1148" s="133"/>
      <c r="C1148" s="93"/>
      <c r="E1148" s="94"/>
      <c r="F1148" s="134"/>
      <c r="G1148" s="134"/>
      <c r="H1148" s="133"/>
    </row>
    <row r="1149" spans="1:8" ht="22.5" customHeight="1">
      <c r="A1149" s="94"/>
      <c r="B1149" s="133"/>
      <c r="C1149" s="93"/>
      <c r="E1149" s="94"/>
      <c r="F1149" s="134"/>
      <c r="G1149" s="134"/>
      <c r="H1149" s="133"/>
    </row>
    <row r="1150" spans="1:8" ht="22.5" customHeight="1">
      <c r="A1150" s="94"/>
      <c r="B1150" s="133"/>
      <c r="C1150" s="93"/>
      <c r="E1150" s="94"/>
      <c r="F1150" s="134"/>
      <c r="G1150" s="134"/>
      <c r="H1150" s="133"/>
    </row>
    <row r="1151" spans="1:8" ht="22.5" customHeight="1">
      <c r="A1151" s="94"/>
      <c r="B1151" s="133"/>
      <c r="C1151" s="93"/>
      <c r="E1151" s="94"/>
      <c r="F1151" s="134"/>
      <c r="G1151" s="134"/>
      <c r="H1151" s="133"/>
    </row>
    <row r="1152" spans="1:8" ht="22.5" customHeight="1">
      <c r="A1152" s="94"/>
      <c r="B1152" s="133"/>
      <c r="C1152" s="93"/>
      <c r="E1152" s="94"/>
      <c r="F1152" s="134"/>
      <c r="G1152" s="134"/>
      <c r="H1152" s="133"/>
    </row>
    <row r="1153" spans="1:8" ht="22.5" customHeight="1">
      <c r="A1153" s="94"/>
      <c r="B1153" s="133"/>
      <c r="C1153" s="93"/>
      <c r="E1153" s="94"/>
      <c r="F1153" s="134"/>
      <c r="G1153" s="134"/>
      <c r="H1153" s="133"/>
    </row>
    <row r="1154" spans="1:8" ht="22.5" customHeight="1">
      <c r="A1154" s="94"/>
      <c r="B1154" s="174"/>
      <c r="C1154" s="93"/>
      <c r="E1154" s="94"/>
      <c r="F1154" s="134"/>
      <c r="G1154" s="134"/>
      <c r="H1154" s="133"/>
    </row>
    <row r="1155" spans="1:8" ht="22.5" customHeight="1">
      <c r="A1155" s="94"/>
      <c r="B1155" s="174"/>
      <c r="C1155" s="133"/>
      <c r="E1155" s="94"/>
      <c r="F1155" s="142"/>
      <c r="G1155" s="134"/>
      <c r="H1155" s="133"/>
    </row>
    <row r="1156" spans="1:8" ht="22.5" customHeight="1">
      <c r="A1156" s="94"/>
      <c r="B1156" s="174"/>
      <c r="C1156" s="133"/>
      <c r="E1156" s="94"/>
      <c r="F1156" s="142"/>
      <c r="G1156" s="134"/>
      <c r="H1156" s="133"/>
    </row>
    <row r="1157" spans="1:8" ht="22.5" customHeight="1">
      <c r="A1157" s="94"/>
      <c r="B1157" s="174"/>
      <c r="C1157" s="133"/>
      <c r="E1157" s="94"/>
      <c r="F1157" s="142"/>
      <c r="G1157" s="134"/>
      <c r="H1157" s="133"/>
    </row>
    <row r="1158" spans="1:8" ht="22.5" customHeight="1">
      <c r="A1158" s="94"/>
      <c r="B1158" s="168"/>
      <c r="C1158" s="133"/>
      <c r="D1158" s="136"/>
      <c r="E1158" s="94"/>
      <c r="F1158" s="142"/>
      <c r="G1158" s="134"/>
      <c r="H1158" s="133"/>
    </row>
    <row r="1159" spans="1:8" ht="22.5" customHeight="1">
      <c r="A1159" s="94"/>
      <c r="B1159" s="174"/>
      <c r="C1159" s="133"/>
      <c r="D1159" s="136"/>
      <c r="E1159" s="94"/>
      <c r="F1159" s="142"/>
      <c r="G1159" s="134"/>
      <c r="H1159" s="133"/>
    </row>
    <row r="1160" spans="1:8" ht="22.5" customHeight="1">
      <c r="A1160" s="94"/>
      <c r="B1160" s="168"/>
      <c r="C1160" s="133"/>
      <c r="D1160" s="136"/>
      <c r="E1160" s="94"/>
      <c r="F1160" s="142"/>
      <c r="G1160" s="134"/>
      <c r="H1160" s="133"/>
    </row>
    <row r="1161" spans="1:8" ht="22.5" customHeight="1">
      <c r="A1161" s="94"/>
      <c r="B1161" s="168"/>
      <c r="C1161" s="133"/>
      <c r="D1161" s="136"/>
      <c r="E1161" s="94"/>
      <c r="F1161" s="134"/>
      <c r="G1161" s="134"/>
      <c r="H1161" s="133"/>
    </row>
    <row r="1162" spans="1:8" ht="22.5" customHeight="1">
      <c r="A1162" s="94"/>
      <c r="B1162" s="168"/>
      <c r="C1162" s="133"/>
      <c r="D1162" s="136"/>
      <c r="E1162" s="94"/>
      <c r="F1162" s="134"/>
      <c r="G1162" s="134"/>
      <c r="H1162" s="133"/>
    </row>
    <row r="1163" spans="1:8" ht="22.5" customHeight="1">
      <c r="A1163" s="813"/>
      <c r="B1163" s="813"/>
      <c r="C1163" s="813"/>
      <c r="D1163" s="813"/>
      <c r="E1163" s="813"/>
      <c r="F1163" s="813"/>
      <c r="G1163" s="813"/>
      <c r="H1163" s="813"/>
    </row>
    <row r="1164" spans="1:8" ht="22.5" customHeight="1">
      <c r="A1164" s="814"/>
      <c r="B1164" s="814"/>
      <c r="C1164" s="814"/>
      <c r="D1164" s="814"/>
      <c r="E1164" s="814"/>
      <c r="F1164" s="814"/>
      <c r="G1164" s="814"/>
      <c r="H1164" s="814"/>
    </row>
    <row r="1165" spans="1:8" ht="22.5" customHeight="1">
      <c r="A1165" s="94"/>
      <c r="B1165" s="94"/>
      <c r="C1165" s="94"/>
      <c r="D1165" s="94"/>
      <c r="E1165" s="94"/>
      <c r="F1165" s="94"/>
      <c r="G1165" s="94"/>
      <c r="H1165" s="94"/>
    </row>
    <row r="1166" spans="1:8" ht="22.5" customHeight="1">
      <c r="A1166" s="136"/>
      <c r="C1166" s="133"/>
      <c r="E1166" s="94"/>
      <c r="F1166" s="134"/>
      <c r="G1166" s="134"/>
      <c r="H1166" s="133"/>
    </row>
    <row r="1167" spans="1:8" ht="22.5" customHeight="1">
      <c r="A1167" s="136"/>
      <c r="B1167" s="140"/>
      <c r="C1167" s="133"/>
      <c r="E1167" s="94"/>
      <c r="F1167" s="134"/>
      <c r="G1167" s="134"/>
      <c r="H1167" s="133"/>
    </row>
    <row r="1168" spans="1:8" ht="22.5" customHeight="1">
      <c r="A1168" s="136"/>
      <c r="B1168" s="174"/>
      <c r="C1168" s="93"/>
      <c r="E1168" s="94"/>
      <c r="F1168" s="134"/>
      <c r="G1168" s="134"/>
      <c r="H1168" s="133"/>
    </row>
    <row r="1169" spans="1:8" ht="22.5" customHeight="1">
      <c r="A1169" s="94"/>
      <c r="B1169" s="174"/>
      <c r="C1169" s="93"/>
      <c r="D1169" s="151"/>
      <c r="E1169" s="94"/>
      <c r="F1169" s="134"/>
      <c r="G1169" s="134"/>
      <c r="H1169" s="133"/>
    </row>
    <row r="1170" spans="1:8" ht="22.5" customHeight="1">
      <c r="A1170" s="94"/>
      <c r="B1170" s="174"/>
      <c r="C1170" s="93"/>
      <c r="D1170" s="172"/>
      <c r="E1170" s="94"/>
      <c r="F1170" s="134"/>
      <c r="G1170" s="134"/>
      <c r="H1170" s="133"/>
    </row>
    <row r="1171" spans="1:8" ht="22.5" customHeight="1">
      <c r="A1171" s="94"/>
      <c r="B1171" s="174"/>
      <c r="C1171" s="93"/>
      <c r="D1171" s="172"/>
      <c r="E1171" s="94"/>
      <c r="F1171" s="134"/>
      <c r="G1171" s="134"/>
      <c r="H1171" s="133"/>
    </row>
    <row r="1172" spans="1:8" ht="22.5" customHeight="1">
      <c r="A1172" s="94"/>
      <c r="B1172" s="174"/>
      <c r="C1172" s="93"/>
      <c r="D1172" s="172"/>
      <c r="E1172" s="94"/>
      <c r="F1172" s="134"/>
      <c r="G1172" s="134"/>
      <c r="H1172" s="133"/>
    </row>
    <row r="1173" spans="1:8" ht="22.5" customHeight="1">
      <c r="A1173" s="94"/>
      <c r="B1173" s="174"/>
      <c r="C1173" s="93"/>
      <c r="E1173" s="94"/>
      <c r="F1173" s="134"/>
      <c r="G1173" s="134"/>
      <c r="H1173" s="133"/>
    </row>
    <row r="1174" spans="1:8" ht="22.5" customHeight="1">
      <c r="A1174" s="94"/>
      <c r="B1174" s="174"/>
      <c r="C1174" s="93"/>
      <c r="D1174" s="147"/>
      <c r="E1174" s="94"/>
      <c r="F1174" s="134"/>
      <c r="G1174" s="134"/>
      <c r="H1174" s="133"/>
    </row>
    <row r="1175" spans="1:8" ht="22.5" customHeight="1">
      <c r="A1175" s="94"/>
      <c r="B1175" s="174"/>
      <c r="C1175" s="93"/>
      <c r="E1175" s="94"/>
      <c r="F1175" s="134"/>
      <c r="G1175" s="134"/>
      <c r="H1175" s="133"/>
    </row>
    <row r="1176" spans="1:8" ht="22.5" customHeight="1">
      <c r="A1176" s="94"/>
      <c r="B1176" s="168"/>
      <c r="C1176" s="93"/>
      <c r="D1176" s="147"/>
      <c r="E1176" s="94"/>
      <c r="F1176" s="134"/>
      <c r="G1176" s="134"/>
      <c r="H1176" s="133"/>
    </row>
    <row r="1177" spans="1:8" ht="22.5" customHeight="1">
      <c r="A1177" s="94"/>
      <c r="B1177" s="174"/>
      <c r="C1177" s="93"/>
      <c r="E1177" s="94"/>
      <c r="F1177" s="134"/>
      <c r="G1177" s="134"/>
      <c r="H1177" s="133"/>
    </row>
    <row r="1178" spans="1:8" ht="22.5" customHeight="1">
      <c r="A1178" s="94"/>
      <c r="B1178" s="174"/>
      <c r="C1178" s="93"/>
      <c r="E1178" s="94"/>
      <c r="F1178" s="134"/>
      <c r="G1178" s="134"/>
      <c r="H1178" s="133"/>
    </row>
    <row r="1179" spans="1:8" ht="22.5" customHeight="1">
      <c r="A1179" s="94"/>
      <c r="B1179" s="94"/>
      <c r="C1179" s="93"/>
      <c r="E1179" s="94"/>
      <c r="F1179" s="134"/>
      <c r="G1179" s="134"/>
      <c r="H1179" s="133"/>
    </row>
    <row r="1180" spans="1:8" ht="22.5" customHeight="1">
      <c r="A1180" s="94"/>
      <c r="B1180" s="174"/>
      <c r="C1180" s="93"/>
      <c r="E1180" s="94"/>
      <c r="F1180" s="134"/>
      <c r="G1180" s="134"/>
      <c r="H1180" s="133"/>
    </row>
    <row r="1181" spans="1:8" ht="22.5" customHeight="1">
      <c r="A1181" s="94"/>
      <c r="B1181" s="133"/>
      <c r="C1181" s="93"/>
      <c r="E1181" s="94"/>
      <c r="F1181" s="134"/>
      <c r="G1181" s="134"/>
      <c r="H1181" s="133"/>
    </row>
    <row r="1182" spans="1:8" ht="22.5" customHeight="1">
      <c r="A1182" s="94"/>
      <c r="B1182" s="133"/>
      <c r="C1182" s="93"/>
      <c r="E1182" s="94"/>
      <c r="F1182" s="134"/>
      <c r="G1182" s="134"/>
      <c r="H1182" s="133"/>
    </row>
    <row r="1183" spans="1:8" ht="22.5" customHeight="1">
      <c r="C1183" s="93"/>
      <c r="D1183" s="151"/>
      <c r="E1183" s="94"/>
      <c r="F1183" s="134"/>
      <c r="G1183" s="134"/>
      <c r="H1183" s="133"/>
    </row>
    <row r="1184" spans="1:8" ht="22.5" customHeight="1">
      <c r="A1184" s="136"/>
      <c r="B1184" s="133"/>
      <c r="C1184" s="93"/>
      <c r="E1184" s="94"/>
      <c r="F1184" s="134"/>
      <c r="G1184" s="134"/>
      <c r="H1184" s="133"/>
    </row>
    <row r="1185" spans="1:8" ht="22.5" customHeight="1">
      <c r="A1185" s="136"/>
      <c r="B1185" s="133"/>
    </row>
    <row r="1186" spans="1:8" ht="22.5" customHeight="1">
      <c r="A1186" s="94"/>
      <c r="B1186" s="133"/>
      <c r="C1186" s="93"/>
      <c r="D1186" s="176"/>
      <c r="E1186" s="94"/>
      <c r="F1186" s="134"/>
      <c r="G1186" s="134"/>
      <c r="H1186" s="133"/>
    </row>
    <row r="1187" spans="1:8" ht="22.5" customHeight="1">
      <c r="A1187" s="94"/>
      <c r="B1187" s="133"/>
      <c r="C1187" s="93"/>
      <c r="E1187" s="94"/>
      <c r="F1187" s="134"/>
      <c r="G1187" s="134"/>
      <c r="H1187" s="133"/>
    </row>
    <row r="1188" spans="1:8" ht="22.5" customHeight="1">
      <c r="A1188" s="94"/>
      <c r="B1188" s="133"/>
      <c r="C1188" s="93"/>
      <c r="E1188" s="94"/>
      <c r="F1188" s="134"/>
      <c r="G1188" s="134"/>
      <c r="H1188" s="133"/>
    </row>
    <row r="1189" spans="1:8" ht="22.5" customHeight="1">
      <c r="A1189" s="94"/>
      <c r="B1189" s="133"/>
      <c r="C1189" s="93"/>
      <c r="E1189" s="94"/>
      <c r="F1189" s="134"/>
      <c r="G1189" s="134"/>
      <c r="H1189" s="133"/>
    </row>
    <row r="1190" spans="1:8" ht="22.5" customHeight="1">
      <c r="A1190" s="94"/>
      <c r="B1190" s="133"/>
      <c r="C1190" s="93"/>
      <c r="E1190" s="94"/>
      <c r="F1190" s="134"/>
      <c r="G1190" s="134"/>
      <c r="H1190" s="133"/>
    </row>
    <row r="1191" spans="1:8" ht="22.5" customHeight="1">
      <c r="A1191" s="94"/>
      <c r="B1191" s="133"/>
      <c r="C1191" s="93"/>
      <c r="E1191" s="94"/>
      <c r="F1191" s="134"/>
      <c r="G1191" s="134"/>
      <c r="H1191" s="133"/>
    </row>
    <row r="1192" spans="1:8" ht="22.5" customHeight="1">
      <c r="A1192" s="94"/>
      <c r="B1192" s="133"/>
      <c r="C1192" s="93"/>
      <c r="E1192" s="94"/>
      <c r="F1192" s="134"/>
      <c r="G1192" s="134"/>
      <c r="H1192" s="133"/>
    </row>
    <row r="1193" spans="1:8" ht="22.5" customHeight="1">
      <c r="A1193" s="94"/>
      <c r="B1193" s="174"/>
      <c r="C1193" s="93"/>
      <c r="E1193" s="94"/>
      <c r="F1193" s="134"/>
      <c r="G1193" s="134"/>
      <c r="H1193" s="133"/>
    </row>
    <row r="1194" spans="1:8" ht="22.5" customHeight="1">
      <c r="A1194" s="94"/>
      <c r="B1194" s="174"/>
      <c r="C1194" s="133"/>
      <c r="E1194" s="94"/>
      <c r="F1194" s="142"/>
      <c r="G1194" s="134"/>
      <c r="H1194" s="133"/>
    </row>
    <row r="1195" spans="1:8" ht="22.5" customHeight="1">
      <c r="A1195" s="94"/>
      <c r="B1195" s="174"/>
      <c r="C1195" s="133"/>
      <c r="E1195" s="94"/>
      <c r="F1195" s="142"/>
      <c r="G1195" s="134"/>
      <c r="H1195" s="133"/>
    </row>
    <row r="1196" spans="1:8" ht="22.5" customHeight="1">
      <c r="A1196" s="94"/>
      <c r="B1196" s="174"/>
      <c r="C1196" s="133"/>
      <c r="E1196" s="94"/>
      <c r="F1196" s="142"/>
      <c r="G1196" s="134"/>
      <c r="H1196" s="133"/>
    </row>
    <row r="1197" spans="1:8" ht="22.5" customHeight="1">
      <c r="A1197" s="94"/>
      <c r="B1197" s="168"/>
      <c r="C1197" s="133"/>
      <c r="D1197" s="136"/>
      <c r="E1197" s="94"/>
      <c r="F1197" s="142"/>
      <c r="G1197" s="134"/>
      <c r="H1197" s="133"/>
    </row>
    <row r="1198" spans="1:8" ht="22.5" customHeight="1">
      <c r="A1198" s="94"/>
      <c r="B1198" s="168"/>
      <c r="C1198" s="133"/>
      <c r="D1198" s="136"/>
      <c r="E1198" s="94"/>
      <c r="F1198" s="142"/>
      <c r="G1198" s="134"/>
      <c r="H1198" s="133"/>
    </row>
    <row r="1199" spans="1:8" ht="22.5" customHeight="1">
      <c r="A1199" s="94"/>
      <c r="B1199" s="168"/>
      <c r="C1199" s="133"/>
      <c r="D1199" s="136"/>
      <c r="E1199" s="94"/>
      <c r="F1199" s="142"/>
      <c r="G1199" s="134"/>
      <c r="H1199" s="133"/>
    </row>
    <row r="1200" spans="1:8" ht="22.5" customHeight="1">
      <c r="A1200" s="94"/>
      <c r="B1200" s="168"/>
      <c r="C1200" s="133"/>
      <c r="D1200" s="136"/>
      <c r="E1200" s="94"/>
      <c r="F1200" s="134"/>
      <c r="G1200" s="134"/>
      <c r="H1200" s="133"/>
    </row>
    <row r="1201" spans="1:8" ht="22.5" customHeight="1">
      <c r="A1201" s="94"/>
      <c r="B1201" s="168"/>
      <c r="C1201" s="133"/>
      <c r="D1201" s="136"/>
      <c r="E1201" s="94"/>
      <c r="F1201" s="134"/>
      <c r="G1201" s="134"/>
      <c r="H1201" s="133"/>
    </row>
    <row r="1202" spans="1:8" ht="22.5" customHeight="1">
      <c r="A1202" s="813"/>
      <c r="B1202" s="813"/>
      <c r="C1202" s="813"/>
      <c r="D1202" s="813"/>
      <c r="E1202" s="813"/>
      <c r="F1202" s="813"/>
      <c r="G1202" s="813"/>
      <c r="H1202" s="813"/>
    </row>
    <row r="1203" spans="1:8" ht="22.5" customHeight="1">
      <c r="A1203" s="814"/>
      <c r="B1203" s="814"/>
      <c r="C1203" s="814"/>
      <c r="D1203" s="814"/>
      <c r="E1203" s="814"/>
      <c r="F1203" s="814"/>
      <c r="G1203" s="814"/>
      <c r="H1203" s="814"/>
    </row>
    <row r="1204" spans="1:8" ht="22.5" customHeight="1">
      <c r="A1204" s="94"/>
      <c r="B1204" s="94"/>
      <c r="C1204" s="94"/>
      <c r="D1204" s="94"/>
      <c r="E1204" s="94"/>
      <c r="F1204" s="94"/>
      <c r="G1204" s="94"/>
      <c r="H1204" s="94"/>
    </row>
    <row r="1205" spans="1:8" ht="22.5" customHeight="1">
      <c r="A1205" s="136"/>
      <c r="C1205" s="133"/>
      <c r="E1205" s="94"/>
      <c r="F1205" s="134"/>
      <c r="G1205" s="134"/>
      <c r="H1205" s="133"/>
    </row>
    <row r="1206" spans="1:8" ht="22.5" customHeight="1">
      <c r="A1206" s="136"/>
      <c r="B1206" s="140"/>
      <c r="C1206" s="133"/>
      <c r="E1206" s="94"/>
      <c r="F1206" s="134"/>
      <c r="G1206" s="134"/>
      <c r="H1206" s="133"/>
    </row>
    <row r="1207" spans="1:8" ht="22.5" customHeight="1">
      <c r="A1207" s="136"/>
      <c r="B1207" s="174"/>
      <c r="C1207" s="93"/>
      <c r="E1207" s="94"/>
      <c r="F1207" s="134"/>
      <c r="G1207" s="134"/>
      <c r="H1207" s="133"/>
    </row>
    <row r="1208" spans="1:8" ht="22.5" customHeight="1">
      <c r="A1208" s="94"/>
      <c r="B1208" s="174"/>
      <c r="C1208" s="93"/>
      <c r="D1208" s="151"/>
      <c r="E1208" s="94"/>
      <c r="F1208" s="134"/>
      <c r="G1208" s="134"/>
      <c r="H1208" s="133"/>
    </row>
    <row r="1209" spans="1:8" ht="22.5" customHeight="1">
      <c r="A1209" s="94"/>
      <c r="B1209" s="174"/>
      <c r="C1209" s="93"/>
      <c r="D1209" s="151"/>
      <c r="E1209" s="94"/>
      <c r="F1209" s="134"/>
      <c r="G1209" s="134"/>
      <c r="H1209" s="133"/>
    </row>
    <row r="1210" spans="1:8" ht="22.5" customHeight="1">
      <c r="A1210" s="94"/>
      <c r="B1210" s="174"/>
      <c r="C1210" s="93"/>
      <c r="D1210" s="172"/>
      <c r="E1210" s="94"/>
      <c r="F1210" s="134"/>
      <c r="G1210" s="134"/>
      <c r="H1210" s="133"/>
    </row>
    <row r="1211" spans="1:8" ht="22.5" customHeight="1">
      <c r="A1211" s="94"/>
      <c r="B1211" s="174"/>
      <c r="C1211" s="93"/>
      <c r="D1211" s="151"/>
      <c r="E1211" s="94"/>
      <c r="F1211" s="134"/>
      <c r="G1211" s="134"/>
      <c r="H1211" s="133"/>
    </row>
    <row r="1212" spans="1:8" ht="22.5" customHeight="1">
      <c r="A1212" s="94"/>
      <c r="B1212" s="174"/>
      <c r="C1212" s="93"/>
      <c r="E1212" s="94"/>
      <c r="F1212" s="134"/>
      <c r="G1212" s="134"/>
      <c r="H1212" s="133"/>
    </row>
    <row r="1213" spans="1:8" ht="22.5" customHeight="1">
      <c r="A1213" s="94"/>
      <c r="B1213" s="174"/>
      <c r="C1213" s="93"/>
      <c r="D1213" s="147"/>
      <c r="E1213" s="94"/>
      <c r="F1213" s="134"/>
      <c r="G1213" s="134"/>
      <c r="H1213" s="133"/>
    </row>
    <row r="1214" spans="1:8" ht="22.5" customHeight="1">
      <c r="A1214" s="94"/>
      <c r="B1214" s="174"/>
      <c r="C1214" s="93"/>
      <c r="E1214" s="94"/>
      <c r="F1214" s="134"/>
      <c r="G1214" s="134"/>
      <c r="H1214" s="133"/>
    </row>
    <row r="1215" spans="1:8" ht="22.5" customHeight="1">
      <c r="A1215" s="94"/>
      <c r="B1215" s="174"/>
      <c r="C1215" s="93"/>
      <c r="D1215" s="147"/>
      <c r="E1215" s="94"/>
      <c r="F1215" s="134"/>
      <c r="G1215" s="134"/>
      <c r="H1215" s="133"/>
    </row>
    <row r="1216" spans="1:8" ht="22.5" customHeight="1">
      <c r="A1216" s="94"/>
      <c r="B1216" s="174"/>
      <c r="C1216" s="93"/>
      <c r="E1216" s="94"/>
      <c r="F1216" s="134"/>
      <c r="G1216" s="134"/>
      <c r="H1216" s="133"/>
    </row>
    <row r="1217" spans="1:8" ht="22.5" customHeight="1">
      <c r="A1217" s="94"/>
      <c r="B1217" s="174"/>
      <c r="C1217" s="93"/>
      <c r="E1217" s="94"/>
      <c r="F1217" s="134"/>
      <c r="G1217" s="134"/>
      <c r="H1217" s="133"/>
    </row>
    <row r="1218" spans="1:8" ht="22.5" customHeight="1">
      <c r="A1218" s="94"/>
      <c r="B1218" s="133"/>
      <c r="C1218" s="93"/>
      <c r="E1218" s="94"/>
      <c r="F1218" s="134"/>
      <c r="G1218" s="134"/>
      <c r="H1218" s="133"/>
    </row>
    <row r="1219" spans="1:8" ht="22.5" customHeight="1">
      <c r="A1219" s="94"/>
      <c r="B1219" s="174"/>
      <c r="C1219" s="93"/>
      <c r="E1219" s="94"/>
      <c r="F1219" s="134"/>
      <c r="G1219" s="134"/>
      <c r="H1219" s="133"/>
    </row>
    <row r="1220" spans="1:8" ht="22.5" customHeight="1">
      <c r="A1220" s="94"/>
      <c r="B1220" s="133"/>
      <c r="C1220" s="93"/>
      <c r="E1220" s="94"/>
      <c r="F1220" s="134"/>
      <c r="G1220" s="134"/>
      <c r="H1220" s="133"/>
    </row>
    <row r="1221" spans="1:8" ht="22.5" customHeight="1">
      <c r="A1221" s="94"/>
      <c r="B1221" s="177"/>
      <c r="C1221" s="93"/>
      <c r="E1221" s="94"/>
      <c r="F1221" s="134"/>
      <c r="G1221" s="134"/>
      <c r="H1221" s="133"/>
    </row>
    <row r="1222" spans="1:8" ht="22.5" customHeight="1">
      <c r="C1222" s="93"/>
      <c r="D1222" s="151"/>
      <c r="E1222" s="94"/>
      <c r="F1222" s="134"/>
      <c r="G1222" s="134"/>
      <c r="H1222" s="133"/>
    </row>
    <row r="1223" spans="1:8" ht="22.5" customHeight="1">
      <c r="A1223" s="136"/>
      <c r="B1223" s="94"/>
      <c r="C1223" s="93"/>
      <c r="E1223" s="94"/>
      <c r="F1223" s="134"/>
      <c r="G1223" s="134"/>
      <c r="H1223" s="133"/>
    </row>
    <row r="1224" spans="1:8" ht="22.5" customHeight="1">
      <c r="A1224" s="136"/>
      <c r="B1224" s="133"/>
    </row>
    <row r="1225" spans="1:8" ht="22.5" customHeight="1">
      <c r="A1225" s="94"/>
      <c r="B1225" s="133"/>
      <c r="C1225" s="93"/>
      <c r="D1225" s="176"/>
      <c r="E1225" s="94"/>
      <c r="F1225" s="134"/>
      <c r="G1225" s="134"/>
      <c r="H1225" s="133"/>
    </row>
    <row r="1226" spans="1:8" ht="22.5" customHeight="1">
      <c r="A1226" s="94"/>
      <c r="B1226" s="133"/>
      <c r="C1226" s="93"/>
      <c r="E1226" s="94"/>
      <c r="F1226" s="134"/>
      <c r="G1226" s="134"/>
      <c r="H1226" s="133"/>
    </row>
    <row r="1227" spans="1:8" ht="22.5" customHeight="1">
      <c r="A1227" s="136"/>
      <c r="B1227" s="133"/>
      <c r="C1227" s="93"/>
      <c r="E1227" s="94"/>
      <c r="F1227" s="134"/>
      <c r="G1227" s="134"/>
      <c r="H1227" s="133"/>
    </row>
    <row r="1228" spans="1:8" ht="22.5" customHeight="1">
      <c r="A1228" s="94"/>
      <c r="B1228" s="133"/>
      <c r="C1228" s="93"/>
      <c r="E1228" s="94"/>
      <c r="F1228" s="134"/>
      <c r="G1228" s="134"/>
      <c r="H1228" s="133"/>
    </row>
    <row r="1229" spans="1:8" ht="22.5" customHeight="1">
      <c r="A1229" s="94"/>
      <c r="B1229" s="133"/>
      <c r="C1229" s="93"/>
      <c r="E1229" s="94"/>
      <c r="F1229" s="134"/>
      <c r="G1229" s="134"/>
      <c r="H1229" s="133"/>
    </row>
    <row r="1230" spans="1:8" ht="22.5" customHeight="1">
      <c r="A1230" s="94"/>
      <c r="B1230" s="133"/>
      <c r="C1230" s="93"/>
      <c r="E1230" s="94"/>
      <c r="F1230" s="134"/>
      <c r="G1230" s="134"/>
      <c r="H1230" s="133"/>
    </row>
    <row r="1231" spans="1:8" ht="22.5" customHeight="1">
      <c r="A1231" s="94"/>
      <c r="B1231" s="133"/>
      <c r="C1231" s="93"/>
      <c r="E1231" s="94"/>
      <c r="F1231" s="134"/>
      <c r="G1231" s="134"/>
      <c r="H1231" s="133"/>
    </row>
    <row r="1232" spans="1:8" ht="22.5" customHeight="1">
      <c r="A1232" s="94"/>
      <c r="B1232" s="174"/>
      <c r="C1232" s="93"/>
      <c r="E1232" s="94"/>
      <c r="F1232" s="134"/>
      <c r="G1232" s="134"/>
      <c r="H1232" s="133"/>
    </row>
    <row r="1233" spans="1:8" ht="22.5" customHeight="1">
      <c r="A1233" s="94"/>
      <c r="B1233" s="174"/>
      <c r="C1233" s="133"/>
      <c r="E1233" s="94"/>
      <c r="F1233" s="142"/>
      <c r="G1233" s="134"/>
      <c r="H1233" s="133"/>
    </row>
    <row r="1234" spans="1:8" ht="22.5" customHeight="1">
      <c r="A1234" s="94"/>
      <c r="B1234" s="174"/>
      <c r="C1234" s="133"/>
      <c r="E1234" s="94"/>
      <c r="F1234" s="142"/>
      <c r="G1234" s="134"/>
      <c r="H1234" s="133"/>
    </row>
    <row r="1235" spans="1:8" ht="22.5" customHeight="1">
      <c r="A1235" s="94"/>
      <c r="B1235" s="174"/>
      <c r="C1235" s="133"/>
      <c r="E1235" s="94"/>
      <c r="F1235" s="142"/>
      <c r="G1235" s="134"/>
      <c r="H1235" s="133"/>
    </row>
    <row r="1236" spans="1:8" ht="22.5" customHeight="1">
      <c r="A1236" s="94"/>
      <c r="B1236" s="168"/>
      <c r="C1236" s="133"/>
      <c r="D1236" s="136"/>
      <c r="E1236" s="94"/>
      <c r="F1236" s="142"/>
      <c r="G1236" s="134"/>
      <c r="H1236" s="133"/>
    </row>
    <row r="1237" spans="1:8" ht="22.5" customHeight="1">
      <c r="A1237" s="94"/>
      <c r="B1237" s="168"/>
      <c r="C1237" s="133"/>
      <c r="D1237" s="136"/>
      <c r="E1237" s="94"/>
      <c r="F1237" s="142"/>
      <c r="G1237" s="134"/>
      <c r="H1237" s="133"/>
    </row>
    <row r="1238" spans="1:8" ht="22.5" customHeight="1">
      <c r="A1238" s="94"/>
      <c r="B1238" s="168"/>
      <c r="C1238" s="133"/>
      <c r="D1238" s="136"/>
      <c r="E1238" s="94"/>
      <c r="F1238" s="142"/>
      <c r="G1238" s="134"/>
      <c r="H1238" s="133"/>
    </row>
    <row r="1239" spans="1:8" ht="22.5" customHeight="1">
      <c r="A1239" s="94"/>
      <c r="B1239" s="168"/>
      <c r="C1239" s="133"/>
      <c r="D1239" s="136"/>
      <c r="E1239" s="94"/>
      <c r="F1239" s="134"/>
      <c r="G1239" s="134"/>
      <c r="H1239" s="133"/>
    </row>
    <row r="1240" spans="1:8" ht="22.5" customHeight="1">
      <c r="A1240" s="94"/>
      <c r="B1240" s="168"/>
      <c r="C1240" s="133"/>
      <c r="D1240" s="136"/>
      <c r="E1240" s="94"/>
      <c r="F1240" s="134"/>
      <c r="G1240" s="134"/>
      <c r="H1240" s="133"/>
    </row>
    <row r="1241" spans="1:8" ht="22.5" customHeight="1">
      <c r="A1241" s="813"/>
      <c r="B1241" s="813"/>
      <c r="C1241" s="813"/>
      <c r="D1241" s="813"/>
      <c r="E1241" s="813"/>
      <c r="F1241" s="813"/>
      <c r="G1241" s="813"/>
      <c r="H1241" s="813"/>
    </row>
    <row r="1242" spans="1:8" ht="22.5" customHeight="1">
      <c r="A1242" s="814"/>
      <c r="B1242" s="814"/>
      <c r="C1242" s="814"/>
      <c r="D1242" s="814"/>
      <c r="E1242" s="814"/>
      <c r="F1242" s="814"/>
      <c r="G1242" s="814"/>
      <c r="H1242" s="814"/>
    </row>
    <row r="1243" spans="1:8" ht="22.5" customHeight="1">
      <c r="A1243" s="94"/>
      <c r="B1243" s="94"/>
      <c r="C1243" s="94"/>
      <c r="D1243" s="94"/>
      <c r="E1243" s="94"/>
      <c r="F1243" s="94"/>
      <c r="G1243" s="94"/>
      <c r="H1243" s="94"/>
    </row>
    <row r="1244" spans="1:8" ht="22.5" customHeight="1">
      <c r="A1244" s="136"/>
      <c r="C1244" s="133"/>
      <c r="E1244" s="94"/>
      <c r="F1244" s="134"/>
      <c r="G1244" s="134"/>
      <c r="H1244" s="133"/>
    </row>
    <row r="1245" spans="1:8" ht="22.5" customHeight="1">
      <c r="A1245" s="136"/>
      <c r="B1245" s="140"/>
      <c r="C1245" s="133"/>
      <c r="E1245" s="94"/>
      <c r="F1245" s="134"/>
      <c r="G1245" s="134"/>
      <c r="H1245" s="133"/>
    </row>
    <row r="1246" spans="1:8" ht="22.5" customHeight="1">
      <c r="A1246" s="136"/>
      <c r="B1246" s="174"/>
      <c r="C1246" s="93"/>
      <c r="E1246" s="94"/>
      <c r="F1246" s="134"/>
      <c r="G1246" s="134"/>
      <c r="H1246" s="133"/>
    </row>
    <row r="1247" spans="1:8" ht="22.5" customHeight="1">
      <c r="A1247" s="94"/>
      <c r="B1247" s="174"/>
      <c r="C1247" s="93"/>
      <c r="D1247" s="172"/>
      <c r="E1247" s="94"/>
      <c r="F1247" s="134"/>
      <c r="G1247" s="134"/>
      <c r="H1247" s="133"/>
    </row>
    <row r="1248" spans="1:8" ht="22.5" customHeight="1">
      <c r="A1248" s="94"/>
      <c r="B1248" s="174"/>
      <c r="C1248" s="93"/>
      <c r="D1248" s="151"/>
      <c r="E1248" s="94"/>
      <c r="F1248" s="134"/>
      <c r="G1248" s="134"/>
      <c r="H1248" s="133"/>
    </row>
    <row r="1249" spans="1:8" ht="22.5" customHeight="1">
      <c r="A1249" s="94"/>
      <c r="B1249" s="174"/>
      <c r="C1249" s="93"/>
      <c r="D1249" s="172"/>
      <c r="E1249" s="94"/>
      <c r="F1249" s="134"/>
      <c r="G1249" s="134"/>
      <c r="H1249" s="133"/>
    </row>
    <row r="1250" spans="1:8" ht="22.5" customHeight="1">
      <c r="A1250" s="94"/>
      <c r="B1250" s="174"/>
      <c r="C1250" s="93"/>
      <c r="D1250" s="151"/>
      <c r="E1250" s="94"/>
      <c r="F1250" s="134"/>
      <c r="G1250" s="134"/>
      <c r="H1250" s="133"/>
    </row>
    <row r="1251" spans="1:8" ht="22.5" customHeight="1">
      <c r="A1251" s="94"/>
      <c r="B1251" s="174"/>
      <c r="C1251" s="93"/>
      <c r="E1251" s="94"/>
      <c r="F1251" s="134"/>
      <c r="G1251" s="134"/>
      <c r="H1251" s="133"/>
    </row>
    <row r="1252" spans="1:8" ht="22.5" customHeight="1">
      <c r="A1252" s="94"/>
      <c r="B1252" s="174"/>
      <c r="C1252" s="93"/>
      <c r="D1252" s="147"/>
      <c r="E1252" s="94"/>
      <c r="F1252" s="134"/>
      <c r="G1252" s="134"/>
      <c r="H1252" s="133"/>
    </row>
    <row r="1253" spans="1:8" ht="22.5" customHeight="1">
      <c r="A1253" s="94"/>
      <c r="B1253" s="168"/>
      <c r="C1253" s="93"/>
      <c r="E1253" s="94"/>
      <c r="F1253" s="134"/>
      <c r="G1253" s="134"/>
      <c r="H1253" s="133"/>
    </row>
    <row r="1254" spans="1:8" ht="22.5" customHeight="1">
      <c r="A1254" s="94"/>
      <c r="B1254" s="174"/>
      <c r="C1254" s="93"/>
      <c r="D1254" s="147"/>
      <c r="E1254" s="94"/>
      <c r="F1254" s="134"/>
      <c r="G1254" s="134"/>
      <c r="H1254" s="133"/>
    </row>
    <row r="1255" spans="1:8" ht="22.5" customHeight="1">
      <c r="A1255" s="136"/>
      <c r="B1255" s="174"/>
      <c r="C1255" s="93"/>
      <c r="E1255" s="94"/>
      <c r="F1255" s="134"/>
      <c r="G1255" s="134"/>
      <c r="H1255" s="133"/>
    </row>
    <row r="1256" spans="1:8" ht="22.5" customHeight="1">
      <c r="A1256" s="94"/>
      <c r="B1256" s="174"/>
      <c r="C1256" s="93"/>
      <c r="E1256" s="94"/>
      <c r="F1256" s="134"/>
      <c r="G1256" s="134"/>
      <c r="H1256" s="133"/>
    </row>
    <row r="1257" spans="1:8" ht="22.5" customHeight="1">
      <c r="A1257" s="94"/>
      <c r="B1257" s="133"/>
      <c r="C1257" s="93"/>
      <c r="E1257" s="94"/>
      <c r="F1257" s="134"/>
      <c r="G1257" s="134"/>
      <c r="H1257" s="133"/>
    </row>
    <row r="1258" spans="1:8" ht="22.5" customHeight="1">
      <c r="A1258" s="94"/>
      <c r="B1258" s="174"/>
      <c r="C1258" s="93"/>
      <c r="E1258" s="94"/>
      <c r="F1258" s="134"/>
      <c r="G1258" s="134"/>
      <c r="H1258" s="133"/>
    </row>
    <row r="1259" spans="1:8" ht="22.5" customHeight="1">
      <c r="A1259" s="94"/>
      <c r="B1259" s="133"/>
      <c r="C1259" s="93"/>
      <c r="E1259" s="94"/>
      <c r="F1259" s="134"/>
      <c r="G1259" s="134"/>
      <c r="H1259" s="133"/>
    </row>
    <row r="1260" spans="1:8" ht="22.5" customHeight="1">
      <c r="A1260" s="94"/>
      <c r="B1260" s="133"/>
      <c r="C1260" s="93"/>
      <c r="E1260" s="94"/>
      <c r="F1260" s="134"/>
      <c r="G1260" s="134"/>
      <c r="H1260" s="133"/>
    </row>
    <row r="1261" spans="1:8" ht="22.5" customHeight="1">
      <c r="B1261" s="133"/>
      <c r="C1261" s="93"/>
      <c r="D1261" s="176"/>
      <c r="E1261" s="94"/>
      <c r="F1261" s="134"/>
      <c r="G1261" s="134"/>
      <c r="H1261" s="133"/>
    </row>
    <row r="1262" spans="1:8" ht="22.5" customHeight="1">
      <c r="A1262" s="136"/>
      <c r="B1262" s="94"/>
      <c r="C1262" s="93"/>
      <c r="E1262" s="94"/>
      <c r="F1262" s="134"/>
      <c r="G1262" s="134"/>
      <c r="H1262" s="133"/>
    </row>
    <row r="1263" spans="1:8" ht="22.5" customHeight="1">
      <c r="A1263" s="136"/>
      <c r="B1263" s="133"/>
    </row>
    <row r="1264" spans="1:8" ht="22.5" customHeight="1">
      <c r="A1264" s="94"/>
      <c r="B1264" s="133"/>
      <c r="C1264" s="93"/>
      <c r="D1264" s="176"/>
      <c r="E1264" s="94"/>
      <c r="F1264" s="134"/>
      <c r="G1264" s="134"/>
      <c r="H1264" s="133"/>
    </row>
    <row r="1265" spans="1:8" ht="22.5" customHeight="1">
      <c r="A1265" s="94"/>
      <c r="B1265" s="94"/>
      <c r="C1265" s="93"/>
      <c r="E1265" s="94"/>
      <c r="F1265" s="134"/>
      <c r="G1265" s="134"/>
      <c r="H1265" s="133"/>
    </row>
    <row r="1266" spans="1:8" ht="22.5" customHeight="1">
      <c r="A1266" s="136"/>
      <c r="B1266" s="133"/>
      <c r="C1266" s="93"/>
      <c r="E1266" s="94"/>
      <c r="F1266" s="134"/>
      <c r="G1266" s="134"/>
      <c r="H1266" s="133"/>
    </row>
    <row r="1267" spans="1:8" ht="22.5" customHeight="1">
      <c r="A1267" s="136"/>
      <c r="B1267" s="133"/>
      <c r="C1267" s="93"/>
      <c r="E1267" s="94"/>
      <c r="F1267" s="134"/>
      <c r="G1267" s="134"/>
      <c r="H1267" s="133"/>
    </row>
    <row r="1268" spans="1:8" ht="22.5" customHeight="1">
      <c r="A1268" s="94"/>
      <c r="B1268" s="133"/>
      <c r="C1268" s="93"/>
      <c r="E1268" s="94"/>
      <c r="F1268" s="134"/>
      <c r="G1268" s="134"/>
      <c r="H1268" s="133"/>
    </row>
    <row r="1269" spans="1:8" ht="22.5" customHeight="1">
      <c r="A1269" s="94"/>
      <c r="B1269" s="133"/>
      <c r="C1269" s="93"/>
      <c r="E1269" s="94"/>
      <c r="F1269" s="134"/>
      <c r="G1269" s="134"/>
      <c r="H1269" s="133"/>
    </row>
    <row r="1270" spans="1:8" ht="22.5" customHeight="1">
      <c r="A1270" s="94"/>
      <c r="B1270" s="174"/>
      <c r="C1270" s="93"/>
      <c r="E1270" s="94"/>
      <c r="F1270" s="134"/>
      <c r="G1270" s="134"/>
      <c r="H1270" s="133"/>
    </row>
    <row r="1271" spans="1:8" ht="22.5" customHeight="1">
      <c r="A1271" s="94"/>
      <c r="B1271" s="174"/>
      <c r="C1271" s="133"/>
      <c r="E1271" s="94"/>
      <c r="F1271" s="142"/>
      <c r="G1271" s="134"/>
      <c r="H1271" s="133"/>
    </row>
    <row r="1272" spans="1:8" ht="22.5" customHeight="1">
      <c r="A1272" s="94"/>
      <c r="B1272" s="174"/>
      <c r="C1272" s="133"/>
      <c r="E1272" s="94"/>
      <c r="F1272" s="142"/>
      <c r="G1272" s="134"/>
      <c r="H1272" s="133"/>
    </row>
    <row r="1273" spans="1:8" ht="22.5" customHeight="1">
      <c r="A1273" s="94"/>
      <c r="B1273" s="174"/>
      <c r="C1273" s="133"/>
      <c r="E1273" s="94"/>
      <c r="F1273" s="142"/>
      <c r="G1273" s="134"/>
      <c r="H1273" s="133"/>
    </row>
    <row r="1274" spans="1:8" ht="22.5" customHeight="1">
      <c r="A1274" s="94"/>
      <c r="B1274" s="168"/>
      <c r="C1274" s="133"/>
      <c r="D1274" s="136"/>
      <c r="E1274" s="94"/>
      <c r="F1274" s="142"/>
      <c r="G1274" s="134"/>
      <c r="H1274" s="133"/>
    </row>
    <row r="1275" spans="1:8" ht="22.5" customHeight="1">
      <c r="A1275" s="94"/>
      <c r="B1275" s="168"/>
      <c r="C1275" s="133"/>
      <c r="D1275" s="136"/>
      <c r="E1275" s="94"/>
      <c r="F1275" s="142"/>
      <c r="G1275" s="134"/>
      <c r="H1275" s="133"/>
    </row>
    <row r="1276" spans="1:8" ht="22.5" customHeight="1">
      <c r="A1276" s="94"/>
      <c r="B1276" s="168"/>
      <c r="C1276" s="133"/>
      <c r="D1276" s="136"/>
      <c r="E1276" s="94"/>
      <c r="F1276" s="142"/>
      <c r="G1276" s="134"/>
      <c r="H1276" s="133"/>
    </row>
    <row r="1277" spans="1:8" ht="22.5" customHeight="1">
      <c r="A1277" s="94"/>
      <c r="B1277" s="168"/>
      <c r="C1277" s="133"/>
      <c r="D1277" s="136"/>
      <c r="E1277" s="94"/>
      <c r="F1277" s="142"/>
      <c r="G1277" s="134"/>
      <c r="H1277" s="133"/>
    </row>
    <row r="1278" spans="1:8" ht="22.5" customHeight="1">
      <c r="A1278" s="94"/>
      <c r="B1278" s="168"/>
      <c r="C1278" s="133"/>
      <c r="D1278" s="136"/>
      <c r="E1278" s="94"/>
      <c r="F1278" s="134"/>
      <c r="G1278" s="134"/>
      <c r="H1278" s="133"/>
    </row>
    <row r="1279" spans="1:8" ht="22.5" customHeight="1">
      <c r="A1279" s="94"/>
      <c r="B1279" s="168"/>
      <c r="C1279" s="133"/>
      <c r="D1279" s="136"/>
      <c r="E1279" s="94"/>
      <c r="F1279" s="134"/>
      <c r="G1279" s="134"/>
      <c r="H1279" s="133"/>
    </row>
    <row r="1280" spans="1:8" ht="22.5" customHeight="1">
      <c r="A1280" s="813"/>
      <c r="B1280" s="813"/>
      <c r="C1280" s="813"/>
      <c r="D1280" s="813"/>
      <c r="E1280" s="813"/>
      <c r="F1280" s="813"/>
      <c r="G1280" s="813"/>
      <c r="H1280" s="813"/>
    </row>
    <row r="1281" spans="1:8" ht="22.5" customHeight="1">
      <c r="A1281" s="814"/>
      <c r="B1281" s="814"/>
      <c r="C1281" s="814"/>
      <c r="D1281" s="814"/>
      <c r="E1281" s="814"/>
      <c r="F1281" s="814"/>
      <c r="G1281" s="814"/>
      <c r="H1281" s="814"/>
    </row>
    <row r="1282" spans="1:8" ht="22.5" customHeight="1">
      <c r="A1282" s="94"/>
      <c r="B1282" s="94"/>
      <c r="C1282" s="94"/>
      <c r="D1282" s="94"/>
      <c r="E1282" s="94"/>
      <c r="F1282" s="94"/>
      <c r="G1282" s="94"/>
      <c r="H1282" s="94"/>
    </row>
    <row r="1283" spans="1:8" ht="22.5" customHeight="1">
      <c r="A1283" s="136"/>
      <c r="C1283" s="133"/>
      <c r="E1283" s="94"/>
      <c r="F1283" s="134"/>
      <c r="G1283" s="134"/>
      <c r="H1283" s="133"/>
    </row>
    <row r="1284" spans="1:8" ht="22.5" customHeight="1">
      <c r="A1284" s="136"/>
      <c r="B1284" s="140"/>
      <c r="C1284" s="133"/>
      <c r="E1284" s="94"/>
      <c r="F1284" s="134"/>
      <c r="G1284" s="134"/>
      <c r="H1284" s="133"/>
    </row>
    <row r="1285" spans="1:8" ht="22.5" customHeight="1">
      <c r="A1285" s="136"/>
      <c r="B1285" s="174"/>
      <c r="C1285" s="93"/>
      <c r="E1285" s="94"/>
      <c r="F1285" s="134"/>
      <c r="G1285" s="134"/>
      <c r="H1285" s="133"/>
    </row>
    <row r="1286" spans="1:8" ht="22.5" customHeight="1">
      <c r="A1286" s="94"/>
      <c r="B1286" s="174"/>
      <c r="C1286" s="93"/>
      <c r="D1286" s="172"/>
      <c r="E1286" s="94"/>
      <c r="F1286" s="134"/>
      <c r="G1286" s="134"/>
      <c r="H1286" s="133"/>
    </row>
    <row r="1287" spans="1:8" ht="22.5" customHeight="1">
      <c r="A1287" s="94"/>
      <c r="B1287" s="178"/>
      <c r="C1287" s="93"/>
      <c r="D1287" s="172"/>
      <c r="E1287" s="94"/>
      <c r="F1287" s="134"/>
      <c r="G1287" s="134"/>
      <c r="H1287" s="133"/>
    </row>
    <row r="1288" spans="1:8" ht="22.5" customHeight="1">
      <c r="A1288" s="94"/>
      <c r="B1288" s="178"/>
      <c r="C1288" s="93"/>
      <c r="D1288" s="172"/>
      <c r="E1288" s="94"/>
      <c r="F1288" s="134"/>
      <c r="G1288" s="134"/>
      <c r="H1288" s="133"/>
    </row>
    <row r="1289" spans="1:8" ht="22.5" customHeight="1">
      <c r="A1289" s="94"/>
      <c r="B1289" s="174"/>
      <c r="C1289" s="93"/>
      <c r="D1289" s="172"/>
      <c r="E1289" s="94"/>
      <c r="F1289" s="134"/>
      <c r="G1289" s="134"/>
      <c r="H1289" s="133"/>
    </row>
    <row r="1290" spans="1:8" ht="22.5" customHeight="1">
      <c r="A1290" s="94"/>
      <c r="B1290" s="174"/>
      <c r="C1290" s="93"/>
      <c r="E1290" s="94"/>
      <c r="F1290" s="134"/>
      <c r="G1290" s="134"/>
      <c r="H1290" s="133"/>
    </row>
    <row r="1291" spans="1:8" ht="22.5" customHeight="1">
      <c r="A1291" s="94"/>
      <c r="B1291" s="174"/>
      <c r="C1291" s="93"/>
      <c r="D1291" s="147"/>
      <c r="E1291" s="94"/>
      <c r="F1291" s="134"/>
      <c r="G1291" s="134"/>
      <c r="H1291" s="133"/>
    </row>
    <row r="1292" spans="1:8" ht="22.5" customHeight="1">
      <c r="A1292" s="94"/>
      <c r="B1292" s="168"/>
      <c r="C1292" s="179"/>
      <c r="E1292" s="94"/>
      <c r="F1292" s="134"/>
      <c r="G1292" s="134"/>
      <c r="H1292" s="133"/>
    </row>
    <row r="1293" spans="1:8" ht="22.5" customHeight="1">
      <c r="A1293" s="94"/>
      <c r="B1293" s="174"/>
      <c r="C1293" s="93"/>
      <c r="D1293" s="147"/>
      <c r="E1293" s="94"/>
      <c r="F1293" s="134"/>
      <c r="G1293" s="134"/>
      <c r="H1293" s="133"/>
    </row>
    <row r="1294" spans="1:8" ht="22.5" customHeight="1">
      <c r="A1294" s="136"/>
      <c r="B1294" s="174"/>
      <c r="C1294" s="93"/>
      <c r="E1294" s="94"/>
      <c r="F1294" s="134"/>
      <c r="G1294" s="134"/>
      <c r="H1294" s="133"/>
    </row>
    <row r="1295" spans="1:8" ht="22.5" customHeight="1">
      <c r="A1295" s="136"/>
      <c r="B1295" s="174"/>
      <c r="C1295" s="93"/>
      <c r="E1295" s="94"/>
      <c r="F1295" s="134"/>
      <c r="G1295" s="134"/>
      <c r="H1295" s="133"/>
    </row>
    <row r="1296" spans="1:8" ht="22.5" customHeight="1">
      <c r="A1296" s="94"/>
      <c r="B1296" s="133"/>
      <c r="C1296" s="93"/>
      <c r="E1296" s="94"/>
      <c r="F1296" s="134"/>
      <c r="G1296" s="134"/>
      <c r="H1296" s="133"/>
    </row>
    <row r="1297" spans="1:8" ht="22.5" customHeight="1">
      <c r="A1297" s="94"/>
      <c r="B1297" s="174"/>
      <c r="C1297" s="93"/>
      <c r="E1297" s="94"/>
      <c r="F1297" s="134"/>
      <c r="G1297" s="134"/>
      <c r="H1297" s="133"/>
    </row>
    <row r="1298" spans="1:8" ht="22.5" customHeight="1">
      <c r="A1298" s="94"/>
      <c r="B1298" s="180"/>
      <c r="C1298" s="93"/>
      <c r="E1298" s="94"/>
      <c r="F1298" s="134"/>
      <c r="G1298" s="134"/>
      <c r="H1298" s="133"/>
    </row>
    <row r="1299" spans="1:8" ht="22.5" customHeight="1">
      <c r="A1299" s="94"/>
      <c r="B1299" s="133"/>
      <c r="C1299" s="93"/>
      <c r="E1299" s="94"/>
      <c r="F1299" s="134"/>
      <c r="G1299" s="134"/>
      <c r="H1299" s="133"/>
    </row>
    <row r="1300" spans="1:8" ht="22.5" customHeight="1">
      <c r="B1300" s="180"/>
      <c r="C1300" s="93"/>
      <c r="D1300" s="172"/>
      <c r="E1300" s="94"/>
      <c r="F1300" s="134"/>
      <c r="G1300" s="134"/>
      <c r="H1300" s="133"/>
    </row>
    <row r="1301" spans="1:8" ht="22.5" customHeight="1">
      <c r="A1301" s="136"/>
      <c r="B1301" s="94"/>
      <c r="C1301" s="93"/>
      <c r="E1301" s="94"/>
      <c r="F1301" s="134"/>
      <c r="G1301" s="134"/>
      <c r="H1301" s="133"/>
    </row>
    <row r="1302" spans="1:8" ht="22.5" customHeight="1">
      <c r="A1302" s="136"/>
      <c r="B1302" s="133"/>
      <c r="C1302" s="91"/>
      <c r="F1302" s="134"/>
      <c r="G1302" s="134"/>
      <c r="H1302" s="133"/>
    </row>
    <row r="1303" spans="1:8" ht="22.5" customHeight="1">
      <c r="A1303" s="94"/>
      <c r="B1303" s="133"/>
      <c r="C1303" s="93"/>
      <c r="D1303" s="176"/>
      <c r="E1303" s="94"/>
      <c r="F1303" s="134"/>
      <c r="G1303" s="134"/>
      <c r="H1303" s="133"/>
    </row>
    <row r="1304" spans="1:8" ht="22.5" customHeight="1">
      <c r="A1304" s="94"/>
      <c r="B1304" s="94"/>
      <c r="C1304" s="93"/>
      <c r="E1304" s="94"/>
      <c r="F1304" s="134"/>
      <c r="G1304" s="134"/>
      <c r="H1304" s="133"/>
    </row>
    <row r="1305" spans="1:8" ht="22.5" customHeight="1">
      <c r="A1305" s="136"/>
      <c r="B1305" s="133"/>
      <c r="C1305" s="93"/>
      <c r="E1305" s="94"/>
      <c r="F1305" s="134"/>
      <c r="G1305" s="134"/>
      <c r="H1305" s="133"/>
    </row>
    <row r="1306" spans="1:8" ht="22.5" customHeight="1">
      <c r="A1306" s="136"/>
      <c r="B1306" s="133"/>
      <c r="C1306" s="93"/>
      <c r="E1306" s="94"/>
      <c r="F1306" s="134"/>
      <c r="G1306" s="134"/>
      <c r="H1306" s="133"/>
    </row>
    <row r="1307" spans="1:8" ht="22.5" customHeight="1">
      <c r="A1307" s="136"/>
      <c r="B1307" s="133"/>
      <c r="C1307" s="93"/>
      <c r="E1307" s="94"/>
      <c r="F1307" s="134"/>
      <c r="G1307" s="134"/>
      <c r="H1307" s="133"/>
    </row>
    <row r="1308" spans="1:8" ht="22.5" customHeight="1">
      <c r="A1308" s="94"/>
      <c r="B1308" s="133"/>
      <c r="C1308" s="93"/>
      <c r="E1308" s="94"/>
      <c r="F1308" s="134"/>
      <c r="G1308" s="134"/>
      <c r="H1308" s="133"/>
    </row>
    <row r="1309" spans="1:8" ht="22.5" customHeight="1">
      <c r="A1309" s="94"/>
      <c r="B1309" s="174"/>
      <c r="C1309" s="133"/>
      <c r="E1309" s="94"/>
      <c r="F1309" s="142"/>
      <c r="G1309" s="134"/>
      <c r="H1309" s="133"/>
    </row>
    <row r="1310" spans="1:8" ht="22.5" customHeight="1">
      <c r="A1310" s="94"/>
      <c r="B1310" s="174"/>
      <c r="C1310" s="133"/>
      <c r="E1310" s="94"/>
      <c r="F1310" s="142"/>
      <c r="G1310" s="134"/>
      <c r="H1310" s="133"/>
    </row>
    <row r="1311" spans="1:8" ht="22.5" customHeight="1">
      <c r="A1311" s="94"/>
      <c r="B1311" s="174"/>
      <c r="C1311" s="133"/>
      <c r="E1311" s="94"/>
      <c r="F1311" s="142"/>
      <c r="G1311" s="134"/>
      <c r="H1311" s="133"/>
    </row>
    <row r="1312" spans="1:8" ht="22.5" customHeight="1">
      <c r="A1312" s="94"/>
      <c r="B1312" s="168"/>
      <c r="C1312" s="133"/>
      <c r="D1312" s="136"/>
      <c r="E1312" s="94"/>
      <c r="F1312" s="142"/>
      <c r="G1312" s="134"/>
      <c r="H1312" s="133"/>
    </row>
    <row r="1313" spans="1:8" ht="22.5" customHeight="1">
      <c r="A1313" s="94"/>
      <c r="B1313" s="168"/>
      <c r="C1313" s="133"/>
      <c r="D1313" s="136"/>
      <c r="E1313" s="94"/>
      <c r="F1313" s="142"/>
      <c r="G1313" s="134"/>
      <c r="H1313" s="133"/>
    </row>
    <row r="1314" spans="1:8" ht="22.5" customHeight="1">
      <c r="A1314" s="94"/>
      <c r="B1314" s="168"/>
      <c r="C1314" s="133"/>
      <c r="D1314" s="136"/>
      <c r="E1314" s="94"/>
      <c r="F1314" s="142"/>
      <c r="G1314" s="134"/>
      <c r="H1314" s="133"/>
    </row>
    <row r="1315" spans="1:8" ht="22.5" customHeight="1">
      <c r="A1315" s="94"/>
      <c r="B1315" s="168"/>
      <c r="C1315" s="133"/>
      <c r="D1315" s="136"/>
      <c r="E1315" s="94"/>
      <c r="F1315" s="142"/>
      <c r="G1315" s="134"/>
      <c r="H1315" s="133"/>
    </row>
    <row r="1316" spans="1:8" ht="22.5" customHeight="1">
      <c r="A1316" s="94"/>
      <c r="B1316" s="168"/>
      <c r="C1316" s="133"/>
      <c r="D1316" s="136"/>
      <c r="E1316" s="94"/>
      <c r="F1316" s="142"/>
      <c r="G1316" s="134"/>
      <c r="H1316" s="133"/>
    </row>
    <row r="1317" spans="1:8" ht="22.5" customHeight="1">
      <c r="A1317" s="94"/>
      <c r="B1317" s="168"/>
      <c r="C1317" s="133"/>
      <c r="D1317" s="136"/>
      <c r="E1317" s="94"/>
      <c r="F1317" s="134"/>
      <c r="G1317" s="134"/>
      <c r="H1317" s="133"/>
    </row>
    <row r="1318" spans="1:8" ht="22.5" customHeight="1">
      <c r="A1318" s="94"/>
      <c r="B1318" s="168"/>
      <c r="C1318" s="133"/>
      <c r="D1318" s="136"/>
      <c r="E1318" s="94"/>
      <c r="F1318" s="134"/>
      <c r="G1318" s="134"/>
      <c r="H1318" s="133"/>
    </row>
    <row r="1319" spans="1:8" ht="22.5" customHeight="1">
      <c r="A1319" s="813"/>
      <c r="B1319" s="813"/>
      <c r="C1319" s="813"/>
      <c r="D1319" s="813"/>
      <c r="E1319" s="813"/>
      <c r="F1319" s="813"/>
      <c r="G1319" s="813"/>
      <c r="H1319" s="813"/>
    </row>
    <row r="1320" spans="1:8" ht="22.5" customHeight="1">
      <c r="A1320" s="814"/>
      <c r="B1320" s="814"/>
      <c r="C1320" s="814"/>
      <c r="D1320" s="814"/>
      <c r="E1320" s="814"/>
      <c r="F1320" s="814"/>
      <c r="G1320" s="814"/>
      <c r="H1320" s="814"/>
    </row>
    <row r="1321" spans="1:8" ht="22.5" customHeight="1">
      <c r="A1321" s="94"/>
      <c r="B1321" s="94"/>
      <c r="C1321" s="94"/>
      <c r="D1321" s="94"/>
      <c r="E1321" s="94"/>
      <c r="F1321" s="94"/>
      <c r="G1321" s="94"/>
      <c r="H1321" s="94"/>
    </row>
    <row r="1322" spans="1:8" ht="22.5" customHeight="1">
      <c r="A1322" s="136"/>
      <c r="C1322" s="133"/>
      <c r="E1322" s="94"/>
      <c r="F1322" s="134"/>
      <c r="G1322" s="134"/>
      <c r="H1322" s="133"/>
    </row>
    <row r="1323" spans="1:8" ht="22.5" customHeight="1">
      <c r="A1323" s="136"/>
      <c r="B1323" s="140"/>
      <c r="C1323" s="133"/>
      <c r="E1323" s="94"/>
      <c r="F1323" s="134"/>
      <c r="G1323" s="134"/>
      <c r="H1323" s="133"/>
    </row>
    <row r="1324" spans="1:8" ht="22.5" customHeight="1">
      <c r="A1324" s="136"/>
      <c r="B1324" s="174"/>
      <c r="C1324" s="93"/>
      <c r="E1324" s="94"/>
      <c r="F1324" s="134"/>
      <c r="G1324" s="134"/>
      <c r="H1324" s="133"/>
    </row>
    <row r="1325" spans="1:8" ht="22.5" customHeight="1">
      <c r="A1325" s="94"/>
      <c r="B1325" s="174"/>
      <c r="C1325" s="93"/>
      <c r="D1325" s="151"/>
      <c r="E1325" s="94"/>
      <c r="F1325" s="134"/>
      <c r="G1325" s="134"/>
      <c r="H1325" s="133"/>
    </row>
    <row r="1326" spans="1:8" ht="22.5" customHeight="1">
      <c r="A1326" s="94"/>
      <c r="B1326" s="174"/>
      <c r="C1326" s="93"/>
      <c r="D1326" s="151"/>
      <c r="E1326" s="94"/>
      <c r="F1326" s="134"/>
      <c r="G1326" s="134"/>
      <c r="H1326" s="133"/>
    </row>
    <row r="1327" spans="1:8" ht="22.5" customHeight="1">
      <c r="A1327" s="94"/>
      <c r="B1327" s="174"/>
      <c r="C1327" s="175"/>
      <c r="D1327" s="151"/>
      <c r="E1327" s="94"/>
      <c r="F1327" s="134"/>
      <c r="G1327" s="134"/>
      <c r="H1327" s="133"/>
    </row>
    <row r="1328" spans="1:8" ht="22.5" customHeight="1">
      <c r="A1328" s="94"/>
      <c r="B1328" s="174"/>
      <c r="C1328" s="175"/>
      <c r="D1328" s="151"/>
      <c r="E1328" s="94"/>
      <c r="F1328" s="134"/>
      <c r="G1328" s="134"/>
      <c r="H1328" s="133"/>
    </row>
    <row r="1329" spans="1:8" ht="22.5" customHeight="1">
      <c r="A1329" s="94"/>
      <c r="B1329" s="174"/>
      <c r="C1329" s="93"/>
      <c r="D1329" s="181"/>
      <c r="E1329" s="94"/>
      <c r="F1329" s="134"/>
      <c r="G1329" s="134"/>
      <c r="H1329" s="133"/>
    </row>
    <row r="1330" spans="1:8" ht="22.5" customHeight="1">
      <c r="A1330" s="94"/>
      <c r="B1330" s="174"/>
      <c r="C1330" s="93"/>
      <c r="E1330" s="94"/>
      <c r="F1330" s="134"/>
      <c r="G1330" s="134"/>
      <c r="H1330" s="133"/>
    </row>
    <row r="1331" spans="1:8" ht="22.5" customHeight="1">
      <c r="A1331" s="94"/>
      <c r="B1331" s="174"/>
      <c r="C1331" s="93"/>
      <c r="D1331" s="147"/>
      <c r="E1331" s="94"/>
      <c r="F1331" s="134"/>
      <c r="G1331" s="134"/>
      <c r="H1331" s="133"/>
    </row>
    <row r="1332" spans="1:8" ht="22.5" customHeight="1">
      <c r="A1332" s="136"/>
      <c r="B1332" s="174"/>
      <c r="C1332" s="93"/>
      <c r="E1332" s="94"/>
      <c r="F1332" s="134"/>
      <c r="G1332" s="134"/>
      <c r="H1332" s="133"/>
    </row>
    <row r="1333" spans="1:8" ht="22.5" customHeight="1">
      <c r="A1333" s="136"/>
      <c r="B1333" s="174"/>
      <c r="C1333" s="93"/>
      <c r="E1333" s="94"/>
      <c r="F1333" s="134"/>
      <c r="G1333" s="134"/>
      <c r="H1333" s="133"/>
    </row>
    <row r="1334" spans="1:8" ht="22.5" customHeight="1">
      <c r="A1334" s="94"/>
      <c r="B1334" s="140"/>
      <c r="C1334" s="93"/>
      <c r="E1334" s="94"/>
      <c r="F1334" s="134"/>
      <c r="G1334" s="134"/>
      <c r="H1334" s="133"/>
    </row>
    <row r="1335" spans="1:8" ht="22.5" customHeight="1">
      <c r="A1335" s="94"/>
      <c r="C1335" s="93"/>
      <c r="E1335" s="94"/>
      <c r="F1335" s="134"/>
      <c r="G1335" s="134"/>
      <c r="H1335" s="133"/>
    </row>
    <row r="1336" spans="1:8" ht="22.5" customHeight="1">
      <c r="A1336" s="94"/>
      <c r="B1336" s="140"/>
      <c r="C1336" s="93"/>
      <c r="E1336" s="94"/>
      <c r="F1336" s="134"/>
      <c r="G1336" s="134"/>
      <c r="H1336" s="133"/>
    </row>
    <row r="1337" spans="1:8" ht="22.5" customHeight="1">
      <c r="A1337" s="94"/>
      <c r="B1337" s="94"/>
      <c r="C1337" s="93"/>
      <c r="E1337" s="94"/>
      <c r="F1337" s="134"/>
      <c r="G1337" s="134"/>
      <c r="H1337" s="133"/>
    </row>
    <row r="1338" spans="1:8" ht="22.5" customHeight="1">
      <c r="A1338" s="94"/>
      <c r="C1338" s="93"/>
      <c r="E1338" s="94"/>
      <c r="F1338" s="134"/>
      <c r="G1338" s="134"/>
      <c r="H1338" s="133"/>
    </row>
    <row r="1339" spans="1:8" ht="22.5" customHeight="1">
      <c r="C1339" s="93"/>
      <c r="D1339" s="176"/>
      <c r="E1339" s="94"/>
      <c r="F1339" s="134"/>
      <c r="G1339" s="134"/>
      <c r="H1339" s="133"/>
    </row>
    <row r="1340" spans="1:8" ht="22.5" customHeight="1">
      <c r="A1340" s="136"/>
      <c r="C1340" s="93"/>
      <c r="E1340" s="94"/>
      <c r="F1340" s="134"/>
      <c r="G1340" s="134"/>
      <c r="H1340" s="133"/>
    </row>
    <row r="1341" spans="1:8" ht="22.5" customHeight="1">
      <c r="A1341" s="136"/>
    </row>
    <row r="1342" spans="1:8" ht="22.5" customHeight="1">
      <c r="A1342" s="94"/>
      <c r="C1342" s="93"/>
      <c r="D1342" s="176"/>
      <c r="E1342" s="94"/>
      <c r="F1342" s="134"/>
      <c r="G1342" s="134"/>
      <c r="H1342" s="133"/>
    </row>
    <row r="1343" spans="1:8" ht="22.5" customHeight="1">
      <c r="A1343" s="94"/>
      <c r="B1343" s="133"/>
      <c r="C1343" s="93"/>
      <c r="E1343" s="94"/>
      <c r="F1343" s="134"/>
      <c r="G1343" s="134"/>
      <c r="H1343" s="133"/>
    </row>
    <row r="1344" spans="1:8" ht="22.5" customHeight="1">
      <c r="A1344" s="136"/>
      <c r="B1344" s="133"/>
      <c r="C1344" s="93"/>
      <c r="E1344" s="94"/>
      <c r="F1344" s="134"/>
      <c r="G1344" s="134"/>
      <c r="H1344" s="133"/>
    </row>
    <row r="1345" spans="1:8" ht="22.5" customHeight="1">
      <c r="A1345" s="136"/>
      <c r="B1345" s="133"/>
      <c r="C1345" s="93"/>
      <c r="E1345" s="94"/>
      <c r="F1345" s="134"/>
      <c r="G1345" s="134"/>
      <c r="H1345" s="133"/>
    </row>
    <row r="1346" spans="1:8" ht="22.5" customHeight="1">
      <c r="A1346" s="94"/>
      <c r="B1346" s="133"/>
      <c r="C1346" s="93"/>
      <c r="E1346" s="94"/>
      <c r="F1346" s="134"/>
      <c r="G1346" s="134"/>
      <c r="H1346" s="133"/>
    </row>
    <row r="1347" spans="1:8" ht="22.5" customHeight="1">
      <c r="A1347" s="94"/>
      <c r="B1347" s="133"/>
      <c r="C1347" s="93"/>
      <c r="E1347" s="94"/>
      <c r="F1347" s="134"/>
      <c r="G1347" s="134"/>
      <c r="H1347" s="133"/>
    </row>
    <row r="1348" spans="1:8" ht="22.5" customHeight="1">
      <c r="A1348" s="94"/>
      <c r="B1348" s="94"/>
      <c r="C1348" s="93"/>
      <c r="E1348" s="94"/>
      <c r="F1348" s="134"/>
      <c r="G1348" s="134"/>
      <c r="H1348" s="133"/>
    </row>
    <row r="1349" spans="1:8" ht="22.5" customHeight="1">
      <c r="A1349" s="94"/>
      <c r="B1349" s="174"/>
      <c r="C1349" s="93"/>
      <c r="E1349" s="94"/>
      <c r="F1349" s="134"/>
      <c r="G1349" s="134"/>
      <c r="H1349" s="133"/>
    </row>
    <row r="1350" spans="1:8" ht="22.5" customHeight="1">
      <c r="A1350" s="94"/>
      <c r="B1350" s="174"/>
      <c r="C1350" s="133"/>
      <c r="E1350" s="94"/>
      <c r="F1350" s="142"/>
      <c r="G1350" s="134"/>
      <c r="H1350" s="133"/>
    </row>
    <row r="1351" spans="1:8" ht="22.5" customHeight="1">
      <c r="A1351" s="94"/>
      <c r="B1351" s="168"/>
      <c r="C1351" s="133"/>
      <c r="E1351" s="94"/>
      <c r="F1351" s="142"/>
      <c r="G1351" s="134"/>
      <c r="H1351" s="133"/>
    </row>
    <row r="1352" spans="1:8" ht="22.5" customHeight="1">
      <c r="A1352" s="94"/>
      <c r="B1352" s="174"/>
      <c r="C1352" s="133"/>
      <c r="E1352" s="94"/>
      <c r="F1352" s="142"/>
      <c r="G1352" s="134"/>
      <c r="H1352" s="133"/>
    </row>
    <row r="1353" spans="1:8" ht="22.5" customHeight="1">
      <c r="A1353" s="94"/>
      <c r="B1353" s="168"/>
      <c r="C1353" s="133"/>
      <c r="D1353" s="136"/>
      <c r="E1353" s="94"/>
      <c r="F1353" s="142"/>
      <c r="G1353" s="134"/>
      <c r="H1353" s="133"/>
    </row>
    <row r="1354" spans="1:8" ht="22.5" customHeight="1">
      <c r="A1354" s="94"/>
      <c r="B1354" s="168"/>
      <c r="C1354" s="133"/>
      <c r="D1354" s="136"/>
      <c r="E1354" s="94"/>
      <c r="F1354" s="142"/>
      <c r="G1354" s="134"/>
      <c r="H1354" s="133"/>
    </row>
    <row r="1355" spans="1:8" ht="22.5" customHeight="1">
      <c r="A1355" s="94"/>
      <c r="B1355" s="168"/>
      <c r="C1355" s="133"/>
      <c r="D1355" s="136"/>
      <c r="E1355" s="94"/>
      <c r="F1355" s="142"/>
      <c r="G1355" s="134"/>
      <c r="H1355" s="133"/>
    </row>
    <row r="1356" spans="1:8" ht="22.5" customHeight="1">
      <c r="A1356" s="94"/>
      <c r="B1356" s="168"/>
      <c r="C1356" s="133"/>
      <c r="D1356" s="136"/>
      <c r="E1356" s="94"/>
      <c r="F1356" s="134"/>
      <c r="G1356" s="134"/>
      <c r="H1356" s="133"/>
    </row>
    <row r="1357" spans="1:8" ht="22.5" customHeight="1">
      <c r="A1357" s="94"/>
      <c r="B1357" s="168"/>
      <c r="C1357" s="133"/>
      <c r="D1357" s="136"/>
      <c r="E1357" s="94"/>
      <c r="F1357" s="134"/>
      <c r="G1357" s="134"/>
      <c r="H1357" s="133"/>
    </row>
  </sheetData>
  <mergeCells count="54">
    <mergeCell ref="A1:C1"/>
    <mergeCell ref="A2:H2"/>
    <mergeCell ref="A431:H431"/>
    <mergeCell ref="A455:C455"/>
    <mergeCell ref="A456:H456"/>
    <mergeCell ref="J309:K309"/>
    <mergeCell ref="J298:K298"/>
    <mergeCell ref="J300:K300"/>
    <mergeCell ref="J299:K299"/>
    <mergeCell ref="J303:K303"/>
    <mergeCell ref="A696:H696"/>
    <mergeCell ref="A480:C480"/>
    <mergeCell ref="A481:H481"/>
    <mergeCell ref="A539:H539"/>
    <mergeCell ref="A540:H540"/>
    <mergeCell ref="A578:H578"/>
    <mergeCell ref="A579:H579"/>
    <mergeCell ref="A617:H617"/>
    <mergeCell ref="A618:H618"/>
    <mergeCell ref="A656:H656"/>
    <mergeCell ref="A657:H657"/>
    <mergeCell ref="A695:H695"/>
    <mergeCell ref="A930:H930"/>
    <mergeCell ref="A734:H734"/>
    <mergeCell ref="A735:H735"/>
    <mergeCell ref="A773:H773"/>
    <mergeCell ref="A774:H774"/>
    <mergeCell ref="A812:H812"/>
    <mergeCell ref="A813:H813"/>
    <mergeCell ref="A851:H851"/>
    <mergeCell ref="A852:H852"/>
    <mergeCell ref="A890:H890"/>
    <mergeCell ref="A891:H891"/>
    <mergeCell ref="A929:H929"/>
    <mergeCell ref="A1164:H1164"/>
    <mergeCell ref="A968:H968"/>
    <mergeCell ref="A969:H969"/>
    <mergeCell ref="A1007:H1007"/>
    <mergeCell ref="A1008:H1008"/>
    <mergeCell ref="A1046:H1046"/>
    <mergeCell ref="A1047:H1047"/>
    <mergeCell ref="A1085:H1085"/>
    <mergeCell ref="A1086:H1086"/>
    <mergeCell ref="A1124:H1124"/>
    <mergeCell ref="A1125:H1125"/>
    <mergeCell ref="A1163:H1163"/>
    <mergeCell ref="A1319:H1319"/>
    <mergeCell ref="A1320:H1320"/>
    <mergeCell ref="A1202:H1202"/>
    <mergeCell ref="A1203:H1203"/>
    <mergeCell ref="A1241:H1241"/>
    <mergeCell ref="A1242:H1242"/>
    <mergeCell ref="A1280:H1280"/>
    <mergeCell ref="A1281:H1281"/>
  </mergeCells>
  <phoneticPr fontId="7"/>
  <pageMargins left="0.51181102362204722" right="0.27559055118110237" top="0.78740157480314965" bottom="0.23622047244094491" header="0.51181102362204722" footer="0.19685039370078741"/>
  <pageSetup paperSize="9" scale="98" orientation="landscape"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A33E-F192-48ED-AB65-A690336EE986}">
  <sheetPr>
    <tabColor rgb="FFFFFF00"/>
  </sheetPr>
  <dimension ref="A1:U92"/>
  <sheetViews>
    <sheetView tabSelected="1" view="pageBreakPreview" zoomScaleNormal="100" zoomScaleSheetLayoutView="100" workbookViewId="0">
      <selection activeCell="L22" sqref="L22"/>
    </sheetView>
  </sheetViews>
  <sheetFormatPr defaultColWidth="7.19921875" defaultRowHeight="13.5"/>
  <cols>
    <col min="1" max="1" width="2.69921875" style="399" customWidth="1"/>
    <col min="2" max="2" width="15.59765625" style="399" customWidth="1"/>
    <col min="3" max="3" width="24.09765625" style="399" customWidth="1"/>
    <col min="4" max="6" width="6.8984375" style="399" customWidth="1"/>
    <col min="7" max="7" width="3.69921875" style="399" customWidth="1"/>
    <col min="8" max="8" width="6.8984375" style="399" customWidth="1"/>
    <col min="9" max="10" width="4.5" style="399" customWidth="1"/>
    <col min="11" max="11" width="5.3984375" style="399" customWidth="1"/>
    <col min="12" max="12" width="6" style="399" customWidth="1"/>
    <col min="13" max="13" width="3.69921875" style="399" customWidth="1"/>
    <col min="14" max="14" width="5.296875" style="399" customWidth="1"/>
    <col min="15" max="15" width="3.69921875" style="399" customWidth="1"/>
    <col min="16" max="16" width="6.09765625" style="399" customWidth="1"/>
    <col min="17" max="19" width="6.8984375" style="399" customWidth="1"/>
    <col min="20" max="20" width="4.5" style="399" customWidth="1"/>
    <col min="21" max="16384" width="7.19921875" style="399"/>
  </cols>
  <sheetData>
    <row r="1" spans="1:21">
      <c r="A1" s="395"/>
      <c r="B1" s="396"/>
      <c r="C1" s="396"/>
      <c r="D1" s="396"/>
      <c r="E1" s="396"/>
      <c r="F1" s="397" t="s">
        <v>684</v>
      </c>
      <c r="G1" s="396"/>
      <c r="H1" s="396"/>
      <c r="I1" s="396"/>
      <c r="J1" s="396"/>
      <c r="K1" s="396"/>
      <c r="L1" s="397" t="s">
        <v>661</v>
      </c>
      <c r="M1" s="396"/>
      <c r="N1" s="396"/>
      <c r="O1" s="396"/>
      <c r="P1" s="396"/>
      <c r="Q1" s="396"/>
      <c r="R1" s="396"/>
      <c r="S1" s="396"/>
      <c r="T1" s="398"/>
    </row>
    <row r="2" spans="1:21">
      <c r="A2" s="400"/>
      <c r="F2" s="401" t="s">
        <v>680</v>
      </c>
      <c r="L2" s="401" t="s">
        <v>681</v>
      </c>
      <c r="T2" s="402"/>
      <c r="U2" s="399">
        <v>19900</v>
      </c>
    </row>
    <row r="3" spans="1:21">
      <c r="A3" s="400"/>
      <c r="F3" s="399" t="s">
        <v>685</v>
      </c>
      <c r="L3" s="401" t="s">
        <v>682</v>
      </c>
      <c r="T3" s="402"/>
      <c r="U3" s="399">
        <v>21400</v>
      </c>
    </row>
    <row r="4" spans="1:21">
      <c r="A4" s="400"/>
      <c r="L4" s="401" t="s">
        <v>683</v>
      </c>
      <c r="T4" s="402"/>
      <c r="U4" s="399">
        <v>25300</v>
      </c>
    </row>
    <row r="5" spans="1:21" ht="17.25">
      <c r="A5" s="400"/>
      <c r="B5" s="403" t="s">
        <v>604</v>
      </c>
      <c r="D5" s="404" t="s">
        <v>247</v>
      </c>
      <c r="E5" s="805" t="str">
        <f>'数量拾い書(1.更新電灯設備工事)'!$A$1</f>
        <v xml:space="preserve">沖縄県立芸術大学管理棟LED設備改修工事(電気設備工事) </v>
      </c>
      <c r="L5" s="405"/>
      <c r="T5" s="402"/>
    </row>
    <row r="6" spans="1:21" ht="10.15" customHeight="1">
      <c r="A6" s="400"/>
      <c r="L6" s="406">
        <f>+U2*1.2</f>
        <v>23880</v>
      </c>
      <c r="N6" s="406">
        <f>+U3*1.2</f>
        <v>25680</v>
      </c>
      <c r="P6" s="464">
        <f>U4*1.2</f>
        <v>30360</v>
      </c>
      <c r="Q6" s="407"/>
      <c r="R6" s="407"/>
      <c r="T6" s="402"/>
    </row>
    <row r="7" spans="1:21">
      <c r="A7" s="842" t="s">
        <v>248</v>
      </c>
      <c r="B7" s="844" t="s">
        <v>200</v>
      </c>
      <c r="C7" s="844" t="s">
        <v>249</v>
      </c>
      <c r="D7" s="839" t="s">
        <v>250</v>
      </c>
      <c r="E7" s="840"/>
      <c r="F7" s="841"/>
      <c r="G7" s="834" t="s">
        <v>251</v>
      </c>
      <c r="H7" s="835"/>
      <c r="I7" s="408" t="s">
        <v>211</v>
      </c>
      <c r="J7" s="408" t="s">
        <v>211</v>
      </c>
      <c r="K7" s="834" t="s">
        <v>252</v>
      </c>
      <c r="L7" s="835"/>
      <c r="M7" s="834" t="s">
        <v>253</v>
      </c>
      <c r="N7" s="835"/>
      <c r="O7" s="834" t="s">
        <v>254</v>
      </c>
      <c r="P7" s="835"/>
      <c r="Q7" s="832" t="s">
        <v>255</v>
      </c>
      <c r="R7" s="832" t="s">
        <v>256</v>
      </c>
      <c r="S7" s="832" t="s">
        <v>257</v>
      </c>
      <c r="T7" s="409" t="s">
        <v>258</v>
      </c>
    </row>
    <row r="8" spans="1:21">
      <c r="A8" s="843"/>
      <c r="B8" s="845"/>
      <c r="C8" s="845"/>
      <c r="D8" s="836" t="s">
        <v>259</v>
      </c>
      <c r="E8" s="837"/>
      <c r="F8" s="838"/>
      <c r="G8" s="410" t="s">
        <v>211</v>
      </c>
      <c r="H8" s="410" t="s">
        <v>212</v>
      </c>
      <c r="I8" s="411" t="s">
        <v>260</v>
      </c>
      <c r="J8" s="411" t="s">
        <v>261</v>
      </c>
      <c r="K8" s="410" t="s">
        <v>211</v>
      </c>
      <c r="L8" s="410" t="s">
        <v>212</v>
      </c>
      <c r="M8" s="410" t="s">
        <v>211</v>
      </c>
      <c r="N8" s="410" t="s">
        <v>212</v>
      </c>
      <c r="O8" s="410" t="s">
        <v>211</v>
      </c>
      <c r="P8" s="410" t="s">
        <v>212</v>
      </c>
      <c r="Q8" s="833"/>
      <c r="R8" s="833"/>
      <c r="S8" s="833"/>
      <c r="T8" s="412" t="s">
        <v>262</v>
      </c>
    </row>
    <row r="9" spans="1:21" ht="15.95" customHeight="1">
      <c r="A9" s="827">
        <v>1</v>
      </c>
      <c r="B9" s="413"/>
      <c r="C9" s="414"/>
      <c r="D9" s="415"/>
      <c r="E9" s="416"/>
      <c r="F9" s="417"/>
      <c r="G9" s="418"/>
      <c r="H9" s="419"/>
      <c r="I9" s="420"/>
      <c r="J9" s="421">
        <v>0.05</v>
      </c>
      <c r="K9" s="422"/>
      <c r="L9" s="423"/>
      <c r="M9" s="422"/>
      <c r="N9" s="423"/>
      <c r="O9" s="423"/>
      <c r="P9" s="423"/>
      <c r="Q9" s="423"/>
      <c r="R9" s="424"/>
      <c r="S9" s="425"/>
      <c r="T9" s="426"/>
    </row>
    <row r="10" spans="1:21" ht="15.95" customHeight="1">
      <c r="A10" s="828" t="e">
        <f>IF(#REF!="","",1+MAX(#REF!))</f>
        <v>#REF!</v>
      </c>
      <c r="B10" s="427" t="str">
        <f>内訳書!$B$5</f>
        <v>A20　照明器具</v>
      </c>
      <c r="C10" s="463" t="str">
        <f>内訳書!$C$5</f>
        <v>ｉＤシリーズ直付４０形　Ｄスタイル　Ｗ１５０</v>
      </c>
      <c r="D10" s="432"/>
      <c r="E10" s="432"/>
      <c r="F10" s="751"/>
      <c r="G10" s="430"/>
      <c r="H10" s="431"/>
      <c r="I10" s="430">
        <f>ROUND(H10*I9,2)</f>
        <v>0</v>
      </c>
      <c r="J10" s="431">
        <f>ROUND((H10+I10)*J9,2)</f>
        <v>0</v>
      </c>
      <c r="K10" s="428"/>
      <c r="L10" s="431"/>
      <c r="M10" s="428"/>
      <c r="N10" s="432"/>
      <c r="O10" s="430">
        <v>0.26</v>
      </c>
      <c r="P10" s="433">
        <f>ROUND((L10+N10)*O10,2)</f>
        <v>0</v>
      </c>
      <c r="Q10" s="431">
        <f>(H10+I10+J10+L10+N10++P10)</f>
        <v>0</v>
      </c>
      <c r="R10" s="434"/>
      <c r="S10" s="434">
        <f>IF(Q10&lt;9999,ROUND(Q10,-1),IF(Q10&lt;99999,ROUND(Q10,-2),ROUND(Q10,-3)))</f>
        <v>0</v>
      </c>
      <c r="T10" s="435" t="s">
        <v>662</v>
      </c>
    </row>
    <row r="11" spans="1:21" ht="15.95" customHeight="1">
      <c r="A11" s="827">
        <v>2</v>
      </c>
      <c r="B11" s="413"/>
      <c r="C11" s="414"/>
      <c r="D11" s="436"/>
      <c r="E11" s="416"/>
      <c r="F11" s="417"/>
      <c r="G11" s="418"/>
      <c r="H11" s="419"/>
      <c r="I11" s="420"/>
      <c r="J11" s="421"/>
      <c r="K11" s="422"/>
      <c r="L11" s="423"/>
      <c r="M11" s="422"/>
      <c r="N11" s="423"/>
      <c r="O11" s="423"/>
      <c r="P11" s="423"/>
      <c r="Q11" s="423"/>
      <c r="R11" s="424"/>
      <c r="S11" s="425"/>
      <c r="T11" s="426"/>
    </row>
    <row r="12" spans="1:21" ht="15.95" customHeight="1">
      <c r="A12" s="828" t="e">
        <f>IF(#REF!="","",1+MAX(#REF!))</f>
        <v>#REF!</v>
      </c>
      <c r="B12" s="427" t="str">
        <f>内訳書!$B$7</f>
        <v>B20　照明器具</v>
      </c>
      <c r="C12" s="463" t="str">
        <f>内訳書!$C$7</f>
        <v>ｉＤシリーズ直付４０形　Ｄスタイル　防湿型・防雨型　Ｗ１５０</v>
      </c>
      <c r="D12" s="432"/>
      <c r="E12" s="432"/>
      <c r="F12" s="751"/>
      <c r="G12" s="430"/>
      <c r="H12" s="431"/>
      <c r="I12" s="430">
        <f t="shared" ref="I12" si="0">ROUND(H12*I11,2)</f>
        <v>0</v>
      </c>
      <c r="J12" s="431">
        <f t="shared" ref="J12" si="1">ROUND((H12+I12)*J11,2)</f>
        <v>0</v>
      </c>
      <c r="K12" s="428"/>
      <c r="L12" s="431"/>
      <c r="M12" s="428"/>
      <c r="N12" s="432"/>
      <c r="O12" s="430">
        <v>0.26</v>
      </c>
      <c r="P12" s="433">
        <f t="shared" ref="P12" si="2">ROUND((L12+N12)*O12,2)</f>
        <v>0</v>
      </c>
      <c r="Q12" s="431">
        <f t="shared" ref="Q12" si="3">(H12+I12+J12+L12+N12++P12)</f>
        <v>0</v>
      </c>
      <c r="R12" s="434"/>
      <c r="S12" s="434">
        <f t="shared" ref="S12" si="4">IF(Q12&lt;9999,ROUND(Q12,-1),IF(Q12&lt;99999,ROUND(Q12,-2),ROUND(Q12,-3)))</f>
        <v>0</v>
      </c>
      <c r="T12" s="435" t="s">
        <v>662</v>
      </c>
    </row>
    <row r="13" spans="1:21" ht="15.95" customHeight="1">
      <c r="A13" s="827">
        <v>3</v>
      </c>
      <c r="B13" s="413"/>
      <c r="C13" s="414"/>
      <c r="D13" s="436"/>
      <c r="E13" s="416"/>
      <c r="F13" s="417"/>
      <c r="G13" s="418"/>
      <c r="H13" s="419"/>
      <c r="I13" s="420"/>
      <c r="J13" s="421"/>
      <c r="K13" s="422"/>
      <c r="L13" s="423"/>
      <c r="M13" s="422"/>
      <c r="N13" s="423"/>
      <c r="O13" s="423"/>
      <c r="P13" s="423"/>
      <c r="Q13" s="423"/>
      <c r="R13" s="424"/>
      <c r="S13" s="425"/>
      <c r="T13" s="426"/>
    </row>
    <row r="14" spans="1:21" ht="15.95" customHeight="1">
      <c r="A14" s="828" t="e">
        <f>IF(#REF!="","",1+MAX(#REF!))</f>
        <v>#REF!</v>
      </c>
      <c r="B14" s="427" t="str">
        <f>内訳書!$B$10</f>
        <v>D08　照明器具</v>
      </c>
      <c r="C14" s="463" t="str">
        <f>内訳書!$C$8</f>
        <v>ｉＤシリーズ直付２０形　Ｄスタイル　Ｗ２３０</v>
      </c>
      <c r="D14" s="432"/>
      <c r="E14" s="432"/>
      <c r="F14" s="751"/>
      <c r="G14" s="430"/>
      <c r="H14" s="431"/>
      <c r="I14" s="430">
        <f t="shared" ref="I14" si="5">ROUND(H14*I13,2)</f>
        <v>0</v>
      </c>
      <c r="J14" s="431">
        <f t="shared" ref="J14" si="6">ROUND((H14+I14)*J13,2)</f>
        <v>0</v>
      </c>
      <c r="K14" s="428"/>
      <c r="L14" s="431"/>
      <c r="M14" s="428"/>
      <c r="N14" s="432"/>
      <c r="O14" s="430">
        <v>0.26</v>
      </c>
      <c r="P14" s="433">
        <f t="shared" ref="P14" si="7">ROUND((L14+N14)*O14,2)</f>
        <v>0</v>
      </c>
      <c r="Q14" s="431">
        <f t="shared" ref="Q14" si="8">(H14+I14+J14+L14+N14++P14)</f>
        <v>0</v>
      </c>
      <c r="R14" s="434"/>
      <c r="S14" s="434">
        <f t="shared" ref="S14" si="9">IF(Q14&lt;9999,ROUND(Q14,-1),IF(Q14&lt;99999,ROUND(Q14,-2),ROUND(Q14,-3)))</f>
        <v>0</v>
      </c>
      <c r="T14" s="435" t="s">
        <v>662</v>
      </c>
    </row>
    <row r="15" spans="1:21" ht="15.95" customHeight="1">
      <c r="A15" s="827">
        <v>4</v>
      </c>
      <c r="B15" s="413"/>
      <c r="C15" s="414"/>
      <c r="D15" s="436"/>
      <c r="E15" s="416"/>
      <c r="F15" s="417"/>
      <c r="G15" s="418"/>
      <c r="H15" s="419"/>
      <c r="I15" s="420"/>
      <c r="J15" s="421"/>
      <c r="K15" s="422"/>
      <c r="L15" s="423"/>
      <c r="M15" s="422"/>
      <c r="N15" s="423"/>
      <c r="O15" s="423"/>
      <c r="P15" s="423"/>
      <c r="Q15" s="423"/>
      <c r="R15" s="424"/>
      <c r="S15" s="425"/>
      <c r="T15" s="426"/>
    </row>
    <row r="16" spans="1:21" ht="15.95" customHeight="1">
      <c r="A16" s="828" t="e">
        <f>IF(#REF!="","",1+MAX(#REF!))</f>
        <v>#REF!</v>
      </c>
      <c r="B16" s="427" t="str">
        <f>内訳書!$B$11</f>
        <v>D20　照明器具</v>
      </c>
      <c r="C16" s="463" t="str">
        <f>内訳書!$C$9</f>
        <v>ｉＤシリーズ直付４０形　Ｄスタイル　Ｗ２３０</v>
      </c>
      <c r="D16" s="432"/>
      <c r="E16" s="432"/>
      <c r="F16" s="751"/>
      <c r="G16" s="430"/>
      <c r="H16" s="431"/>
      <c r="I16" s="430">
        <f t="shared" ref="I16" si="10">ROUND(H16*I15,2)</f>
        <v>0</v>
      </c>
      <c r="J16" s="431">
        <f t="shared" ref="J16" si="11">ROUND((H16+I16)*J15,2)</f>
        <v>0</v>
      </c>
      <c r="K16" s="428"/>
      <c r="L16" s="431"/>
      <c r="M16" s="428"/>
      <c r="N16" s="432"/>
      <c r="O16" s="430">
        <v>0.26</v>
      </c>
      <c r="P16" s="433">
        <f t="shared" ref="P16" si="12">ROUND((L16+N16)*O16,2)</f>
        <v>0</v>
      </c>
      <c r="Q16" s="431">
        <f t="shared" ref="Q16" si="13">(H16+I16+J16+L16+N16++P16)</f>
        <v>0</v>
      </c>
      <c r="R16" s="434"/>
      <c r="S16" s="434">
        <f t="shared" ref="S16" si="14">IF(Q16&lt;9999,ROUND(Q16,-1),IF(Q16&lt;99999,ROUND(Q16,-2),ROUND(Q16,-3)))</f>
        <v>0</v>
      </c>
      <c r="T16" s="435" t="s">
        <v>662</v>
      </c>
    </row>
    <row r="17" spans="1:20" ht="15.95" customHeight="1">
      <c r="A17" s="827">
        <v>5</v>
      </c>
      <c r="B17" s="413"/>
      <c r="C17" s="414"/>
      <c r="D17" s="436"/>
      <c r="E17" s="416"/>
      <c r="F17" s="417"/>
      <c r="G17" s="418"/>
      <c r="H17" s="419"/>
      <c r="I17" s="420"/>
      <c r="J17" s="421"/>
      <c r="K17" s="422"/>
      <c r="L17" s="423"/>
      <c r="M17" s="422"/>
      <c r="N17" s="423"/>
      <c r="O17" s="423"/>
      <c r="P17" s="423"/>
      <c r="Q17" s="423"/>
      <c r="R17" s="424"/>
      <c r="S17" s="425"/>
      <c r="T17" s="426"/>
    </row>
    <row r="18" spans="1:20" ht="15.95" customHeight="1">
      <c r="A18" s="828"/>
      <c r="B18" s="427" t="str">
        <f>内訳書!$B$12</f>
        <v>D40　照明器具</v>
      </c>
      <c r="C18" s="463" t="str">
        <f>内訳書!$C$10</f>
        <v>ｉＤシリーズ直付２０形　反射笠付型</v>
      </c>
      <c r="D18" s="432"/>
      <c r="E18" s="432"/>
      <c r="F18" s="751"/>
      <c r="G18" s="430"/>
      <c r="H18" s="431"/>
      <c r="I18" s="430">
        <f t="shared" ref="I18" si="15">ROUND(H18*I17,2)</f>
        <v>0</v>
      </c>
      <c r="J18" s="431">
        <f t="shared" ref="J18" si="16">ROUND((H18+I18)*J17,2)</f>
        <v>0</v>
      </c>
      <c r="K18" s="428"/>
      <c r="L18" s="431"/>
      <c r="M18" s="428"/>
      <c r="N18" s="432"/>
      <c r="O18" s="430">
        <v>0.26</v>
      </c>
      <c r="P18" s="433">
        <f t="shared" ref="P18" si="17">ROUND((L18+N18)*O18,2)</f>
        <v>0</v>
      </c>
      <c r="Q18" s="431">
        <f t="shared" ref="Q18" si="18">(H18+I18+J18+L18+N18++P18)</f>
        <v>0</v>
      </c>
      <c r="R18" s="434"/>
      <c r="S18" s="434">
        <f t="shared" ref="S18" si="19">IF(Q18&lt;9999,ROUND(Q18,-1),IF(Q18&lt;99999,ROUND(Q18,-2),ROUND(Q18,-3)))</f>
        <v>0</v>
      </c>
      <c r="T18" s="435" t="s">
        <v>662</v>
      </c>
    </row>
    <row r="19" spans="1:20" ht="15.95" customHeight="1">
      <c r="A19" s="827">
        <v>6</v>
      </c>
      <c r="B19" s="413"/>
      <c r="C19" s="414"/>
      <c r="D19" s="436"/>
      <c r="E19" s="416"/>
      <c r="F19" s="417"/>
      <c r="G19" s="418"/>
      <c r="H19" s="419"/>
      <c r="I19" s="420"/>
      <c r="J19" s="421"/>
      <c r="K19" s="422"/>
      <c r="L19" s="423"/>
      <c r="M19" s="422"/>
      <c r="N19" s="423"/>
      <c r="O19" s="423"/>
      <c r="P19" s="423"/>
      <c r="Q19" s="423"/>
      <c r="R19" s="424"/>
      <c r="S19" s="425"/>
      <c r="T19" s="426"/>
    </row>
    <row r="20" spans="1:20" ht="15.95" customHeight="1">
      <c r="A20" s="828" t="e">
        <f>IF(#REF!="","",1+MAX(#REF!))</f>
        <v>#REF!</v>
      </c>
      <c r="B20" s="427" t="str">
        <f>内訳書!$B$13</f>
        <v>D40P　照明器具</v>
      </c>
      <c r="C20" s="463" t="str">
        <f>内訳書!$C$11</f>
        <v>ｉＤシリーズ直付４０形　反射笠付型</v>
      </c>
      <c r="D20" s="432"/>
      <c r="E20" s="432"/>
      <c r="F20" s="752"/>
      <c r="G20" s="430"/>
      <c r="H20" s="431"/>
      <c r="I20" s="430">
        <f t="shared" ref="I20" si="20">ROUND(H20*I19,2)</f>
        <v>0</v>
      </c>
      <c r="J20" s="431">
        <f t="shared" ref="J20" si="21">ROUND((H20+I20)*J19,2)</f>
        <v>0</v>
      </c>
      <c r="K20" s="428"/>
      <c r="L20" s="431"/>
      <c r="M20" s="428"/>
      <c r="N20" s="432"/>
      <c r="O20" s="430">
        <v>0.26</v>
      </c>
      <c r="P20" s="433">
        <f t="shared" ref="P20" si="22">ROUND((L20+N20)*O20,2)</f>
        <v>0</v>
      </c>
      <c r="Q20" s="431">
        <f t="shared" ref="Q20" si="23">(H20+I20+J20+L20+N20++P20)</f>
        <v>0</v>
      </c>
      <c r="R20" s="434"/>
      <c r="S20" s="434">
        <f t="shared" ref="S20" si="24">IF(Q20&lt;9999,ROUND(Q20,-1),IF(Q20&lt;99999,ROUND(Q20,-2),ROUND(Q20,-3)))</f>
        <v>0</v>
      </c>
      <c r="T20" s="435" t="s">
        <v>662</v>
      </c>
    </row>
    <row r="21" spans="1:20" ht="15.95" customHeight="1">
      <c r="A21" s="827">
        <v>7</v>
      </c>
      <c r="B21" s="413"/>
      <c r="C21" s="414"/>
      <c r="D21" s="436"/>
      <c r="E21" s="416"/>
      <c r="F21" s="417"/>
      <c r="G21" s="418"/>
      <c r="H21" s="419"/>
      <c r="I21" s="420"/>
      <c r="J21" s="421"/>
      <c r="K21" s="422"/>
      <c r="L21" s="423"/>
      <c r="M21" s="422"/>
      <c r="N21" s="423"/>
      <c r="O21" s="423"/>
      <c r="P21" s="423"/>
      <c r="Q21" s="423"/>
      <c r="R21" s="424"/>
      <c r="S21" s="713"/>
      <c r="T21" s="426"/>
    </row>
    <row r="22" spans="1:20" ht="15.95" customHeight="1">
      <c r="A22" s="828" t="e">
        <f>IF(#REF!="","",1+MAX(#REF!))</f>
        <v>#REF!</v>
      </c>
      <c r="B22" s="427" t="str">
        <f>内訳書!$B$14</f>
        <v>E40G　照明器具</v>
      </c>
      <c r="C22" s="463" t="str">
        <f>内訳書!$C$12</f>
        <v>ｉＤシリーズ直付４０形　反射笠付型</v>
      </c>
      <c r="D22" s="432"/>
      <c r="E22" s="432"/>
      <c r="F22" s="752"/>
      <c r="G22" s="430"/>
      <c r="H22" s="431"/>
      <c r="I22" s="430">
        <f t="shared" ref="I22" si="25">ROUND(H22*I21,2)</f>
        <v>0</v>
      </c>
      <c r="J22" s="431">
        <f t="shared" ref="J22" si="26">ROUND((H22+I22)*J21,2)</f>
        <v>0</v>
      </c>
      <c r="K22" s="428"/>
      <c r="L22" s="431"/>
      <c r="M22" s="428"/>
      <c r="N22" s="432"/>
      <c r="O22" s="430">
        <v>0.26</v>
      </c>
      <c r="P22" s="433">
        <f t="shared" ref="P22" si="27">ROUND((L22+N22)*O22,2)</f>
        <v>0</v>
      </c>
      <c r="Q22" s="431">
        <f t="shared" ref="Q22" si="28">(H22+I22+J22+L22+N22++P22)</f>
        <v>0</v>
      </c>
      <c r="R22" s="434"/>
      <c r="S22" s="434">
        <f t="shared" ref="S22" si="29">IF(Q22&lt;9999,ROUND(Q22,-1),IF(Q22&lt;99999,ROUND(Q22,-2),ROUND(Q22,-3)))</f>
        <v>0</v>
      </c>
      <c r="T22" s="435" t="s">
        <v>662</v>
      </c>
    </row>
    <row r="23" spans="1:20" ht="15.95" customHeight="1">
      <c r="A23" s="827">
        <v>8</v>
      </c>
      <c r="B23" s="413"/>
      <c r="C23" s="414"/>
      <c r="D23" s="436"/>
      <c r="E23" s="416"/>
      <c r="F23" s="417"/>
      <c r="G23" s="418"/>
      <c r="H23" s="419"/>
      <c r="I23" s="420"/>
      <c r="J23" s="421"/>
      <c r="K23" s="422"/>
      <c r="L23" s="423"/>
      <c r="M23" s="422"/>
      <c r="N23" s="423"/>
      <c r="O23" s="423"/>
      <c r="P23" s="423"/>
      <c r="Q23" s="423"/>
      <c r="R23" s="424"/>
      <c r="S23" s="713"/>
      <c r="T23" s="426"/>
    </row>
    <row r="24" spans="1:20" ht="15.95" customHeight="1">
      <c r="A24" s="828" t="e">
        <f>IF(#REF!="","",1+MAX(#REF!))</f>
        <v>#REF!</v>
      </c>
      <c r="B24" s="427" t="str">
        <f>内訳書!$B$15</f>
        <v>E40P　照明器具</v>
      </c>
      <c r="C24" s="463" t="str">
        <f>内訳書!$C$13</f>
        <v>ｉＤシリーズ直付４０形　反射笠付型</v>
      </c>
      <c r="D24" s="432"/>
      <c r="E24" s="432"/>
      <c r="F24" s="752"/>
      <c r="G24" s="430"/>
      <c r="H24" s="431"/>
      <c r="I24" s="430">
        <f t="shared" ref="I24" si="30">ROUND(H24*I23,2)</f>
        <v>0</v>
      </c>
      <c r="J24" s="431">
        <f t="shared" ref="J24" si="31">ROUND((H24+I24)*J23,2)</f>
        <v>0</v>
      </c>
      <c r="K24" s="428"/>
      <c r="L24" s="431"/>
      <c r="M24" s="428"/>
      <c r="N24" s="432"/>
      <c r="O24" s="430">
        <v>0.26</v>
      </c>
      <c r="P24" s="433">
        <f t="shared" ref="P24" si="32">ROUND((L24+N24)*O24,2)</f>
        <v>0</v>
      </c>
      <c r="Q24" s="431">
        <f t="shared" ref="Q24" si="33">(H24+I24+J24+L24+N24++P24)</f>
        <v>0</v>
      </c>
      <c r="R24" s="434"/>
      <c r="S24" s="434">
        <f t="shared" ref="S24" si="34">IF(Q24&lt;9999,ROUND(Q24,-1),IF(Q24&lt;99999,ROUND(Q24,-2),ROUND(Q24,-3)))</f>
        <v>0</v>
      </c>
      <c r="T24" s="435" t="s">
        <v>662</v>
      </c>
    </row>
    <row r="25" spans="1:20" ht="15.95" customHeight="1">
      <c r="A25" s="827">
        <v>9</v>
      </c>
      <c r="B25" s="413"/>
      <c r="C25" s="414"/>
      <c r="D25" s="436"/>
      <c r="E25" s="416"/>
      <c r="F25" s="417"/>
      <c r="G25" s="418"/>
      <c r="H25" s="419"/>
      <c r="I25" s="420"/>
      <c r="J25" s="421"/>
      <c r="K25" s="422"/>
      <c r="L25" s="423"/>
      <c r="M25" s="422"/>
      <c r="N25" s="423"/>
      <c r="O25" s="423"/>
      <c r="P25" s="423"/>
      <c r="Q25" s="423"/>
      <c r="R25" s="424"/>
      <c r="S25" s="713"/>
      <c r="T25" s="426"/>
    </row>
    <row r="26" spans="1:20" ht="15.95" customHeight="1">
      <c r="A26" s="828" t="e">
        <f>IF(#REF!="","",1+MAX(#REF!))</f>
        <v>#REF!</v>
      </c>
      <c r="B26" s="427" t="str">
        <f>内訳書!$B$16</f>
        <v>F40　照明器具</v>
      </c>
      <c r="C26" s="463" t="str">
        <f>内訳書!$C$14</f>
        <v>ｉＤシリーズ直付４０形　ｉスタイル</v>
      </c>
      <c r="D26" s="432"/>
      <c r="E26" s="432"/>
      <c r="F26" s="751"/>
      <c r="G26" s="430"/>
      <c r="H26" s="431"/>
      <c r="I26" s="430">
        <f t="shared" ref="I26" si="35">ROUND(H26*I25,2)</f>
        <v>0</v>
      </c>
      <c r="J26" s="431">
        <f t="shared" ref="J26" si="36">ROUND((H26+I26)*J25,2)</f>
        <v>0</v>
      </c>
      <c r="K26" s="428"/>
      <c r="L26" s="431"/>
      <c r="M26" s="428"/>
      <c r="N26" s="432"/>
      <c r="O26" s="430">
        <v>0.26</v>
      </c>
      <c r="P26" s="433">
        <f t="shared" ref="P26" si="37">ROUND((L26+N26)*O26,2)</f>
        <v>0</v>
      </c>
      <c r="Q26" s="431">
        <f t="shared" ref="Q26" si="38">(H26+I26+J26+L26+N26++P26)</f>
        <v>0</v>
      </c>
      <c r="R26" s="434"/>
      <c r="S26" s="434">
        <f t="shared" ref="S26" si="39">IF(Q26&lt;9999,ROUND(Q26,-1),IF(Q26&lt;99999,ROUND(Q26,-2),ROUND(Q26,-3)))</f>
        <v>0</v>
      </c>
      <c r="T26" s="435" t="s">
        <v>662</v>
      </c>
    </row>
    <row r="27" spans="1:20" ht="15.95" customHeight="1">
      <c r="A27" s="827">
        <v>10</v>
      </c>
      <c r="B27" s="413"/>
      <c r="C27" s="414"/>
      <c r="D27" s="436"/>
      <c r="E27" s="416"/>
      <c r="F27" s="417"/>
      <c r="G27" s="418"/>
      <c r="H27" s="419"/>
      <c r="I27" s="420"/>
      <c r="J27" s="421"/>
      <c r="K27" s="422"/>
      <c r="L27" s="423"/>
      <c r="M27" s="422"/>
      <c r="N27" s="423"/>
      <c r="O27" s="423"/>
      <c r="P27" s="423"/>
      <c r="Q27" s="423"/>
      <c r="R27" s="424"/>
      <c r="S27" s="713"/>
      <c r="T27" s="426"/>
    </row>
    <row r="28" spans="1:20" ht="15.95" customHeight="1">
      <c r="A28" s="828" t="e">
        <f>IF(#REF!="","",1+MAX(#REF!))</f>
        <v>#REF!</v>
      </c>
      <c r="B28" s="427" t="str">
        <f>内訳書!$B$17</f>
        <v>G20　照明器具</v>
      </c>
      <c r="C28" s="463" t="str">
        <f>内訳書!$C$15</f>
        <v>ｉＤシリーズ直付４０形　ｉスタイル</v>
      </c>
      <c r="D28" s="432"/>
      <c r="E28" s="432"/>
      <c r="F28" s="752"/>
      <c r="G28" s="430"/>
      <c r="H28" s="431"/>
      <c r="I28" s="430">
        <f t="shared" ref="I28" si="40">ROUND(H28*I27,2)</f>
        <v>0</v>
      </c>
      <c r="J28" s="431">
        <f t="shared" ref="J28" si="41">ROUND((H28+I28)*J27,2)</f>
        <v>0</v>
      </c>
      <c r="K28" s="428"/>
      <c r="L28" s="431"/>
      <c r="M28" s="428"/>
      <c r="N28" s="432"/>
      <c r="O28" s="430">
        <v>0.26</v>
      </c>
      <c r="P28" s="433">
        <f t="shared" ref="P28" si="42">ROUND((L28+N28)*O28,2)</f>
        <v>0</v>
      </c>
      <c r="Q28" s="431">
        <f t="shared" ref="Q28" si="43">(H28+I28+J28+L28+N28++P28)</f>
        <v>0</v>
      </c>
      <c r="R28" s="434"/>
      <c r="S28" s="434">
        <f t="shared" ref="S28" si="44">IF(Q28&lt;9999,ROUND(Q28,-1),IF(Q28&lt;99999,ROUND(Q28,-2),ROUND(Q28,-3)))</f>
        <v>0</v>
      </c>
      <c r="T28" s="435" t="s">
        <v>662</v>
      </c>
    </row>
    <row r="29" spans="1:20" ht="15.95" customHeight="1">
      <c r="A29" s="827">
        <v>11</v>
      </c>
      <c r="B29" s="413"/>
      <c r="C29" s="414"/>
      <c r="D29" s="436"/>
      <c r="E29" s="416"/>
      <c r="F29" s="417"/>
      <c r="G29" s="418"/>
      <c r="H29" s="419"/>
      <c r="I29" s="420"/>
      <c r="J29" s="421"/>
      <c r="K29" s="422"/>
      <c r="L29" s="423"/>
      <c r="M29" s="422"/>
      <c r="N29" s="423"/>
      <c r="O29" s="423"/>
      <c r="P29" s="423"/>
      <c r="Q29" s="423"/>
      <c r="R29" s="424"/>
      <c r="S29" s="713"/>
      <c r="T29" s="426"/>
    </row>
    <row r="30" spans="1:20" ht="15.95" customHeight="1">
      <c r="A30" s="828" t="e">
        <f>IF(#REF!="","",1+MAX(#REF!))</f>
        <v>#REF!</v>
      </c>
      <c r="B30" s="427" t="str">
        <f>内訳書!$B$18</f>
        <v>H50　照明器具</v>
      </c>
      <c r="C30" s="463" t="str">
        <f>内訳書!$C$16</f>
        <v>ｉＤシリーズ直付４０形　スリムベース</v>
      </c>
      <c r="D30" s="432"/>
      <c r="E30" s="432"/>
      <c r="F30" s="752"/>
      <c r="G30" s="430"/>
      <c r="H30" s="431"/>
      <c r="I30" s="430">
        <f t="shared" ref="I30" si="45">ROUND(H30*I29,2)</f>
        <v>0</v>
      </c>
      <c r="J30" s="431">
        <f t="shared" ref="J30" si="46">ROUND((H30+I30)*J29,2)</f>
        <v>0</v>
      </c>
      <c r="K30" s="428"/>
      <c r="L30" s="431"/>
      <c r="M30" s="428"/>
      <c r="N30" s="432"/>
      <c r="O30" s="430">
        <v>0.26</v>
      </c>
      <c r="P30" s="433">
        <f t="shared" ref="P30" si="47">ROUND((L30+N30)*O30,2)</f>
        <v>0</v>
      </c>
      <c r="Q30" s="431">
        <f t="shared" ref="Q30" si="48">(H30+I30+J30+L30+N30++P30)</f>
        <v>0</v>
      </c>
      <c r="R30" s="434"/>
      <c r="S30" s="434">
        <f t="shared" ref="S30" si="49">IF(Q30&lt;9999,ROUND(Q30,-1),IF(Q30&lt;99999,ROUND(Q30,-2),ROUND(Q30,-3)))</f>
        <v>0</v>
      </c>
      <c r="T30" s="435" t="s">
        <v>662</v>
      </c>
    </row>
    <row r="31" spans="1:20" ht="15.95" customHeight="1">
      <c r="A31" s="827">
        <v>12</v>
      </c>
      <c r="B31" s="413"/>
      <c r="C31" s="414"/>
      <c r="D31" s="436"/>
      <c r="E31" s="416"/>
      <c r="F31" s="417"/>
      <c r="G31" s="418"/>
      <c r="H31" s="419"/>
      <c r="I31" s="420"/>
      <c r="J31" s="421"/>
      <c r="K31" s="422"/>
      <c r="L31" s="423"/>
      <c r="M31" s="422"/>
      <c r="N31" s="423"/>
      <c r="O31" s="423"/>
      <c r="P31" s="423"/>
      <c r="Q31" s="423"/>
      <c r="R31" s="424"/>
      <c r="S31" s="713"/>
      <c r="T31" s="426"/>
    </row>
    <row r="32" spans="1:20" ht="15.95" customHeight="1">
      <c r="A32" s="828" t="e">
        <f>IF(#REF!="","",1+MAX(#REF!))</f>
        <v>#REF!</v>
      </c>
      <c r="B32" s="427" t="str">
        <f>内訳書!$B$19</f>
        <v>I20　照明器具</v>
      </c>
      <c r="C32" s="463" t="str">
        <f>内訳書!$C$17</f>
        <v>ｉＤシリーズ直付４０形　コーナーライト</v>
      </c>
      <c r="D32" s="432"/>
      <c r="E32" s="432"/>
      <c r="F32" s="752"/>
      <c r="G32" s="430"/>
      <c r="H32" s="431"/>
      <c r="I32" s="430">
        <f t="shared" ref="I32" si="50">ROUND(H32*I31,2)</f>
        <v>0</v>
      </c>
      <c r="J32" s="431">
        <f t="shared" ref="J32" si="51">ROUND((H32+I32)*J31,2)</f>
        <v>0</v>
      </c>
      <c r="K32" s="428"/>
      <c r="L32" s="431"/>
      <c r="M32" s="428"/>
      <c r="N32" s="432"/>
      <c r="O32" s="430">
        <v>0.26</v>
      </c>
      <c r="P32" s="433">
        <f t="shared" ref="P32" si="52">ROUND((L32+N32)*O32,2)</f>
        <v>0</v>
      </c>
      <c r="Q32" s="431">
        <f t="shared" ref="Q32" si="53">(H32+I32+J32+L32+N32++P32)</f>
        <v>0</v>
      </c>
      <c r="R32" s="434"/>
      <c r="S32" s="434">
        <f t="shared" ref="S32" si="54">IF(Q32&lt;9999,ROUND(Q32,-1),IF(Q32&lt;99999,ROUND(Q32,-2),ROUND(Q32,-3)))</f>
        <v>0</v>
      </c>
      <c r="T32" s="435" t="s">
        <v>662</v>
      </c>
    </row>
    <row r="33" spans="1:20" ht="15.95" customHeight="1">
      <c r="A33" s="827">
        <v>13</v>
      </c>
      <c r="B33" s="413"/>
      <c r="C33" s="414"/>
      <c r="D33" s="436"/>
      <c r="E33" s="416"/>
      <c r="F33" s="417"/>
      <c r="G33" s="418"/>
      <c r="H33" s="419"/>
      <c r="I33" s="420"/>
      <c r="J33" s="421"/>
      <c r="K33" s="422"/>
      <c r="L33" s="423"/>
      <c r="M33" s="422"/>
      <c r="N33" s="423"/>
      <c r="O33" s="423"/>
      <c r="P33" s="423"/>
      <c r="Q33" s="423"/>
      <c r="R33" s="424"/>
      <c r="S33" s="713"/>
      <c r="T33" s="426"/>
    </row>
    <row r="34" spans="1:20" ht="15.95" customHeight="1">
      <c r="A34" s="828" t="e">
        <f>IF(#REF!="","",1+MAX(#REF!))</f>
        <v>#REF!</v>
      </c>
      <c r="B34" s="427" t="str">
        <f>内訳書!$B$20</f>
        <v>I40　照明器具(LRS20-4-37)</v>
      </c>
      <c r="C34" s="463" t="str">
        <f>内訳書!$C$18</f>
        <v>ｉＤシリーズ直付１１０形　ウォールウォッシャ</v>
      </c>
      <c r="D34" s="432"/>
      <c r="E34" s="432"/>
      <c r="F34" s="752"/>
      <c r="G34" s="430"/>
      <c r="H34" s="431"/>
      <c r="I34" s="430">
        <f t="shared" ref="I34" si="55">ROUND(H34*I33,2)</f>
        <v>0</v>
      </c>
      <c r="J34" s="431">
        <f t="shared" ref="J34" si="56">ROUND((H34+I34)*J33,2)</f>
        <v>0</v>
      </c>
      <c r="K34" s="428"/>
      <c r="L34" s="431"/>
      <c r="M34" s="428"/>
      <c r="N34" s="432"/>
      <c r="O34" s="430">
        <v>0.26</v>
      </c>
      <c r="P34" s="433">
        <f t="shared" ref="P34" si="57">ROUND((L34+N34)*O34,2)</f>
        <v>0</v>
      </c>
      <c r="Q34" s="431">
        <f t="shared" ref="Q34" si="58">(H34+I34+J34+L34+N34++P34)</f>
        <v>0</v>
      </c>
      <c r="R34" s="434"/>
      <c r="S34" s="434">
        <f t="shared" ref="S34" si="59">IF(Q34&lt;9999,ROUND(Q34,-1),IF(Q34&lt;99999,ROUND(Q34,-2),ROUND(Q34,-3)))</f>
        <v>0</v>
      </c>
      <c r="T34" s="435" t="s">
        <v>662</v>
      </c>
    </row>
    <row r="35" spans="1:20" ht="15.95" customHeight="1">
      <c r="A35" s="827">
        <v>14</v>
      </c>
      <c r="B35" s="413"/>
      <c r="C35" s="414"/>
      <c r="D35" s="436"/>
      <c r="E35" s="416"/>
      <c r="F35" s="417"/>
      <c r="G35" s="418"/>
      <c r="H35" s="419"/>
      <c r="I35" s="420"/>
      <c r="J35" s="421"/>
      <c r="K35" s="422"/>
      <c r="L35" s="423"/>
      <c r="M35" s="422"/>
      <c r="N35" s="423"/>
      <c r="O35" s="423"/>
      <c r="P35" s="423"/>
      <c r="Q35" s="423"/>
      <c r="R35" s="424"/>
      <c r="S35" s="713"/>
      <c r="T35" s="426"/>
    </row>
    <row r="36" spans="1:20" ht="15.95" customHeight="1">
      <c r="A36" s="828" t="e">
        <f>IF(#REF!="","",1+MAX(#REF!))</f>
        <v>#REF!</v>
      </c>
      <c r="B36" s="427" t="str">
        <f>内訳書!$B$21</f>
        <v>I40R　照明器具</v>
      </c>
      <c r="C36" s="463" t="str">
        <f>内訳書!$C$19</f>
        <v>ｉＤシリーズ埋込４０形　下面開放型　Ｗ１９０</v>
      </c>
      <c r="D36" s="432"/>
      <c r="E36" s="432"/>
      <c r="F36" s="752"/>
      <c r="G36" s="430"/>
      <c r="H36" s="431"/>
      <c r="I36" s="430">
        <f t="shared" ref="I36" si="60">ROUND(H36*I35,2)</f>
        <v>0</v>
      </c>
      <c r="J36" s="431">
        <f t="shared" ref="J36" si="61">ROUND((H36+I36)*J35,2)</f>
        <v>0</v>
      </c>
      <c r="K36" s="428"/>
      <c r="L36" s="431"/>
      <c r="M36" s="428"/>
      <c r="N36" s="432"/>
      <c r="O36" s="430">
        <v>0.26</v>
      </c>
      <c r="P36" s="433">
        <f t="shared" ref="P36" si="62">ROUND((L36+N36)*O36,2)</f>
        <v>0</v>
      </c>
      <c r="Q36" s="431">
        <f t="shared" ref="Q36" si="63">(H36+I36+J36+L36+N36++P36)</f>
        <v>0</v>
      </c>
      <c r="R36" s="434"/>
      <c r="S36" s="434">
        <f t="shared" ref="S36" si="64">IF(Q36&lt;9999,ROUND(Q36,-1),IF(Q36&lt;99999,ROUND(Q36,-2),ROUND(Q36,-3)))</f>
        <v>0</v>
      </c>
      <c r="T36" s="435" t="s">
        <v>662</v>
      </c>
    </row>
    <row r="37" spans="1:20" ht="15.95" customHeight="1">
      <c r="A37" s="827">
        <v>15</v>
      </c>
      <c r="B37" s="413"/>
      <c r="C37" s="414"/>
      <c r="D37" s="436"/>
      <c r="E37" s="416"/>
      <c r="F37" s="417"/>
      <c r="G37" s="418"/>
      <c r="H37" s="419"/>
      <c r="I37" s="420"/>
      <c r="J37" s="421"/>
      <c r="K37" s="422"/>
      <c r="L37" s="423"/>
      <c r="M37" s="422"/>
      <c r="N37" s="423"/>
      <c r="O37" s="423"/>
      <c r="P37" s="423"/>
      <c r="Q37" s="423"/>
      <c r="R37" s="424"/>
      <c r="S37" s="713"/>
      <c r="T37" s="426"/>
    </row>
    <row r="38" spans="1:20" ht="15.95" customHeight="1">
      <c r="A38" s="828" t="e">
        <f>IF(#REF!="","",1+MAX(#REF!))</f>
        <v>#REF!</v>
      </c>
      <c r="B38" s="427" t="str">
        <f>内訳書!$B$22</f>
        <v>I40L　照明器具</v>
      </c>
      <c r="C38" s="463" t="str">
        <f>内訳書!$C$20</f>
        <v>ｉＤシリーズ埋込４０形　下面開放型　Ｗ３００　単体</v>
      </c>
      <c r="D38" s="432"/>
      <c r="E38" s="432"/>
      <c r="F38" s="752"/>
      <c r="G38" s="430"/>
      <c r="H38" s="431"/>
      <c r="I38" s="430">
        <f t="shared" ref="I38" si="65">ROUND(H38*I37,2)</f>
        <v>0</v>
      </c>
      <c r="J38" s="431">
        <f t="shared" ref="J38" si="66">ROUND((H38+I38)*J37,2)</f>
        <v>0</v>
      </c>
      <c r="K38" s="428"/>
      <c r="L38" s="431"/>
      <c r="M38" s="428"/>
      <c r="N38" s="432"/>
      <c r="O38" s="430">
        <v>0.26</v>
      </c>
      <c r="P38" s="433">
        <f t="shared" ref="P38" si="67">ROUND((L38+N38)*O38,2)</f>
        <v>0</v>
      </c>
      <c r="Q38" s="431">
        <f t="shared" ref="Q38" si="68">(H38+I38+J38+L38+N38++P38)</f>
        <v>0</v>
      </c>
      <c r="R38" s="434"/>
      <c r="S38" s="434">
        <f t="shared" ref="S38" si="69">IF(Q38&lt;9999,ROUND(Q38,-1),IF(Q38&lt;99999,ROUND(Q38,-2),ROUND(Q38,-3)))</f>
        <v>0</v>
      </c>
      <c r="T38" s="435" t="s">
        <v>662</v>
      </c>
    </row>
    <row r="39" spans="1:20" ht="15.95" customHeight="1">
      <c r="A39" s="827">
        <v>16</v>
      </c>
      <c r="B39" s="413"/>
      <c r="C39" s="414"/>
      <c r="D39" s="436"/>
      <c r="E39" s="416"/>
      <c r="F39" s="417"/>
      <c r="G39" s="418"/>
      <c r="H39" s="419"/>
      <c r="I39" s="420"/>
      <c r="J39" s="421"/>
      <c r="K39" s="422"/>
      <c r="L39" s="423"/>
      <c r="M39" s="422"/>
      <c r="N39" s="423"/>
      <c r="O39" s="423"/>
      <c r="P39" s="423"/>
      <c r="Q39" s="423"/>
      <c r="R39" s="424"/>
      <c r="S39" s="713"/>
      <c r="T39" s="426"/>
    </row>
    <row r="40" spans="1:20" ht="15.95" customHeight="1">
      <c r="A40" s="828" t="e">
        <f>IF(#REF!="","",1+MAX(#REF!))</f>
        <v>#REF!</v>
      </c>
      <c r="B40" s="427" t="str">
        <f>内訳書!$B$23</f>
        <v>I69　照明器具</v>
      </c>
      <c r="C40" s="463" t="str">
        <f>内訳書!$C$21</f>
        <v>ｉＤシリーズ埋込４０形　下面開放型　Ｗ３００　連結右用</v>
      </c>
      <c r="D40" s="432"/>
      <c r="E40" s="432"/>
      <c r="F40" s="752"/>
      <c r="G40" s="430"/>
      <c r="H40" s="431"/>
      <c r="I40" s="430">
        <f t="shared" ref="I40" si="70">ROUND(H40*I39,2)</f>
        <v>0</v>
      </c>
      <c r="J40" s="431">
        <f t="shared" ref="J40" si="71">ROUND((H40+I40)*J39,2)</f>
        <v>0</v>
      </c>
      <c r="K40" s="428"/>
      <c r="L40" s="431"/>
      <c r="M40" s="428"/>
      <c r="N40" s="432"/>
      <c r="O40" s="430">
        <v>0.26</v>
      </c>
      <c r="P40" s="433">
        <f t="shared" ref="P40" si="72">ROUND((L40+N40)*O40,2)</f>
        <v>0</v>
      </c>
      <c r="Q40" s="431">
        <f t="shared" ref="Q40" si="73">(H40+I40+J40+L40+N40++P40)</f>
        <v>0</v>
      </c>
      <c r="R40" s="434"/>
      <c r="S40" s="434">
        <f t="shared" ref="S40" si="74">IF(Q40&lt;9999,ROUND(Q40,-1),IF(Q40&lt;99999,ROUND(Q40,-2),ROUND(Q40,-3)))</f>
        <v>0</v>
      </c>
      <c r="T40" s="435" t="s">
        <v>662</v>
      </c>
    </row>
    <row r="41" spans="1:20" ht="15.95" customHeight="1">
      <c r="A41" s="827">
        <v>17</v>
      </c>
      <c r="B41" s="413"/>
      <c r="C41" s="414"/>
      <c r="D41" s="436"/>
      <c r="E41" s="416"/>
      <c r="F41" s="417"/>
      <c r="G41" s="418"/>
      <c r="H41" s="419"/>
      <c r="I41" s="420"/>
      <c r="J41" s="421"/>
      <c r="K41" s="422"/>
      <c r="L41" s="423"/>
      <c r="M41" s="422"/>
      <c r="N41" s="423"/>
      <c r="O41" s="423"/>
      <c r="P41" s="423"/>
      <c r="Q41" s="423"/>
      <c r="R41" s="424"/>
      <c r="S41" s="713"/>
      <c r="T41" s="426"/>
    </row>
    <row r="42" spans="1:20" ht="15.95" customHeight="1">
      <c r="A42" s="828" t="e">
        <f>IF(#REF!="","",1+MAX(#REF!))</f>
        <v>#REF!</v>
      </c>
      <c r="B42" s="427"/>
      <c r="C42" s="463"/>
      <c r="D42" s="432"/>
      <c r="E42" s="432"/>
      <c r="F42" s="752"/>
      <c r="G42" s="430"/>
      <c r="H42" s="431"/>
      <c r="I42" s="430"/>
      <c r="J42" s="431"/>
      <c r="K42" s="428"/>
      <c r="L42" s="431"/>
      <c r="M42" s="428"/>
      <c r="N42" s="432"/>
      <c r="O42" s="430"/>
      <c r="P42" s="433"/>
      <c r="Q42" s="431"/>
      <c r="R42" s="434"/>
      <c r="S42" s="434"/>
      <c r="T42" s="435"/>
    </row>
    <row r="43" spans="1:20" ht="15.95" customHeight="1">
      <c r="A43" s="827">
        <v>18</v>
      </c>
      <c r="B43" s="413"/>
      <c r="C43" s="414"/>
      <c r="D43" s="436"/>
      <c r="E43" s="416"/>
      <c r="F43" s="417"/>
      <c r="G43" s="418"/>
      <c r="H43" s="419"/>
      <c r="I43" s="420"/>
      <c r="J43" s="421"/>
      <c r="K43" s="422"/>
      <c r="L43" s="423"/>
      <c r="M43" s="422"/>
      <c r="N43" s="423"/>
      <c r="O43" s="423"/>
      <c r="P43" s="423"/>
      <c r="Q43" s="423"/>
      <c r="R43" s="424"/>
      <c r="S43" s="713"/>
      <c r="T43" s="426"/>
    </row>
    <row r="44" spans="1:20" ht="15.95" customHeight="1">
      <c r="A44" s="828" t="e">
        <f>IF(#REF!="","",1+MAX(#REF!))</f>
        <v>#REF!</v>
      </c>
      <c r="B44" s="427" t="str">
        <f>内訳書!$B$25</f>
        <v>K25　照明器具</v>
      </c>
      <c r="C44" s="463" t="str">
        <f>内訳書!$C$23</f>
        <v>ｉＤシリーズ埋込４０形　下面開放型　Ｗ３００</v>
      </c>
      <c r="D44" s="432"/>
      <c r="E44" s="432"/>
      <c r="F44" s="752"/>
      <c r="G44" s="756"/>
      <c r="H44" s="431"/>
      <c r="I44" s="430">
        <f t="shared" ref="I44" si="75">ROUND(H44*I43,2)</f>
        <v>0</v>
      </c>
      <c r="J44" s="431">
        <f t="shared" ref="J44" si="76">ROUND((H44+I44)*J43,2)</f>
        <v>0</v>
      </c>
      <c r="K44" s="428"/>
      <c r="L44" s="431"/>
      <c r="M44" s="428"/>
      <c r="N44" s="432"/>
      <c r="O44" s="430">
        <v>0.26</v>
      </c>
      <c r="P44" s="433">
        <f t="shared" ref="P44" si="77">ROUND((L44+N44)*O44,2)</f>
        <v>0</v>
      </c>
      <c r="Q44" s="431">
        <f t="shared" ref="Q44" si="78">(H44+I44+J44+L44+N44++P44)</f>
        <v>0</v>
      </c>
      <c r="R44" s="434"/>
      <c r="S44" s="434">
        <f t="shared" ref="S44" si="79">IF(Q44&lt;9999,ROUND(Q44,-1),IF(Q44&lt;99999,ROUND(Q44,-2),ROUND(Q44,-3)))</f>
        <v>0</v>
      </c>
      <c r="T44" s="435" t="s">
        <v>662</v>
      </c>
    </row>
    <row r="45" spans="1:20" ht="15.95" customHeight="1">
      <c r="A45" s="827">
        <v>19</v>
      </c>
      <c r="B45" s="413"/>
      <c r="C45" s="414"/>
      <c r="D45" s="438"/>
      <c r="E45" s="416"/>
      <c r="F45" s="764"/>
      <c r="G45" s="418"/>
      <c r="H45" s="440"/>
      <c r="I45" s="462"/>
      <c r="J45" s="421"/>
      <c r="K45" s="441"/>
      <c r="L45" s="442"/>
      <c r="M45" s="441"/>
      <c r="N45" s="442"/>
      <c r="O45" s="442"/>
      <c r="P45" s="442"/>
      <c r="Q45" s="442"/>
      <c r="R45" s="443"/>
      <c r="S45" s="425"/>
      <c r="T45" s="426"/>
    </row>
    <row r="46" spans="1:20" ht="15.95" customHeight="1">
      <c r="A46" s="829" t="e">
        <f>IF(#REF!="","",1+MAX(#REF!))</f>
        <v>#REF!</v>
      </c>
      <c r="B46" s="719" t="str">
        <f>内訳書!$B$26</f>
        <v>L40P　照明器具</v>
      </c>
      <c r="C46" s="720" t="str">
        <f>内訳書!$C$24</f>
        <v>ｉＤシリーズ直付４０形　黒板灯</v>
      </c>
      <c r="D46" s="754"/>
      <c r="E46" s="754"/>
      <c r="F46" s="755"/>
      <c r="G46" s="756"/>
      <c r="H46" s="757"/>
      <c r="I46" s="756">
        <f t="shared" ref="I46" si="80">ROUND(H46*I45,2)</f>
        <v>0</v>
      </c>
      <c r="J46" s="757">
        <f t="shared" ref="J46" si="81">ROUND((H46+I46)*J45,2)</f>
        <v>0</v>
      </c>
      <c r="K46" s="758"/>
      <c r="L46" s="757"/>
      <c r="M46" s="758"/>
      <c r="N46" s="754"/>
      <c r="O46" s="756">
        <v>0.26</v>
      </c>
      <c r="P46" s="759">
        <f t="shared" ref="P46" si="82">ROUND((L46+N46)*O46,2)</f>
        <v>0</v>
      </c>
      <c r="Q46" s="757">
        <f t="shared" ref="Q46" si="83">(H46+I46+J46+L46+N46++P46)</f>
        <v>0</v>
      </c>
      <c r="R46" s="760"/>
      <c r="S46" s="760">
        <f t="shared" ref="S46" si="84">IF(Q46&lt;9999,ROUND(Q46,-1),IF(Q46&lt;99999,ROUND(Q46,-2),ROUND(Q46,-3)))</f>
        <v>0</v>
      </c>
      <c r="T46" s="435" t="s">
        <v>662</v>
      </c>
    </row>
    <row r="47" spans="1:20" ht="15.95" customHeight="1">
      <c r="A47" s="827">
        <v>20</v>
      </c>
      <c r="B47" s="413"/>
      <c r="C47" s="414"/>
      <c r="D47" s="438"/>
      <c r="E47" s="416"/>
      <c r="F47" s="764"/>
      <c r="G47" s="439"/>
      <c r="H47" s="440"/>
      <c r="I47" s="462"/>
      <c r="J47" s="421"/>
      <c r="K47" s="441"/>
      <c r="L47" s="442"/>
      <c r="M47" s="441"/>
      <c r="N47" s="442"/>
      <c r="O47" s="442"/>
      <c r="P47" s="442"/>
      <c r="Q47" s="442"/>
      <c r="R47" s="443"/>
      <c r="S47" s="425"/>
      <c r="T47" s="426"/>
    </row>
    <row r="48" spans="1:20" ht="15.95" customHeight="1">
      <c r="A48" s="831" t="e">
        <f>IF(#REF!="","",1+MAX(#REF!))</f>
        <v>#REF!</v>
      </c>
      <c r="B48" s="444" t="str">
        <f>内訳書!$B$28</f>
        <v>M204　照明器具</v>
      </c>
      <c r="C48" s="718" t="str">
        <f>内訳書!$C$28</f>
        <v>ＬＤＬ２０×４　埋込下面パネル付き（ランプ交換）</v>
      </c>
      <c r="D48" s="445"/>
      <c r="E48" s="445"/>
      <c r="F48" s="753"/>
      <c r="G48" s="447"/>
      <c r="H48" s="448"/>
      <c r="I48" s="447">
        <f t="shared" ref="I48" si="85">ROUND(H48*I47,2)</f>
        <v>0</v>
      </c>
      <c r="J48" s="448">
        <f t="shared" ref="J48" si="86">ROUND((H48+I48)*J47,2)</f>
        <v>0</v>
      </c>
      <c r="K48" s="446"/>
      <c r="L48" s="448"/>
      <c r="M48" s="446"/>
      <c r="N48" s="445"/>
      <c r="O48" s="447">
        <v>0.26</v>
      </c>
      <c r="P48" s="449">
        <f t="shared" ref="P48" si="87">ROUND((L48+N48)*O48,2)</f>
        <v>0</v>
      </c>
      <c r="Q48" s="448">
        <f t="shared" ref="Q48" si="88">(H48+I48+J48+L48+N48++P48)</f>
        <v>0</v>
      </c>
      <c r="R48" s="450"/>
      <c r="S48" s="450">
        <f t="shared" ref="S48" si="89">IF(Q48&lt;9999,ROUND(Q48,-1),IF(Q48&lt;99999,ROUND(Q48,-2),ROUND(Q48,-3)))</f>
        <v>0</v>
      </c>
      <c r="T48" s="435" t="s">
        <v>662</v>
      </c>
    </row>
    <row r="49" spans="1:20" ht="15.95" customHeight="1">
      <c r="A49" s="830">
        <f>(A47+1)</f>
        <v>21</v>
      </c>
      <c r="B49" s="451"/>
      <c r="C49" s="452"/>
      <c r="D49" s="453"/>
      <c r="E49" s="763"/>
      <c r="F49" s="765"/>
      <c r="G49" s="454"/>
      <c r="H49" s="455"/>
      <c r="I49" s="715"/>
      <c r="J49" s="456"/>
      <c r="K49" s="457"/>
      <c r="L49" s="458"/>
      <c r="M49" s="457"/>
      <c r="N49" s="458"/>
      <c r="O49" s="458"/>
      <c r="P49" s="458"/>
      <c r="Q49" s="458"/>
      <c r="R49" s="459"/>
      <c r="S49" s="716"/>
      <c r="T49" s="717"/>
    </row>
    <row r="50" spans="1:20" ht="15.95" customHeight="1">
      <c r="A50" s="828" t="e">
        <f>IF(#REF!="","",1+MAX(#REF!))</f>
        <v>#REF!</v>
      </c>
      <c r="B50" s="427" t="str">
        <f>内訳書!$B$29</f>
        <v>N100　照明器具</v>
      </c>
      <c r="C50" s="463" t="str">
        <f>内訳書!$C$29</f>
        <v>ダウンライト　１００形</v>
      </c>
      <c r="D50" s="432"/>
      <c r="E50" s="432"/>
      <c r="F50" s="752"/>
      <c r="G50" s="430"/>
      <c r="H50" s="431"/>
      <c r="I50" s="430">
        <f t="shared" ref="I50" si="90">ROUND(H50*I49,2)</f>
        <v>0</v>
      </c>
      <c r="J50" s="431">
        <f t="shared" ref="J50" si="91">ROUND((H50+I50)*J49,2)</f>
        <v>0</v>
      </c>
      <c r="K50" s="428"/>
      <c r="L50" s="431"/>
      <c r="M50" s="428"/>
      <c r="N50" s="432"/>
      <c r="O50" s="430">
        <v>0.26</v>
      </c>
      <c r="P50" s="433">
        <f t="shared" ref="P50" si="92">ROUND((L50+N50)*O50,2)</f>
        <v>0</v>
      </c>
      <c r="Q50" s="431">
        <f t="shared" ref="Q50" si="93">(H50+I50+J50+L50+N50++P50)</f>
        <v>0</v>
      </c>
      <c r="R50" s="434"/>
      <c r="S50" s="434">
        <f t="shared" ref="S50" si="94">IF(Q50&lt;9999,ROUND(Q50,-1),IF(Q50&lt;99999,ROUND(Q50,-2),ROUND(Q50,-3)))</f>
        <v>0</v>
      </c>
      <c r="T50" s="437" t="s">
        <v>663</v>
      </c>
    </row>
    <row r="51" spans="1:20" ht="15.95" customHeight="1">
      <c r="A51" s="823">
        <f t="shared" ref="A51" si="95">(A49+1)</f>
        <v>22</v>
      </c>
      <c r="B51" s="721"/>
      <c r="C51" s="722"/>
      <c r="D51" s="438"/>
      <c r="E51" s="416"/>
      <c r="F51" s="764"/>
      <c r="G51" s="418"/>
      <c r="H51" s="419"/>
      <c r="I51" s="420"/>
      <c r="J51" s="421"/>
      <c r="K51" s="422"/>
      <c r="L51" s="423"/>
      <c r="M51" s="422"/>
      <c r="N51" s="423"/>
      <c r="O51" s="423"/>
      <c r="P51" s="423"/>
      <c r="Q51" s="423"/>
      <c r="R51" s="424"/>
      <c r="S51" s="713"/>
      <c r="T51" s="714"/>
    </row>
    <row r="52" spans="1:20" ht="15.95" customHeight="1">
      <c r="A52" s="824" t="e">
        <f>IF(#REF!="","",1+MAX(#REF!))</f>
        <v>#REF!</v>
      </c>
      <c r="B52" s="723" t="str">
        <f>内訳書!$B$31</f>
        <v>N150　照明器具</v>
      </c>
      <c r="C52" s="724" t="str">
        <f>内訳書!$C$31</f>
        <v>ダウンライト　１５０形</v>
      </c>
      <c r="D52" s="432"/>
      <c r="E52" s="432"/>
      <c r="F52" s="752"/>
      <c r="G52" s="430"/>
      <c r="H52" s="431"/>
      <c r="I52" s="430">
        <f t="shared" ref="I52" si="96">ROUND(H52*I51,2)</f>
        <v>0</v>
      </c>
      <c r="J52" s="431">
        <f t="shared" ref="J52" si="97">ROUND((H52+I52)*J51,2)</f>
        <v>0</v>
      </c>
      <c r="K52" s="428"/>
      <c r="L52" s="431"/>
      <c r="M52" s="428"/>
      <c r="N52" s="432"/>
      <c r="O52" s="430">
        <v>0.26</v>
      </c>
      <c r="P52" s="433">
        <f t="shared" ref="P52" si="98">ROUND((L52+N52)*O52,2)</f>
        <v>0</v>
      </c>
      <c r="Q52" s="431">
        <f t="shared" ref="Q52" si="99">(H52+I52+J52+L52+N52++P52)</f>
        <v>0</v>
      </c>
      <c r="R52" s="434"/>
      <c r="S52" s="434">
        <f t="shared" ref="S52" si="100">IF(Q52&lt;9999,ROUND(Q52,-1),IF(Q52&lt;99999,ROUND(Q52,-2),ROUND(Q52,-3)))</f>
        <v>0</v>
      </c>
      <c r="T52" s="437" t="s">
        <v>663</v>
      </c>
    </row>
    <row r="53" spans="1:20" ht="15.95" customHeight="1">
      <c r="A53" s="823">
        <f t="shared" ref="A53" si="101">(A51+1)</f>
        <v>23</v>
      </c>
      <c r="B53" s="721"/>
      <c r="C53" s="722"/>
      <c r="D53" s="438"/>
      <c r="E53" s="416"/>
      <c r="F53" s="764"/>
      <c r="G53" s="418"/>
      <c r="H53" s="419"/>
      <c r="I53" s="420"/>
      <c r="J53" s="421"/>
      <c r="K53" s="422"/>
      <c r="L53" s="423"/>
      <c r="M53" s="422"/>
      <c r="N53" s="423"/>
      <c r="O53" s="423"/>
      <c r="P53" s="423"/>
      <c r="Q53" s="423"/>
      <c r="R53" s="424"/>
      <c r="S53" s="713"/>
      <c r="T53" s="714"/>
    </row>
    <row r="54" spans="1:20" ht="15.95" customHeight="1">
      <c r="A54" s="824" t="e">
        <f>IF(#REF!="","",1+MAX(#REF!))</f>
        <v>#REF!</v>
      </c>
      <c r="B54" s="723" t="str">
        <f>内訳書!$B$32</f>
        <v>O100　照明器具</v>
      </c>
      <c r="C54" s="724" t="str">
        <f>内訳書!$C$32</f>
        <v>ダウンライト　１００形</v>
      </c>
      <c r="D54" s="460"/>
      <c r="E54" s="432"/>
      <c r="F54" s="752"/>
      <c r="G54" s="430"/>
      <c r="H54" s="431"/>
      <c r="I54" s="430">
        <f t="shared" ref="I54" si="102">ROUND(H54*I53,2)</f>
        <v>0</v>
      </c>
      <c r="J54" s="431">
        <f t="shared" ref="J54" si="103">ROUND((H54+I54)*J53,2)</f>
        <v>0</v>
      </c>
      <c r="K54" s="428"/>
      <c r="L54" s="431"/>
      <c r="M54" s="428"/>
      <c r="N54" s="432"/>
      <c r="O54" s="430">
        <v>0.26</v>
      </c>
      <c r="P54" s="433">
        <f t="shared" ref="P54" si="104">ROUND((L54+N54)*O54,2)</f>
        <v>0</v>
      </c>
      <c r="Q54" s="431">
        <f t="shared" ref="Q54" si="105">(H54+I54+J54+L54+N54++P54)</f>
        <v>0</v>
      </c>
      <c r="R54" s="434"/>
      <c r="S54" s="434">
        <f t="shared" ref="S54" si="106">IF(Q54&lt;9999,ROUND(Q54,-1),IF(Q54&lt;99999,ROUND(Q54,-2),ROUND(Q54,-3)))</f>
        <v>0</v>
      </c>
      <c r="T54" s="437" t="s">
        <v>663</v>
      </c>
    </row>
    <row r="55" spans="1:20" ht="15.95" customHeight="1">
      <c r="A55" s="823">
        <f t="shared" ref="A55" si="107">(A53+1)</f>
        <v>24</v>
      </c>
      <c r="B55" s="721"/>
      <c r="C55" s="722"/>
      <c r="D55" s="438"/>
      <c r="E55" s="416"/>
      <c r="F55" s="764"/>
      <c r="G55" s="418"/>
      <c r="H55" s="419"/>
      <c r="I55" s="420"/>
      <c r="J55" s="421"/>
      <c r="K55" s="422"/>
      <c r="L55" s="423"/>
      <c r="M55" s="422"/>
      <c r="N55" s="423"/>
      <c r="O55" s="423"/>
      <c r="P55" s="423"/>
      <c r="Q55" s="423"/>
      <c r="R55" s="424"/>
      <c r="S55" s="713"/>
      <c r="T55" s="714"/>
    </row>
    <row r="56" spans="1:20" ht="15.95" customHeight="1">
      <c r="A56" s="824" t="e">
        <f>IF(#REF!="","",1+MAX(#REF!))</f>
        <v>#REF!</v>
      </c>
      <c r="B56" s="723" t="str">
        <f>内訳書!$B$33</f>
        <v>P60　照明器具</v>
      </c>
      <c r="C56" s="724" t="str">
        <f>内訳書!$C$33</f>
        <v>マルミナＬＥＤダウンライト６０形</v>
      </c>
      <c r="D56" s="460"/>
      <c r="E56" s="432"/>
      <c r="F56" s="752"/>
      <c r="G56" s="430"/>
      <c r="H56" s="431"/>
      <c r="I56" s="430">
        <f t="shared" ref="I56" si="108">ROUND(H56*I55,2)</f>
        <v>0</v>
      </c>
      <c r="J56" s="431">
        <f t="shared" ref="J56" si="109">ROUND((H56+I56)*J55,2)</f>
        <v>0</v>
      </c>
      <c r="K56" s="428"/>
      <c r="L56" s="431"/>
      <c r="M56" s="428"/>
      <c r="N56" s="432"/>
      <c r="O56" s="430">
        <v>0.26</v>
      </c>
      <c r="P56" s="433">
        <f t="shared" ref="P56" si="110">ROUND((L56+N56)*O56,2)</f>
        <v>0</v>
      </c>
      <c r="Q56" s="431">
        <f t="shared" ref="Q56" si="111">(H56+I56+J56+L56+N56++P56)</f>
        <v>0</v>
      </c>
      <c r="R56" s="434"/>
      <c r="S56" s="434">
        <f t="shared" ref="S56" si="112">IF(Q56&lt;9999,ROUND(Q56,-1),IF(Q56&lt;99999,ROUND(Q56,-2),ROUND(Q56,-3)))</f>
        <v>0</v>
      </c>
      <c r="T56" s="437" t="s">
        <v>663</v>
      </c>
    </row>
    <row r="57" spans="1:20" ht="15.95" customHeight="1">
      <c r="A57" s="823">
        <f t="shared" ref="A57" si="113">(A55+1)</f>
        <v>25</v>
      </c>
      <c r="B57" s="721"/>
      <c r="C57" s="722"/>
      <c r="D57" s="438"/>
      <c r="E57" s="416"/>
      <c r="F57" s="764"/>
      <c r="G57" s="418"/>
      <c r="H57" s="419"/>
      <c r="I57" s="420"/>
      <c r="J57" s="421"/>
      <c r="K57" s="422"/>
      <c r="L57" s="423"/>
      <c r="M57" s="422"/>
      <c r="N57" s="423"/>
      <c r="O57" s="423"/>
      <c r="P57" s="423"/>
      <c r="Q57" s="423"/>
      <c r="R57" s="424"/>
      <c r="S57" s="713"/>
      <c r="T57" s="714"/>
    </row>
    <row r="58" spans="1:20" ht="15.95" customHeight="1">
      <c r="A58" s="824" t="e">
        <f>IF(#REF!="","",1+MAX(#REF!))</f>
        <v>#REF!</v>
      </c>
      <c r="B58" s="723" t="str">
        <f>内訳書!$B$34</f>
        <v>Q100　照明器具</v>
      </c>
      <c r="C58" s="724" t="str">
        <f>内訳書!$C$34</f>
        <v>傾斜天井ＬＥＤダウンライト　１００形</v>
      </c>
      <c r="D58" s="432"/>
      <c r="E58" s="432"/>
      <c r="F58" s="751"/>
      <c r="G58" s="430"/>
      <c r="H58" s="431"/>
      <c r="I58" s="430">
        <f t="shared" ref="I58" si="114">ROUND(H58*I57,2)</f>
        <v>0</v>
      </c>
      <c r="J58" s="431">
        <f t="shared" ref="J58" si="115">ROUND((H58+I58)*J57,2)</f>
        <v>0</v>
      </c>
      <c r="K58" s="428"/>
      <c r="L58" s="431"/>
      <c r="M58" s="428"/>
      <c r="N58" s="432"/>
      <c r="O58" s="430">
        <v>0.26</v>
      </c>
      <c r="P58" s="433">
        <f t="shared" ref="P58" si="116">ROUND((L58+N58)*O58,2)</f>
        <v>0</v>
      </c>
      <c r="Q58" s="431">
        <f t="shared" ref="Q58" si="117">(H58+I58+J58+L58+N58++P58)</f>
        <v>0</v>
      </c>
      <c r="R58" s="434"/>
      <c r="S58" s="434">
        <f t="shared" ref="S58" si="118">IF(Q58&lt;9999,ROUND(Q58,-1),IF(Q58&lt;99999,ROUND(Q58,-2),ROUND(Q58,-3)))</f>
        <v>0</v>
      </c>
      <c r="T58" s="437" t="s">
        <v>663</v>
      </c>
    </row>
    <row r="59" spans="1:20" ht="15.95" customHeight="1">
      <c r="A59" s="823">
        <f t="shared" ref="A59" si="119">(A57+1)</f>
        <v>26</v>
      </c>
      <c r="B59" s="721"/>
      <c r="C59" s="722"/>
      <c r="D59" s="436"/>
      <c r="E59" s="416"/>
      <c r="F59" s="417"/>
      <c r="G59" s="418"/>
      <c r="H59" s="419"/>
      <c r="I59" s="420"/>
      <c r="J59" s="421"/>
      <c r="K59" s="422"/>
      <c r="L59" s="423"/>
      <c r="M59" s="422"/>
      <c r="N59" s="423"/>
      <c r="O59" s="423"/>
      <c r="P59" s="423"/>
      <c r="Q59" s="423"/>
      <c r="R59" s="424"/>
      <c r="S59" s="425"/>
      <c r="T59" s="426"/>
    </row>
    <row r="60" spans="1:20" ht="15.95" customHeight="1">
      <c r="A60" s="824" t="e">
        <f>IF(#REF!="","",1+MAX(#REF!))</f>
        <v>#REF!</v>
      </c>
      <c r="B60" s="723" t="str">
        <f>内訳書!$B$35</f>
        <v>R60　照明器具</v>
      </c>
      <c r="C60" s="724" t="str">
        <f>内訳書!$C$35</f>
        <v>ＬＥＤダウンライト　６０形電球１灯器具相当</v>
      </c>
      <c r="D60" s="432"/>
      <c r="E60" s="432"/>
      <c r="F60" s="751"/>
      <c r="G60" s="430"/>
      <c r="H60" s="431"/>
      <c r="I60" s="430">
        <f t="shared" ref="I60" si="120">ROUND(H60*I59,2)</f>
        <v>0</v>
      </c>
      <c r="J60" s="431">
        <f t="shared" ref="J60" si="121">ROUND((H60+I60)*J59,2)</f>
        <v>0</v>
      </c>
      <c r="K60" s="428"/>
      <c r="L60" s="431"/>
      <c r="M60" s="428"/>
      <c r="N60" s="432"/>
      <c r="O60" s="430">
        <v>0.26</v>
      </c>
      <c r="P60" s="433">
        <f t="shared" ref="P60" si="122">ROUND((L60+N60)*O60,2)</f>
        <v>0</v>
      </c>
      <c r="Q60" s="431">
        <f t="shared" ref="Q60" si="123">(H60+I60+J60+L60+N60++P60)</f>
        <v>0</v>
      </c>
      <c r="R60" s="434"/>
      <c r="S60" s="434">
        <f t="shared" ref="S60" si="124">IF(Q60&lt;9999,ROUND(Q60,-1),IF(Q60&lt;99999,ROUND(Q60,-2),ROUND(Q60,-3)))</f>
        <v>0</v>
      </c>
      <c r="T60" s="435" t="s">
        <v>663</v>
      </c>
    </row>
    <row r="61" spans="1:20" ht="15.95" customHeight="1">
      <c r="A61" s="823">
        <f t="shared" ref="A61" si="125">(A59+1)</f>
        <v>27</v>
      </c>
      <c r="B61" s="721"/>
      <c r="C61" s="722"/>
      <c r="D61" s="436"/>
      <c r="E61" s="416"/>
      <c r="F61" s="417"/>
      <c r="G61" s="418"/>
      <c r="H61" s="419"/>
      <c r="I61" s="420"/>
      <c r="J61" s="421"/>
      <c r="K61" s="422"/>
      <c r="L61" s="423"/>
      <c r="M61" s="422"/>
      <c r="N61" s="423"/>
      <c r="O61" s="423"/>
      <c r="P61" s="423"/>
      <c r="Q61" s="423"/>
      <c r="R61" s="424"/>
      <c r="S61" s="425"/>
      <c r="T61" s="426"/>
    </row>
    <row r="62" spans="1:20" ht="15.95" customHeight="1">
      <c r="A62" s="824" t="e">
        <f>IF(#REF!="","",1+MAX(#REF!))</f>
        <v>#REF!</v>
      </c>
      <c r="B62" s="723" t="str">
        <f>内訳書!$B$36</f>
        <v>S60　照明器具</v>
      </c>
      <c r="C62" s="724" t="str">
        <f>内訳書!$C$36</f>
        <v>ＬＥＤダウンライト　６０形電球１灯器具相当</v>
      </c>
      <c r="D62" s="432"/>
      <c r="E62" s="432"/>
      <c r="F62" s="751"/>
      <c r="G62" s="430"/>
      <c r="H62" s="431"/>
      <c r="I62" s="430">
        <f t="shared" ref="I62" si="126">ROUND(H62*I61,2)</f>
        <v>0</v>
      </c>
      <c r="J62" s="431">
        <f t="shared" ref="J62" si="127">ROUND((H62+I62)*J61,2)</f>
        <v>0</v>
      </c>
      <c r="K62" s="428"/>
      <c r="L62" s="431"/>
      <c r="M62" s="428"/>
      <c r="N62" s="432"/>
      <c r="O62" s="430">
        <v>0.26</v>
      </c>
      <c r="P62" s="433">
        <f t="shared" ref="P62" si="128">ROUND((L62+N62)*O62,2)</f>
        <v>0</v>
      </c>
      <c r="Q62" s="431">
        <f t="shared" ref="Q62" si="129">(H62+I62+J62+L62+N62++P62)</f>
        <v>0</v>
      </c>
      <c r="R62" s="434"/>
      <c r="S62" s="434">
        <f t="shared" ref="S62" si="130">IF(Q62&lt;9999,ROUND(Q62,-1),IF(Q62&lt;99999,ROUND(Q62,-2),ROUND(Q62,-3)))</f>
        <v>0</v>
      </c>
      <c r="T62" s="435" t="s">
        <v>663</v>
      </c>
    </row>
    <row r="63" spans="1:20" ht="15.95" customHeight="1">
      <c r="A63" s="823">
        <f t="shared" ref="A63" si="131">(A61+1)</f>
        <v>28</v>
      </c>
      <c r="B63" s="721"/>
      <c r="C63" s="722"/>
      <c r="D63" s="436"/>
      <c r="E63" s="416"/>
      <c r="F63" s="417"/>
      <c r="G63" s="418"/>
      <c r="H63" s="419"/>
      <c r="I63" s="420"/>
      <c r="J63" s="421"/>
      <c r="K63" s="422"/>
      <c r="L63" s="423"/>
      <c r="M63" s="422"/>
      <c r="N63" s="423"/>
      <c r="O63" s="423"/>
      <c r="P63" s="423"/>
      <c r="Q63" s="423"/>
      <c r="R63" s="424"/>
      <c r="S63" s="425"/>
      <c r="T63" s="426"/>
    </row>
    <row r="64" spans="1:20" ht="15.95" customHeight="1">
      <c r="A64" s="824" t="e">
        <f>IF(#REF!="","",1+MAX(#REF!))</f>
        <v>#REF!</v>
      </c>
      <c r="B64" s="723" t="str">
        <f>内訳書!$B$37</f>
        <v>T　照明器具</v>
      </c>
      <c r="C64" s="724" t="str">
        <f>内訳書!$C$37</f>
        <v>ＬＥＤペンダント</v>
      </c>
      <c r="D64" s="432"/>
      <c r="E64" s="432"/>
      <c r="F64" s="751"/>
      <c r="G64" s="430"/>
      <c r="H64" s="431"/>
      <c r="I64" s="430">
        <f t="shared" ref="I64" si="132">ROUND(H64*I63,2)</f>
        <v>0</v>
      </c>
      <c r="J64" s="431">
        <f t="shared" ref="J64" si="133">ROUND((H64+I64)*J63,2)</f>
        <v>0</v>
      </c>
      <c r="K64" s="428"/>
      <c r="L64" s="431"/>
      <c r="M64" s="428"/>
      <c r="N64" s="432"/>
      <c r="O64" s="430">
        <v>0.26</v>
      </c>
      <c r="P64" s="433">
        <f t="shared" ref="P64" si="134">ROUND((L64+N64)*O64,2)</f>
        <v>0</v>
      </c>
      <c r="Q64" s="431">
        <f t="shared" ref="Q64" si="135">(H64+I64+J64+L64+N64++P64)</f>
        <v>0</v>
      </c>
      <c r="R64" s="434"/>
      <c r="S64" s="434">
        <f t="shared" ref="S64" si="136">IF(Q64&lt;9999,ROUND(Q64,-1),IF(Q64&lt;99999,ROUND(Q64,-2),ROUND(Q64,-3)))</f>
        <v>0</v>
      </c>
      <c r="T64" s="435" t="s">
        <v>662</v>
      </c>
    </row>
    <row r="65" spans="1:20" ht="15.95" customHeight="1">
      <c r="A65" s="823">
        <f t="shared" ref="A65" si="137">(A63+1)</f>
        <v>29</v>
      </c>
      <c r="B65" s="721"/>
      <c r="C65" s="722"/>
      <c r="D65" s="436"/>
      <c r="E65" s="416"/>
      <c r="F65" s="417"/>
      <c r="G65" s="418"/>
      <c r="H65" s="419"/>
      <c r="I65" s="420"/>
      <c r="J65" s="421"/>
      <c r="K65" s="422"/>
      <c r="L65" s="423"/>
      <c r="M65" s="422"/>
      <c r="N65" s="423"/>
      <c r="O65" s="423"/>
      <c r="P65" s="423"/>
      <c r="Q65" s="423"/>
      <c r="R65" s="424"/>
      <c r="S65" s="425"/>
      <c r="T65" s="426"/>
    </row>
    <row r="66" spans="1:20" ht="15.95" customHeight="1">
      <c r="A66" s="824" t="e">
        <f>IF(#REF!="","",1+MAX(#REF!))</f>
        <v>#REF!</v>
      </c>
      <c r="B66" s="723" t="str">
        <f>内訳書!$B$38</f>
        <v>U20　照明器具</v>
      </c>
      <c r="C66" s="724" t="str">
        <f>内訳書!$C$38</f>
        <v>ＬＥＤシーリングライト　２０形丸形蛍光灯１灯器具相当</v>
      </c>
      <c r="D66" s="432"/>
      <c r="E66" s="432"/>
      <c r="F66" s="751"/>
      <c r="G66" s="430"/>
      <c r="H66" s="431"/>
      <c r="I66" s="430">
        <f t="shared" ref="I66" si="138">ROUND(H66*I65,2)</f>
        <v>0</v>
      </c>
      <c r="J66" s="431">
        <f t="shared" ref="J66" si="139">ROUND((H66+I66)*J65,2)</f>
        <v>0</v>
      </c>
      <c r="K66" s="428"/>
      <c r="L66" s="431"/>
      <c r="M66" s="428"/>
      <c r="N66" s="432"/>
      <c r="O66" s="430">
        <v>0.26</v>
      </c>
      <c r="P66" s="433">
        <f t="shared" ref="P66" si="140">ROUND((L66+N66)*O66,2)</f>
        <v>0</v>
      </c>
      <c r="Q66" s="431">
        <f t="shared" ref="Q66" si="141">(H66+I66+J66+L66+N66++P66)</f>
        <v>0</v>
      </c>
      <c r="R66" s="434"/>
      <c r="S66" s="434">
        <f t="shared" ref="S66" si="142">IF(Q66&lt;9999,ROUND(Q66,-1),IF(Q66&lt;99999,ROUND(Q66,-2),ROUND(Q66,-3)))</f>
        <v>0</v>
      </c>
      <c r="T66" s="435" t="s">
        <v>662</v>
      </c>
    </row>
    <row r="67" spans="1:20" ht="15.95" customHeight="1">
      <c r="A67" s="823">
        <f t="shared" ref="A67" si="143">(A65+1)</f>
        <v>30</v>
      </c>
      <c r="B67" s="721"/>
      <c r="C67" s="722"/>
      <c r="D67" s="436"/>
      <c r="E67" s="416"/>
      <c r="F67" s="417"/>
      <c r="G67" s="418"/>
      <c r="H67" s="419"/>
      <c r="I67" s="420"/>
      <c r="J67" s="421"/>
      <c r="K67" s="422"/>
      <c r="L67" s="423"/>
      <c r="M67" s="422"/>
      <c r="N67" s="423"/>
      <c r="O67" s="423"/>
      <c r="P67" s="423"/>
      <c r="Q67" s="423"/>
      <c r="R67" s="424"/>
      <c r="S67" s="425"/>
      <c r="T67" s="426"/>
    </row>
    <row r="68" spans="1:20" ht="15.95" customHeight="1">
      <c r="A68" s="824" t="e">
        <f>IF(#REF!="","",1+MAX(#REF!))</f>
        <v>#REF!</v>
      </c>
      <c r="B68" s="723" t="str">
        <f>内訳書!$B$39</f>
        <v>V30　照明器具</v>
      </c>
      <c r="C68" s="724" t="str">
        <f>内訳書!$C$39</f>
        <v>ＬＥＤシーリングライト　３０形丸形蛍光灯１灯器具相当</v>
      </c>
      <c r="D68" s="432"/>
      <c r="E68" s="432"/>
      <c r="F68" s="751"/>
      <c r="G68" s="430"/>
      <c r="H68" s="431"/>
      <c r="I68" s="430">
        <f t="shared" ref="I68" si="144">ROUND(H68*I67,2)</f>
        <v>0</v>
      </c>
      <c r="J68" s="431">
        <f t="shared" ref="J68" si="145">ROUND((H68+I68)*J67,2)</f>
        <v>0</v>
      </c>
      <c r="K68" s="428"/>
      <c r="L68" s="431"/>
      <c r="M68" s="428"/>
      <c r="N68" s="432"/>
      <c r="O68" s="430">
        <v>0.26</v>
      </c>
      <c r="P68" s="433">
        <f t="shared" ref="P68" si="146">ROUND((L68+N68)*O68,2)</f>
        <v>0</v>
      </c>
      <c r="Q68" s="431">
        <f t="shared" ref="Q68" si="147">(H68+I68+J68+L68+N68++P68)</f>
        <v>0</v>
      </c>
      <c r="R68" s="434"/>
      <c r="S68" s="434">
        <f t="shared" ref="S68" si="148">IF(Q68&lt;9999,ROUND(Q68,-1),IF(Q68&lt;99999,ROUND(Q68,-2),ROUND(Q68,-3)))</f>
        <v>0</v>
      </c>
      <c r="T68" s="435" t="s">
        <v>662</v>
      </c>
    </row>
    <row r="69" spans="1:20" ht="15.95" customHeight="1">
      <c r="A69" s="823">
        <f t="shared" ref="A69" si="149">(A67+1)</f>
        <v>31</v>
      </c>
      <c r="B69" s="721"/>
      <c r="C69" s="722"/>
      <c r="D69" s="436"/>
      <c r="E69" s="416"/>
      <c r="F69" s="417"/>
      <c r="G69" s="418"/>
      <c r="H69" s="419"/>
      <c r="I69" s="420"/>
      <c r="J69" s="421"/>
      <c r="K69" s="422"/>
      <c r="L69" s="423"/>
      <c r="M69" s="422"/>
      <c r="N69" s="423"/>
      <c r="O69" s="423"/>
      <c r="P69" s="423"/>
      <c r="Q69" s="423"/>
      <c r="R69" s="424"/>
      <c r="S69" s="425"/>
      <c r="T69" s="426"/>
    </row>
    <row r="70" spans="1:20" ht="15.95" customHeight="1">
      <c r="A70" s="824" t="e">
        <f>IF(#REF!="","",1+MAX(#REF!))</f>
        <v>#REF!</v>
      </c>
      <c r="B70" s="723" t="str">
        <f>内訳書!$B$40</f>
        <v>W30　照明器具</v>
      </c>
      <c r="C70" s="724" t="str">
        <f>内訳書!$C$40</f>
        <v>ＬＥＤシーリングライト　３０形丸形蛍光灯１灯器具相当</v>
      </c>
      <c r="D70" s="432"/>
      <c r="E70" s="432"/>
      <c r="F70" s="751"/>
      <c r="G70" s="430"/>
      <c r="H70" s="431"/>
      <c r="I70" s="430">
        <f t="shared" ref="I70" si="150">ROUND(H70*I69,2)</f>
        <v>0</v>
      </c>
      <c r="J70" s="431">
        <f t="shared" ref="J70" si="151">ROUND((H70+I70)*J69,2)</f>
        <v>0</v>
      </c>
      <c r="K70" s="428"/>
      <c r="L70" s="431"/>
      <c r="M70" s="428"/>
      <c r="N70" s="432"/>
      <c r="O70" s="430">
        <v>0.26</v>
      </c>
      <c r="P70" s="433">
        <f t="shared" ref="P70" si="152">ROUND((L70+N70)*O70,2)</f>
        <v>0</v>
      </c>
      <c r="Q70" s="431">
        <f t="shared" ref="Q70" si="153">(H70+I70+J70+L70+N70++P70)</f>
        <v>0</v>
      </c>
      <c r="R70" s="434"/>
      <c r="S70" s="434">
        <f t="shared" ref="S70" si="154">IF(Q70&lt;9999,ROUND(Q70,-1),IF(Q70&lt;99999,ROUND(Q70,-2),ROUND(Q70,-3)))</f>
        <v>0</v>
      </c>
      <c r="T70" s="435" t="s">
        <v>662</v>
      </c>
    </row>
    <row r="71" spans="1:20" ht="15.95" customHeight="1">
      <c r="A71" s="823">
        <f t="shared" ref="A71" si="155">(A69+1)</f>
        <v>32</v>
      </c>
      <c r="B71" s="721"/>
      <c r="C71" s="722"/>
      <c r="D71" s="436"/>
      <c r="E71" s="416"/>
      <c r="F71" s="417"/>
      <c r="G71" s="418"/>
      <c r="H71" s="419"/>
      <c r="I71" s="420"/>
      <c r="J71" s="421"/>
      <c r="K71" s="422"/>
      <c r="L71" s="423"/>
      <c r="M71" s="422"/>
      <c r="N71" s="423"/>
      <c r="O71" s="423"/>
      <c r="P71" s="423"/>
      <c r="Q71" s="423"/>
      <c r="R71" s="424"/>
      <c r="S71" s="425"/>
      <c r="T71" s="426"/>
    </row>
    <row r="72" spans="1:20" ht="15.95" customHeight="1">
      <c r="A72" s="824" t="e">
        <f>IF(#REF!="","",1+MAX(#REF!))</f>
        <v>#REF!</v>
      </c>
      <c r="B72" s="723" t="str">
        <f>内訳書!$B$41</f>
        <v>X30　照明器具</v>
      </c>
      <c r="C72" s="724" t="str">
        <f>内訳書!$C$41</f>
        <v>ＬＥＤシーリングライト　３０形丸形蛍光灯１灯器具相当</v>
      </c>
      <c r="D72" s="432"/>
      <c r="E72" s="432"/>
      <c r="F72" s="751"/>
      <c r="G72" s="430"/>
      <c r="H72" s="431"/>
      <c r="I72" s="430">
        <f t="shared" ref="I72" si="156">ROUND(H72*I71,2)</f>
        <v>0</v>
      </c>
      <c r="J72" s="431">
        <f t="shared" ref="J72" si="157">ROUND((H72+I72)*J71,2)</f>
        <v>0</v>
      </c>
      <c r="K72" s="428"/>
      <c r="L72" s="431"/>
      <c r="M72" s="428"/>
      <c r="N72" s="432"/>
      <c r="O72" s="430">
        <v>0.26</v>
      </c>
      <c r="P72" s="433">
        <f t="shared" ref="P72" si="158">ROUND((L72+N72)*O72,2)</f>
        <v>0</v>
      </c>
      <c r="Q72" s="431">
        <f t="shared" ref="Q72" si="159">(H72+I72+J72+L72+N72++P72)</f>
        <v>0</v>
      </c>
      <c r="R72" s="434"/>
      <c r="S72" s="434">
        <f t="shared" ref="S72" si="160">IF(Q72&lt;9999,ROUND(Q72,-1),IF(Q72&lt;99999,ROUND(Q72,-2),ROUND(Q72,-3)))</f>
        <v>0</v>
      </c>
      <c r="T72" s="435" t="s">
        <v>662</v>
      </c>
    </row>
    <row r="73" spans="1:20" ht="15.95" customHeight="1">
      <c r="A73" s="823">
        <f t="shared" ref="A73" si="161">(A71+1)</f>
        <v>33</v>
      </c>
      <c r="B73" s="721"/>
      <c r="C73" s="722"/>
      <c r="D73" s="436"/>
      <c r="E73" s="416"/>
      <c r="F73" s="417"/>
      <c r="G73" s="418"/>
      <c r="H73" s="419"/>
      <c r="I73" s="420"/>
      <c r="J73" s="421"/>
      <c r="K73" s="422"/>
      <c r="L73" s="423"/>
      <c r="M73" s="422"/>
      <c r="N73" s="423"/>
      <c r="O73" s="423"/>
      <c r="P73" s="423"/>
      <c r="Q73" s="423"/>
      <c r="R73" s="424"/>
      <c r="S73" s="425"/>
      <c r="T73" s="426"/>
    </row>
    <row r="74" spans="1:20" ht="15.95" customHeight="1">
      <c r="A74" s="824" t="e">
        <f>IF(#REF!="","",1+MAX(#REF!))</f>
        <v>#REF!</v>
      </c>
      <c r="B74" s="723" t="str">
        <f>内訳書!$B$42</f>
        <v>Y　照明器具</v>
      </c>
      <c r="C74" s="724" t="str">
        <f>内訳書!$C$42</f>
        <v>ＬＥＤ階段通路誘導灯防雨型ブラケット</v>
      </c>
      <c r="D74" s="432"/>
      <c r="E74" s="432"/>
      <c r="F74" s="751"/>
      <c r="G74" s="430"/>
      <c r="H74" s="431"/>
      <c r="I74" s="430">
        <f t="shared" ref="I74" si="162">ROUND(H74*I73,2)</f>
        <v>0</v>
      </c>
      <c r="J74" s="431">
        <f t="shared" ref="J74" si="163">ROUND((H74+I74)*J73,2)</f>
        <v>0</v>
      </c>
      <c r="K74" s="428"/>
      <c r="L74" s="431"/>
      <c r="M74" s="428"/>
      <c r="N74" s="432"/>
      <c r="O74" s="430">
        <v>0.26</v>
      </c>
      <c r="P74" s="433">
        <f t="shared" ref="P74" si="164">ROUND((L74+N74)*O74,2)</f>
        <v>0</v>
      </c>
      <c r="Q74" s="431">
        <f t="shared" ref="Q74" si="165">(H74+I74+J74+L74+N74++P74)</f>
        <v>0</v>
      </c>
      <c r="R74" s="434"/>
      <c r="S74" s="434">
        <f t="shared" ref="S74" si="166">IF(Q74&lt;9999,ROUND(Q74,-1),IF(Q74&lt;99999,ROUND(Q74,-2),ROUND(Q74,-3)))</f>
        <v>0</v>
      </c>
      <c r="T74" s="435" t="s">
        <v>662</v>
      </c>
    </row>
    <row r="75" spans="1:20" ht="15.95" customHeight="1">
      <c r="A75" s="823">
        <f t="shared" ref="A75" si="167">(A73+1)</f>
        <v>34</v>
      </c>
      <c r="B75" s="721"/>
      <c r="C75" s="722"/>
      <c r="D75" s="436"/>
      <c r="E75" s="416"/>
      <c r="F75" s="417"/>
      <c r="G75" s="418"/>
      <c r="H75" s="419"/>
      <c r="I75" s="420"/>
      <c r="J75" s="421"/>
      <c r="K75" s="422"/>
      <c r="L75" s="423"/>
      <c r="M75" s="422"/>
      <c r="N75" s="423"/>
      <c r="O75" s="423"/>
      <c r="P75" s="423"/>
      <c r="Q75" s="423"/>
      <c r="R75" s="424"/>
      <c r="S75" s="425"/>
      <c r="T75" s="426"/>
    </row>
    <row r="76" spans="1:20" ht="15.95" customHeight="1">
      <c r="A76" s="824" t="e">
        <f>IF(#REF!="","",1+MAX(#REF!))</f>
        <v>#REF!</v>
      </c>
      <c r="B76" s="723" t="str">
        <f>内訳書!$B$43</f>
        <v>X　照明器具</v>
      </c>
      <c r="C76" s="724" t="str">
        <f>内訳書!$C$43</f>
        <v>ＬＥＤウォールライト　２０形</v>
      </c>
      <c r="D76" s="432"/>
      <c r="E76" s="432"/>
      <c r="F76" s="751"/>
      <c r="G76" s="430"/>
      <c r="H76" s="431"/>
      <c r="I76" s="430">
        <f t="shared" ref="I76" si="168">ROUND(H76*I75,2)</f>
        <v>0</v>
      </c>
      <c r="J76" s="431">
        <f t="shared" ref="J76" si="169">ROUND((H76+I76)*J75,2)</f>
        <v>0</v>
      </c>
      <c r="K76" s="428"/>
      <c r="L76" s="431"/>
      <c r="M76" s="428"/>
      <c r="N76" s="432"/>
      <c r="O76" s="430">
        <v>0.26</v>
      </c>
      <c r="P76" s="433">
        <f t="shared" ref="P76" si="170">ROUND((L76+N76)*O76,2)</f>
        <v>0</v>
      </c>
      <c r="Q76" s="431">
        <f t="shared" ref="Q76" si="171">(H76+I76+J76+L76+N76++P76)</f>
        <v>0</v>
      </c>
      <c r="R76" s="434"/>
      <c r="S76" s="434">
        <f t="shared" ref="S76" si="172">IF(Q76&lt;9999,ROUND(Q76,-1),IF(Q76&lt;99999,ROUND(Q76,-2),ROUND(Q76,-3)))</f>
        <v>0</v>
      </c>
      <c r="T76" s="435" t="s">
        <v>662</v>
      </c>
    </row>
    <row r="77" spans="1:20" ht="15.95" customHeight="1">
      <c r="A77" s="823">
        <f t="shared" ref="A77" si="173">(A75+1)</f>
        <v>35</v>
      </c>
      <c r="B77" s="721"/>
      <c r="C77" s="722"/>
      <c r="D77" s="436"/>
      <c r="E77" s="416"/>
      <c r="F77" s="417"/>
      <c r="G77" s="418"/>
      <c r="H77" s="419"/>
      <c r="I77" s="420"/>
      <c r="J77" s="421"/>
      <c r="K77" s="422"/>
      <c r="L77" s="423"/>
      <c r="M77" s="422"/>
      <c r="N77" s="423"/>
      <c r="O77" s="423"/>
      <c r="P77" s="423"/>
      <c r="Q77" s="423"/>
      <c r="R77" s="424"/>
      <c r="S77" s="425"/>
      <c r="T77" s="426"/>
    </row>
    <row r="78" spans="1:20" ht="15.95" customHeight="1">
      <c r="A78" s="824" t="e">
        <f>IF(#REF!="","",1+MAX(#REF!))</f>
        <v>#REF!</v>
      </c>
      <c r="B78" s="723" t="str">
        <f>内訳書!$B$46</f>
        <v>Z1　照明器具</v>
      </c>
      <c r="C78" s="724" t="str">
        <f>内訳書!$C$46</f>
        <v>ＬＥＤスポットライト２００形</v>
      </c>
      <c r="D78" s="432"/>
      <c r="E78" s="432"/>
      <c r="F78" s="751"/>
      <c r="G78" s="430"/>
      <c r="H78" s="431"/>
      <c r="I78" s="430">
        <f t="shared" ref="I78" si="174">ROUND(H78*I77,2)</f>
        <v>0</v>
      </c>
      <c r="J78" s="431">
        <f t="shared" ref="J78" si="175">ROUND((H78+I78)*J77,2)</f>
        <v>0</v>
      </c>
      <c r="K78" s="428"/>
      <c r="L78" s="431"/>
      <c r="M78" s="428"/>
      <c r="N78" s="432"/>
      <c r="O78" s="430">
        <v>0.26</v>
      </c>
      <c r="P78" s="433">
        <f t="shared" ref="P78" si="176">ROUND((L78+N78)*O78,2)</f>
        <v>0</v>
      </c>
      <c r="Q78" s="431">
        <f t="shared" ref="Q78" si="177">(H78+I78+J78+L78+N78++P78)</f>
        <v>0</v>
      </c>
      <c r="R78" s="434"/>
      <c r="S78" s="434">
        <f t="shared" ref="S78" si="178">IF(Q78&lt;9999,ROUND(Q78,-1),IF(Q78&lt;99999,ROUND(Q78,-2),ROUND(Q78,-3)))</f>
        <v>0</v>
      </c>
      <c r="T78" s="435" t="s">
        <v>663</v>
      </c>
    </row>
    <row r="79" spans="1:20" ht="15.95" customHeight="1">
      <c r="A79" s="823">
        <f t="shared" ref="A79" si="179">(A77+1)</f>
        <v>36</v>
      </c>
      <c r="B79" s="721"/>
      <c r="C79" s="722"/>
      <c r="D79" s="436"/>
      <c r="E79" s="416"/>
      <c r="F79" s="417"/>
      <c r="G79" s="418"/>
      <c r="H79" s="419"/>
      <c r="I79" s="420"/>
      <c r="J79" s="421"/>
      <c r="K79" s="422"/>
      <c r="L79" s="423"/>
      <c r="M79" s="422"/>
      <c r="N79" s="423"/>
      <c r="O79" s="423"/>
      <c r="P79" s="423"/>
      <c r="Q79" s="423"/>
      <c r="R79" s="424"/>
      <c r="S79" s="425"/>
      <c r="T79" s="426"/>
    </row>
    <row r="80" spans="1:20" ht="15.95" customHeight="1">
      <c r="A80" s="824" t="e">
        <f>IF(#REF!="","",1+MAX(#REF!))</f>
        <v>#REF!</v>
      </c>
      <c r="B80" s="723" t="str">
        <f>内訳書!$B$47</f>
        <v>Z2　照明器具</v>
      </c>
      <c r="C80" s="724" t="str">
        <f>内訳書!$C$47</f>
        <v>ＬＥＤスポットライト２００形</v>
      </c>
      <c r="D80" s="432"/>
      <c r="E80" s="432"/>
      <c r="F80" s="751"/>
      <c r="G80" s="430"/>
      <c r="H80" s="431"/>
      <c r="I80" s="430">
        <f t="shared" ref="I80" si="180">ROUND(H80*I79,2)</f>
        <v>0</v>
      </c>
      <c r="J80" s="431">
        <f t="shared" ref="J80" si="181">ROUND((H80+I80)*J79,2)</f>
        <v>0</v>
      </c>
      <c r="K80" s="428"/>
      <c r="L80" s="431"/>
      <c r="M80" s="428"/>
      <c r="N80" s="432"/>
      <c r="O80" s="430">
        <v>0.26</v>
      </c>
      <c r="P80" s="433">
        <f t="shared" ref="P80" si="182">ROUND((L80+N80)*O80,2)</f>
        <v>0</v>
      </c>
      <c r="Q80" s="431">
        <f t="shared" ref="Q80" si="183">(H80+I80+J80+L80+N80++P80)</f>
        <v>0</v>
      </c>
      <c r="R80" s="434"/>
      <c r="S80" s="434">
        <f t="shared" ref="S80" si="184">IF(Q80&lt;9999,ROUND(Q80,-1),IF(Q80&lt;99999,ROUND(Q80,-2),ROUND(Q80,-3)))</f>
        <v>0</v>
      </c>
      <c r="T80" s="435" t="s">
        <v>663</v>
      </c>
    </row>
    <row r="81" spans="1:20" ht="15.95" customHeight="1">
      <c r="A81" s="823">
        <f t="shared" ref="A81" si="185">(A79+1)</f>
        <v>37</v>
      </c>
      <c r="B81" s="721"/>
      <c r="C81" s="722"/>
      <c r="D81" s="436"/>
      <c r="E81" s="416"/>
      <c r="F81" s="417"/>
      <c r="G81" s="418"/>
      <c r="H81" s="419"/>
      <c r="I81" s="420"/>
      <c r="J81" s="421"/>
      <c r="K81" s="422"/>
      <c r="L81" s="423"/>
      <c r="M81" s="422"/>
      <c r="N81" s="423"/>
      <c r="O81" s="423"/>
      <c r="P81" s="423"/>
      <c r="Q81" s="423"/>
      <c r="R81" s="424"/>
      <c r="S81" s="425"/>
      <c r="T81" s="426"/>
    </row>
    <row r="82" spans="1:20" ht="15.95" customHeight="1">
      <c r="A82" s="824" t="e">
        <f>IF(#REF!="","",1+MAX(#REF!))</f>
        <v>#REF!</v>
      </c>
      <c r="B82" s="723" t="str">
        <f>内訳書!$B$48</f>
        <v>AA　照明器具</v>
      </c>
      <c r="C82" s="724" t="str">
        <f>内訳書!$C$48</f>
        <v>ｉＤシリーズ階段灯薄型　リモコン自己点検機能付</v>
      </c>
      <c r="D82" s="432"/>
      <c r="E82" s="432"/>
      <c r="F82" s="751"/>
      <c r="G82" s="430"/>
      <c r="H82" s="431"/>
      <c r="I82" s="430">
        <f t="shared" ref="I82" si="186">ROUND(H82*I81,2)</f>
        <v>0</v>
      </c>
      <c r="J82" s="431">
        <f t="shared" ref="J82" si="187">ROUND((H82+I82)*J81,2)</f>
        <v>0</v>
      </c>
      <c r="K82" s="428"/>
      <c r="L82" s="431"/>
      <c r="M82" s="428"/>
      <c r="N82" s="432"/>
      <c r="O82" s="430">
        <v>0.26</v>
      </c>
      <c r="P82" s="433">
        <f t="shared" ref="P82" si="188">ROUND((L82+N82)*O82,2)</f>
        <v>0</v>
      </c>
      <c r="Q82" s="431">
        <f t="shared" ref="Q82" si="189">(H82+I82+J82+L82+N82++P82)</f>
        <v>0</v>
      </c>
      <c r="R82" s="434"/>
      <c r="S82" s="434">
        <f t="shared" ref="S82" si="190">IF(Q82&lt;9999,ROUND(Q82,-1),IF(Q82&lt;99999,ROUND(Q82,-2),ROUND(Q82,-3)))</f>
        <v>0</v>
      </c>
      <c r="T82" s="435" t="s">
        <v>662</v>
      </c>
    </row>
    <row r="83" spans="1:20" ht="15.95" customHeight="1">
      <c r="A83" s="823">
        <f t="shared" ref="A83" si="191">(A81+1)</f>
        <v>38</v>
      </c>
      <c r="B83" s="721"/>
      <c r="C83" s="722"/>
      <c r="D83" s="436"/>
      <c r="E83" s="438"/>
      <c r="F83" s="436"/>
      <c r="G83" s="418"/>
      <c r="H83" s="419"/>
      <c r="I83" s="420"/>
      <c r="J83" s="421"/>
      <c r="K83" s="422" t="s">
        <v>553</v>
      </c>
      <c r="L83" s="423"/>
      <c r="M83" s="422"/>
      <c r="N83" s="423"/>
      <c r="O83" s="423"/>
      <c r="P83" s="423"/>
      <c r="Q83" s="423"/>
      <c r="R83" s="424"/>
      <c r="S83" s="425"/>
      <c r="T83" s="426"/>
    </row>
    <row r="84" spans="1:20" ht="15.95" customHeight="1">
      <c r="A84" s="824" t="e">
        <f>IF(#REF!="","",1+MAX(#REF!))</f>
        <v>#REF!</v>
      </c>
      <c r="B84" s="723" t="str">
        <f>内訳書!$B$49</f>
        <v>屋外樹脂ボックス</v>
      </c>
      <c r="C84" s="724" t="str">
        <f>内訳書!$C$49</f>
        <v>256×160×130</v>
      </c>
      <c r="D84" s="432"/>
      <c r="E84" s="432"/>
      <c r="F84" s="751"/>
      <c r="G84" s="430"/>
      <c r="H84" s="431"/>
      <c r="I84" s="430">
        <f t="shared" ref="I84" si="192">ROUND(H84*I83,2)</f>
        <v>0</v>
      </c>
      <c r="J84" s="431">
        <f t="shared" ref="J84" si="193">ROUND((H84+I84)*J83,2)</f>
        <v>0</v>
      </c>
      <c r="K84" s="428"/>
      <c r="L84" s="431"/>
      <c r="M84" s="428"/>
      <c r="N84" s="432"/>
      <c r="O84" s="430">
        <v>0.26</v>
      </c>
      <c r="P84" s="433">
        <f t="shared" ref="P84" si="194">ROUND((L84+N84)*O84,2)</f>
        <v>0</v>
      </c>
      <c r="Q84" s="431">
        <f t="shared" ref="Q84" si="195">(H84+I84+J84+L84+N84++P84)</f>
        <v>0</v>
      </c>
      <c r="R84" s="434"/>
      <c r="S84" s="434">
        <f t="shared" ref="S84" si="196">IF(Q84&lt;9999,ROUND(Q84,-1),IF(Q84&lt;99999,ROUND(Q84,-2),ROUND(Q84,-3)))</f>
        <v>0</v>
      </c>
      <c r="T84" s="435" t="s">
        <v>664</v>
      </c>
    </row>
    <row r="85" spans="1:20" ht="15.95" customHeight="1">
      <c r="A85" s="823">
        <f t="shared" ref="A85" si="197">(A83+1)</f>
        <v>39</v>
      </c>
      <c r="B85" s="721"/>
      <c r="C85" s="722"/>
      <c r="D85" s="438"/>
      <c r="E85" s="438"/>
      <c r="F85" s="438"/>
      <c r="G85" s="439"/>
      <c r="H85" s="440"/>
      <c r="I85" s="462"/>
      <c r="J85" s="421">
        <v>0.02</v>
      </c>
      <c r="K85" s="441"/>
      <c r="L85" s="442"/>
      <c r="M85" s="441"/>
      <c r="N85" s="442"/>
      <c r="O85" s="442"/>
      <c r="P85" s="442"/>
      <c r="Q85" s="442"/>
      <c r="R85" s="443"/>
      <c r="S85" s="425"/>
      <c r="T85" s="426"/>
    </row>
    <row r="86" spans="1:20" ht="15.95" customHeight="1">
      <c r="A86" s="825" t="e">
        <f>IF(#REF!="","",1+MAX(#REF!))</f>
        <v>#REF!</v>
      </c>
      <c r="B86" s="796" t="str">
        <f>内訳書!$B$51</f>
        <v>漏電ブレ－カ－</v>
      </c>
      <c r="C86" s="797" t="str">
        <f>内訳書!$C$51</f>
        <v>ELB　2P20A</v>
      </c>
      <c r="D86" s="445"/>
      <c r="E86" s="445"/>
      <c r="F86" s="798"/>
      <c r="G86" s="447"/>
      <c r="H86" s="448"/>
      <c r="I86" s="447">
        <f t="shared" ref="I86" si="198">ROUND(H86*I85,2)</f>
        <v>0</v>
      </c>
      <c r="J86" s="448">
        <f t="shared" ref="J86" si="199">ROUND((H86+I86)*J85,2)</f>
        <v>0</v>
      </c>
      <c r="K86" s="446"/>
      <c r="L86" s="448"/>
      <c r="M86" s="446"/>
      <c r="N86" s="445"/>
      <c r="O86" s="447">
        <v>0.26</v>
      </c>
      <c r="P86" s="449">
        <f t="shared" ref="P86" si="200">ROUND((L86+N86)*O86,2)</f>
        <v>0</v>
      </c>
      <c r="Q86" s="448">
        <f t="shared" ref="Q86" si="201">(H86+I86+J86+L86+N86++P86)</f>
        <v>0</v>
      </c>
      <c r="R86" s="450"/>
      <c r="S86" s="450">
        <f t="shared" ref="S86" si="202">IF(Q86&lt;9999,ROUND(Q86,-1),IF(Q86&lt;99999,ROUND(Q86,-2),ROUND(Q86,-3)))</f>
        <v>0</v>
      </c>
      <c r="T86" s="799" t="s">
        <v>665</v>
      </c>
    </row>
    <row r="87" spans="1:20" ht="15.95" customHeight="1">
      <c r="A87" s="826">
        <f t="shared" ref="A87" si="203">(A85+1)</f>
        <v>40</v>
      </c>
      <c r="B87" s="792"/>
      <c r="C87" s="793"/>
      <c r="D87" s="415"/>
      <c r="E87" s="415"/>
      <c r="F87" s="417"/>
      <c r="G87" s="418"/>
      <c r="H87" s="419"/>
      <c r="I87" s="420"/>
      <c r="J87" s="794">
        <v>0.02</v>
      </c>
      <c r="K87" s="422"/>
      <c r="L87" s="423"/>
      <c r="M87" s="422"/>
      <c r="N87" s="423"/>
      <c r="O87" s="423"/>
      <c r="P87" s="423"/>
      <c r="Q87" s="423"/>
      <c r="R87" s="424"/>
      <c r="S87" s="713"/>
      <c r="T87" s="795"/>
    </row>
    <row r="88" spans="1:20" ht="15.95" customHeight="1">
      <c r="A88" s="824" t="e">
        <f>IF(#REF!="","",1+MAX(#REF!))</f>
        <v>#REF!</v>
      </c>
      <c r="B88" s="723" t="str">
        <f>内訳書!$B$52</f>
        <v>自動点滅器</v>
      </c>
      <c r="C88" s="724"/>
      <c r="D88" s="432"/>
      <c r="E88" s="428"/>
      <c r="F88" s="429"/>
      <c r="G88" s="430"/>
      <c r="H88" s="431"/>
      <c r="I88" s="430">
        <f t="shared" ref="I88" si="204">ROUND(H88*I87,2)</f>
        <v>0</v>
      </c>
      <c r="J88" s="431">
        <f t="shared" ref="J88" si="205">ROUND((H88+I88)*J87,2)</f>
        <v>0</v>
      </c>
      <c r="K88" s="428"/>
      <c r="L88" s="431"/>
      <c r="M88" s="428"/>
      <c r="N88" s="432"/>
      <c r="O88" s="430">
        <v>0.26</v>
      </c>
      <c r="P88" s="433">
        <f t="shared" ref="P88" si="206">ROUND((L88+N88)*O88,2)</f>
        <v>0</v>
      </c>
      <c r="Q88" s="431">
        <f t="shared" ref="Q88" si="207">(H88+I88+J88+L88+N88++P88)</f>
        <v>0</v>
      </c>
      <c r="R88" s="434"/>
      <c r="S88" s="434">
        <f t="shared" ref="S88" si="208">IF(Q88&lt;9999,ROUND(Q88,-1),IF(Q88&lt;99999,ROUND(Q88,-2),ROUND(Q88,-3)))</f>
        <v>0</v>
      </c>
      <c r="T88" s="435" t="s">
        <v>666</v>
      </c>
    </row>
    <row r="89" spans="1:20" ht="15.95" customHeight="1">
      <c r="A89" s="823">
        <f t="shared" ref="A89" si="209">(A87+1)</f>
        <v>41</v>
      </c>
      <c r="B89" s="721"/>
      <c r="C89" s="722"/>
      <c r="D89" s="416"/>
      <c r="E89" s="416"/>
      <c r="F89" s="764"/>
      <c r="G89" s="439"/>
      <c r="H89" s="440"/>
      <c r="I89" s="462"/>
      <c r="J89" s="421">
        <v>0.03</v>
      </c>
      <c r="K89" s="441"/>
      <c r="L89" s="442"/>
      <c r="M89" s="441"/>
      <c r="N89" s="442"/>
      <c r="O89" s="442"/>
      <c r="P89" s="442"/>
      <c r="Q89" s="442"/>
      <c r="R89" s="443"/>
      <c r="S89" s="425"/>
      <c r="T89" s="426"/>
    </row>
    <row r="90" spans="1:20" ht="15.95" customHeight="1">
      <c r="A90" s="825" t="e">
        <f>IF(#REF!="","",1+MAX(#REF!))</f>
        <v>#REF!</v>
      </c>
      <c r="B90" s="796" t="str">
        <f>内訳書!$B$53</f>
        <v>配線</v>
      </c>
      <c r="C90" s="797" t="str">
        <f>内訳書!$C$53</f>
        <v>EM-EEF1.6-2C(ころがし)</v>
      </c>
      <c r="D90" s="446"/>
      <c r="E90" s="446"/>
      <c r="F90" s="800"/>
      <c r="G90" s="447"/>
      <c r="H90" s="448"/>
      <c r="I90" s="447">
        <f t="shared" ref="I90" si="210">ROUND(H90*I89,2)</f>
        <v>0</v>
      </c>
      <c r="J90" s="448">
        <f t="shared" ref="J90" si="211">ROUND((H90+I90)*J89,2)</f>
        <v>0</v>
      </c>
      <c r="K90" s="446"/>
      <c r="L90" s="448"/>
      <c r="M90" s="446"/>
      <c r="N90" s="445"/>
      <c r="O90" s="447">
        <v>0.26</v>
      </c>
      <c r="P90" s="449">
        <f t="shared" ref="P90" si="212">ROUND((L90+N90)*O90,2)</f>
        <v>0</v>
      </c>
      <c r="Q90" s="448">
        <f t="shared" ref="Q90" si="213">(H90+I90+J90+L90+N90++P90)</f>
        <v>0</v>
      </c>
      <c r="R90" s="450"/>
      <c r="S90" s="450">
        <f t="shared" ref="S90" si="214">IF(Q90&lt;9999,ROUND(Q90,-1),IF(Q90&lt;99999,ROUND(Q90,-2),ROUND(Q90,-3)))</f>
        <v>0</v>
      </c>
      <c r="T90" s="799" t="s">
        <v>667</v>
      </c>
    </row>
    <row r="91" spans="1:20" ht="15.95" customHeight="1">
      <c r="A91" s="826"/>
      <c r="B91" s="792"/>
      <c r="C91" s="793"/>
      <c r="D91" s="415"/>
      <c r="E91" s="415"/>
      <c r="F91" s="417"/>
      <c r="G91" s="418"/>
      <c r="H91" s="419"/>
      <c r="I91" s="420"/>
      <c r="J91" s="794"/>
      <c r="K91" s="422"/>
      <c r="L91" s="423"/>
      <c r="M91" s="422"/>
      <c r="N91" s="423"/>
      <c r="O91" s="423"/>
      <c r="P91" s="423"/>
      <c r="Q91" s="423"/>
      <c r="R91" s="424"/>
      <c r="S91" s="713"/>
      <c r="T91" s="795"/>
    </row>
    <row r="92" spans="1:20" ht="15.95" customHeight="1">
      <c r="A92" s="824"/>
      <c r="B92" s="723"/>
      <c r="C92" s="724"/>
      <c r="D92" s="461"/>
      <c r="E92" s="461"/>
      <c r="F92" s="429"/>
      <c r="G92" s="430"/>
      <c r="H92" s="432"/>
      <c r="I92" s="432"/>
      <c r="J92" s="432"/>
      <c r="K92" s="428"/>
      <c r="L92" s="432"/>
      <c r="M92" s="428"/>
      <c r="N92" s="432"/>
      <c r="O92" s="430"/>
      <c r="P92" s="433"/>
      <c r="Q92" s="431"/>
      <c r="R92" s="434"/>
      <c r="S92" s="434"/>
      <c r="T92" s="435"/>
    </row>
  </sheetData>
  <mergeCells count="54">
    <mergeCell ref="A23:A24"/>
    <mergeCell ref="A13:A14"/>
    <mergeCell ref="A15:A16"/>
    <mergeCell ref="A17:A18"/>
    <mergeCell ref="A19:A20"/>
    <mergeCell ref="A21:A22"/>
    <mergeCell ref="A7:A8"/>
    <mergeCell ref="B7:B8"/>
    <mergeCell ref="C7:C8"/>
    <mergeCell ref="A9:A10"/>
    <mergeCell ref="A11:A12"/>
    <mergeCell ref="R7:R8"/>
    <mergeCell ref="S7:S8"/>
    <mergeCell ref="G7:H7"/>
    <mergeCell ref="K7:L7"/>
    <mergeCell ref="D8:F8"/>
    <mergeCell ref="D7:F7"/>
    <mergeCell ref="M7:N7"/>
    <mergeCell ref="O7:P7"/>
    <mergeCell ref="Q7:Q8"/>
    <mergeCell ref="A25:A26"/>
    <mergeCell ref="A57:A58"/>
    <mergeCell ref="A59:A60"/>
    <mergeCell ref="A61:A62"/>
    <mergeCell ref="A63:A64"/>
    <mergeCell ref="A47:A48"/>
    <mergeCell ref="A27:A28"/>
    <mergeCell ref="A29:A30"/>
    <mergeCell ref="A65:A66"/>
    <mergeCell ref="A67:A68"/>
    <mergeCell ref="A69:A70"/>
    <mergeCell ref="A71:A72"/>
    <mergeCell ref="A31:A32"/>
    <mergeCell ref="A55:A56"/>
    <mergeCell ref="A33:A34"/>
    <mergeCell ref="A35:A36"/>
    <mergeCell ref="A37:A38"/>
    <mergeCell ref="A39:A40"/>
    <mergeCell ref="A41:A42"/>
    <mergeCell ref="A43:A44"/>
    <mergeCell ref="A45:A46"/>
    <mergeCell ref="A49:A50"/>
    <mergeCell ref="A51:A52"/>
    <mergeCell ref="A53:A54"/>
    <mergeCell ref="A73:A74"/>
    <mergeCell ref="A75:A76"/>
    <mergeCell ref="A77:A78"/>
    <mergeCell ref="A79:A80"/>
    <mergeCell ref="A81:A82"/>
    <mergeCell ref="A83:A84"/>
    <mergeCell ref="A85:A86"/>
    <mergeCell ref="A87:A88"/>
    <mergeCell ref="A89:A90"/>
    <mergeCell ref="A91:A92"/>
  </mergeCells>
  <phoneticPr fontId="7"/>
  <dataValidations count="2">
    <dataValidation imeMode="halfAlpha" allowBlank="1" showInputMessage="1" showErrorMessage="1" sqref="S9 J9 J73 S11 S13 S15 S17 S19 S21 S23 S25 S27 S29 S31 S33 S35 S37 S39 S41 S43 S45 S49 S51 S53 S55 S57 S59 S61 S63 S65 S67 S69 S71 S73 J11 J13 J15 J17 J19 J21 J23 J25 J27 J29 J31 J33 J35 J37 J39 J41 J43 J45 J49 J51 J53 J55 J57 J59 J61 J63 J65 J67 J69 J71 S75 J75 J91 S91 S77 S79 S81 S83 S85 S87 S89 J77 J79 J81 J83 J85 J87 J89 S47 J47 T7:T1048576 O7:O1048576 K1:K65030 G7:G1048576" xr:uid="{65CE0B95-0B32-45F8-9907-05AB92ED0CD5}"/>
    <dataValidation imeMode="hiragana" allowBlank="1" showInputMessage="1" showErrorMessage="1" sqref="C13 C15 B1:B2 C17 C9 B5:B8 C19 C21 C23 C31 C33 C25 C35 C37 C39 C51 C27 C11 C29 C41 C43 C45 C49 C53 C55 C57 C59 C61 C63 C65 C67 C69 C71 C73 C75 C83 C85 C77 C87 C89 C79 C81 C91 B93:B64850 C47" xr:uid="{971B388A-E920-4BAF-BA9A-10EAAB3E9268}"/>
  </dataValidations>
  <printOptions horizontalCentered="1" verticalCentered="1"/>
  <pageMargins left="0" right="0" top="0.51181102362204722" bottom="0" header="0.51181102362204722" footer="0.19685039370078741"/>
  <pageSetup paperSize="9" scale="80" orientation="landscape" r:id="rId1"/>
  <headerFooter alignWithMargins="0"/>
  <rowBreaks count="3" manualBreakCount="3">
    <brk id="48" max="19" man="1"/>
    <brk id="86" max="19" man="1"/>
    <brk id="90"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E183"/>
  <sheetViews>
    <sheetView view="pageBreakPreview" topLeftCell="A84" zoomScaleNormal="100" zoomScaleSheetLayoutView="100" workbookViewId="0">
      <selection activeCell="E91" sqref="E91"/>
    </sheetView>
  </sheetViews>
  <sheetFormatPr defaultColWidth="10.69921875" defaultRowHeight="10.5"/>
  <cols>
    <col min="1" max="1" width="1.796875" style="284" customWidth="1"/>
    <col min="2" max="2" width="3.296875" style="284" customWidth="1"/>
    <col min="3" max="3" width="2.5" style="284" customWidth="1"/>
    <col min="4" max="4" width="16.796875" style="284" customWidth="1"/>
    <col min="5" max="5" width="16.5" style="331" customWidth="1"/>
    <col min="6" max="8" width="8.5" style="284" customWidth="1"/>
    <col min="9" max="9" width="8" style="284" customWidth="1"/>
    <col min="10" max="10" width="3.296875" style="284" customWidth="1"/>
    <col min="11" max="11" width="4.09765625" style="284" customWidth="1"/>
    <col min="12" max="12" width="3.296875" style="284" customWidth="1"/>
    <col min="13" max="13" width="4.09765625" style="284" customWidth="1"/>
    <col min="14" max="14" width="3.296875" style="284" customWidth="1"/>
    <col min="15" max="15" width="4.09765625" style="284" customWidth="1"/>
    <col min="16" max="16" width="17.5" style="284" customWidth="1"/>
    <col min="17" max="17" width="1.69921875" style="284" customWidth="1"/>
    <col min="18" max="18" width="7" style="284" customWidth="1"/>
    <col min="19" max="19" width="5.69921875" style="284" customWidth="1"/>
    <col min="20" max="20" width="1.69921875" style="284" customWidth="1"/>
    <col min="21" max="21" width="7" style="284" customWidth="1"/>
    <col min="22" max="22" width="4.5" style="284" customWidth="1"/>
    <col min="23" max="25" width="7.5" style="284" customWidth="1"/>
    <col min="26" max="26" width="6" style="284" customWidth="1"/>
    <col min="27" max="27" width="2.8984375" style="284" customWidth="1"/>
    <col min="28" max="28" width="6.3984375" style="284" customWidth="1"/>
    <col min="29" max="29" width="7.8984375" style="284" customWidth="1"/>
    <col min="30" max="16384" width="10.69921875" style="284"/>
  </cols>
  <sheetData>
    <row r="1" spans="2:31" ht="41.25" customHeight="1" thickBot="1">
      <c r="B1" s="280" t="s">
        <v>270</v>
      </c>
      <c r="C1" s="280"/>
      <c r="D1" s="281"/>
      <c r="E1" s="282"/>
      <c r="F1" s="283"/>
      <c r="J1" s="285" t="s">
        <v>190</v>
      </c>
      <c r="K1" s="286"/>
      <c r="L1" s="287" t="str">
        <f>'数量拾い書(1.更新電灯設備工事)'!$A$1</f>
        <v xml:space="preserve">沖縄県立芸術大学管理棟LED設備改修工事(電気設備工事) </v>
      </c>
      <c r="M1" s="286"/>
      <c r="N1" s="286"/>
      <c r="O1" s="286"/>
      <c r="P1" s="286"/>
      <c r="Q1" s="286"/>
      <c r="R1" s="286"/>
      <c r="S1" s="286"/>
      <c r="T1" s="286"/>
      <c r="U1" s="286"/>
      <c r="V1" s="286"/>
      <c r="W1" s="286"/>
      <c r="X1" s="286"/>
      <c r="Y1" s="288"/>
    </row>
    <row r="2" spans="2:31" ht="21" customHeight="1" thickTop="1">
      <c r="B2" s="281"/>
      <c r="C2" s="281"/>
      <c r="D2" s="281"/>
      <c r="E2" s="282"/>
      <c r="F2" s="283"/>
      <c r="J2" s="284" t="s">
        <v>191</v>
      </c>
      <c r="K2" s="289"/>
      <c r="L2" s="289"/>
      <c r="M2" s="289"/>
      <c r="O2" s="289">
        <v>1</v>
      </c>
      <c r="P2" s="289" t="s">
        <v>192</v>
      </c>
      <c r="Q2" s="289"/>
      <c r="R2" s="290" t="s">
        <v>240</v>
      </c>
      <c r="S2" s="277">
        <f>(18500*1.2)</f>
        <v>22200</v>
      </c>
      <c r="T2" s="277"/>
      <c r="U2" s="291">
        <v>4</v>
      </c>
      <c r="V2" s="284" t="s">
        <v>193</v>
      </c>
      <c r="X2" s="291" t="s">
        <v>243</v>
      </c>
      <c r="Y2" s="278">
        <f>(18300*1.2)</f>
        <v>21960</v>
      </c>
      <c r="AE2" s="284">
        <f>15700*1.1</f>
        <v>17270</v>
      </c>
    </row>
    <row r="3" spans="2:31" ht="21" customHeight="1">
      <c r="B3" s="281"/>
      <c r="C3" s="281"/>
      <c r="D3" s="281"/>
      <c r="E3" s="282"/>
      <c r="F3" s="283"/>
      <c r="J3" s="292"/>
      <c r="K3" s="289"/>
      <c r="L3" s="289"/>
      <c r="M3" s="289"/>
      <c r="O3" s="284">
        <v>2</v>
      </c>
      <c r="P3" s="284" t="s">
        <v>194</v>
      </c>
      <c r="Q3" s="293"/>
      <c r="R3" s="291" t="s">
        <v>241</v>
      </c>
      <c r="S3" s="277">
        <f>(21500*1.2)</f>
        <v>25800</v>
      </c>
      <c r="T3" s="277"/>
      <c r="U3" s="284">
        <v>5</v>
      </c>
      <c r="V3" s="284" t="s">
        <v>195</v>
      </c>
      <c r="X3" s="291" t="s">
        <v>244</v>
      </c>
      <c r="Y3" s="294">
        <f>(22900*1.2)</f>
        <v>27480</v>
      </c>
      <c r="AE3" s="284">
        <f>18000*1.1</f>
        <v>19800</v>
      </c>
    </row>
    <row r="4" spans="2:31" ht="21" customHeight="1">
      <c r="B4" s="281"/>
      <c r="C4" s="281"/>
      <c r="D4" s="281"/>
      <c r="E4" s="282"/>
      <c r="F4" s="283"/>
      <c r="J4" s="292"/>
      <c r="K4" s="289"/>
      <c r="L4" s="289"/>
      <c r="M4" s="289"/>
      <c r="O4" s="289">
        <v>3</v>
      </c>
      <c r="P4" s="289" t="s">
        <v>196</v>
      </c>
      <c r="Q4" s="295"/>
      <c r="R4" s="295" t="s">
        <v>242</v>
      </c>
      <c r="S4" s="277">
        <f>(18000*1.2)</f>
        <v>21600</v>
      </c>
      <c r="T4" s="277"/>
      <c r="U4" s="284">
        <v>6</v>
      </c>
      <c r="V4" s="284" t="s">
        <v>197</v>
      </c>
      <c r="X4" s="295" t="s">
        <v>245</v>
      </c>
      <c r="Y4" s="294">
        <f>(21300*1.2)</f>
        <v>25560</v>
      </c>
    </row>
    <row r="5" spans="2:31" ht="21" customHeight="1" thickBot="1">
      <c r="D5" s="296"/>
      <c r="E5" s="297"/>
      <c r="F5" s="296"/>
      <c r="G5" s="296"/>
      <c r="H5" s="296"/>
      <c r="I5" s="298"/>
      <c r="J5" s="296"/>
      <c r="K5" s="296"/>
      <c r="L5" s="298" t="s">
        <v>271</v>
      </c>
      <c r="M5" s="299"/>
      <c r="N5" s="296"/>
      <c r="O5" s="296"/>
      <c r="P5" s="296"/>
      <c r="Q5" s="296"/>
      <c r="R5" s="296"/>
      <c r="S5" s="296"/>
      <c r="T5" s="279"/>
      <c r="U5" s="296">
        <v>7</v>
      </c>
      <c r="V5" s="296" t="s">
        <v>198</v>
      </c>
      <c r="W5" s="296"/>
      <c r="X5" s="300" t="s">
        <v>246</v>
      </c>
      <c r="Y5" s="294">
        <f>(19600*1.2)</f>
        <v>23520</v>
      </c>
    </row>
    <row r="6" spans="2:31" ht="21" customHeight="1">
      <c r="B6" s="858" t="s">
        <v>199</v>
      </c>
      <c r="C6" s="301"/>
      <c r="D6" s="860" t="s">
        <v>200</v>
      </c>
      <c r="E6" s="862"/>
      <c r="F6" s="864" t="s">
        <v>201</v>
      </c>
      <c r="G6" s="865"/>
      <c r="H6" s="865"/>
      <c r="I6" s="868" t="s">
        <v>202</v>
      </c>
      <c r="J6" s="870" t="s">
        <v>203</v>
      </c>
      <c r="K6" s="871"/>
      <c r="L6" s="870" t="s">
        <v>204</v>
      </c>
      <c r="M6" s="872"/>
      <c r="N6" s="873" t="s">
        <v>205</v>
      </c>
      <c r="O6" s="872"/>
      <c r="P6" s="873" t="s">
        <v>206</v>
      </c>
      <c r="Q6" s="874"/>
      <c r="R6" s="872"/>
      <c r="S6" s="873" t="s">
        <v>206</v>
      </c>
      <c r="T6" s="874"/>
      <c r="U6" s="872"/>
      <c r="V6" s="873" t="s">
        <v>207</v>
      </c>
      <c r="W6" s="872"/>
      <c r="X6" s="302" t="s">
        <v>208</v>
      </c>
      <c r="Y6" s="303" t="s">
        <v>209</v>
      </c>
      <c r="Z6" s="856" t="s">
        <v>210</v>
      </c>
      <c r="AA6" s="284">
        <v>1</v>
      </c>
      <c r="AB6" s="304" t="str">
        <f>+P2</f>
        <v>配管工</v>
      </c>
      <c r="AC6" s="305">
        <f>+S2</f>
        <v>22200</v>
      </c>
    </row>
    <row r="7" spans="2:31" ht="21" customHeight="1" thickBot="1">
      <c r="B7" s="859"/>
      <c r="C7" s="297"/>
      <c r="D7" s="861"/>
      <c r="E7" s="863"/>
      <c r="F7" s="866"/>
      <c r="G7" s="867"/>
      <c r="H7" s="867"/>
      <c r="I7" s="869"/>
      <c r="J7" s="306" t="s">
        <v>211</v>
      </c>
      <c r="K7" s="306" t="s">
        <v>212</v>
      </c>
      <c r="L7" s="306" t="s">
        <v>213</v>
      </c>
      <c r="M7" s="306" t="s">
        <v>212</v>
      </c>
      <c r="N7" s="306" t="s">
        <v>211</v>
      </c>
      <c r="O7" s="306" t="s">
        <v>212</v>
      </c>
      <c r="P7" s="306" t="s">
        <v>214</v>
      </c>
      <c r="Q7" s="306"/>
      <c r="R7" s="306" t="s">
        <v>215</v>
      </c>
      <c r="S7" s="306" t="s">
        <v>211</v>
      </c>
      <c r="T7" s="306"/>
      <c r="U7" s="306" t="s">
        <v>212</v>
      </c>
      <c r="V7" s="306" t="s">
        <v>211</v>
      </c>
      <c r="W7" s="306" t="s">
        <v>212</v>
      </c>
      <c r="X7" s="306" t="s">
        <v>216</v>
      </c>
      <c r="Y7" s="307" t="s">
        <v>217</v>
      </c>
      <c r="Z7" s="857"/>
      <c r="AA7" s="284">
        <v>2</v>
      </c>
      <c r="AB7" s="308" t="str">
        <f>+P3</f>
        <v>設備機械工</v>
      </c>
      <c r="AC7" s="309">
        <f>+S3</f>
        <v>25800</v>
      </c>
    </row>
    <row r="8" spans="2:31" ht="21" customHeight="1">
      <c r="B8" s="852">
        <v>1</v>
      </c>
      <c r="C8" s="854"/>
      <c r="D8" s="310"/>
      <c r="E8" s="848" t="str">
        <f>内訳書!$C$5</f>
        <v>ｉＤシリーズ直付４０形　Ｄスタイル　Ｗ１５０</v>
      </c>
      <c r="F8" s="311"/>
      <c r="G8" s="312"/>
      <c r="H8" s="313"/>
      <c r="I8" s="314"/>
      <c r="J8" s="315"/>
      <c r="K8" s="316"/>
      <c r="L8" s="315"/>
      <c r="M8" s="316"/>
      <c r="N8" s="315"/>
      <c r="O8" s="316"/>
      <c r="P8" s="332"/>
      <c r="Q8" s="315">
        <v>4</v>
      </c>
      <c r="R8" s="317" t="str">
        <f t="shared" ref="R8" si="0">IF(Q8&gt;0,VLOOKUP(Q8,$AA$6:$AB$43,2),"")</f>
        <v>電工</v>
      </c>
      <c r="S8" s="315"/>
      <c r="T8" s="315"/>
      <c r="U8" s="316"/>
      <c r="V8" s="315"/>
      <c r="W8" s="318"/>
      <c r="X8" s="319"/>
      <c r="Y8" s="320"/>
      <c r="Z8" s="321"/>
      <c r="AA8" s="284">
        <v>3</v>
      </c>
      <c r="AB8" s="308" t="str">
        <f t="shared" ref="AB8" si="1">+P4</f>
        <v>ダクト工</v>
      </c>
      <c r="AC8" s="309">
        <f t="shared" ref="AC8" si="2">+S4</f>
        <v>21600</v>
      </c>
    </row>
    <row r="9" spans="2:31" ht="21" customHeight="1">
      <c r="B9" s="853"/>
      <c r="C9" s="855"/>
      <c r="D9" s="322" t="str">
        <f>内訳書!$B$5</f>
        <v>A20　照明器具</v>
      </c>
      <c r="E9" s="849"/>
      <c r="F9" s="323"/>
      <c r="G9" s="323"/>
      <c r="H9" s="323"/>
      <c r="I9" s="485" t="e">
        <f>AVERAGE(F9:H9)</f>
        <v>#DIV/0!</v>
      </c>
      <c r="J9" s="325"/>
      <c r="K9" s="326"/>
      <c r="L9" s="325"/>
      <c r="M9" s="326"/>
      <c r="N9" s="325"/>
      <c r="O9" s="326"/>
      <c r="P9" s="325"/>
      <c r="Q9" s="325"/>
      <c r="R9" s="327">
        <f t="shared" ref="R9" si="3">(VLOOKUP(Q8,$AA$6:$AC$43,3)*P9)</f>
        <v>0</v>
      </c>
      <c r="S9" s="325"/>
      <c r="T9" s="325"/>
      <c r="U9" s="326"/>
      <c r="V9" s="325"/>
      <c r="W9" s="327">
        <f t="shared" ref="W9" si="4">ROUND(R9*V9,2)</f>
        <v>0</v>
      </c>
      <c r="X9" s="327" t="e">
        <f t="shared" ref="X9" si="5">I9+K9+R9+W9+M9</f>
        <v>#DIV/0!</v>
      </c>
      <c r="Y9" s="328" t="e">
        <f t="shared" ref="Y9" si="6">IF(X9&lt;9999,ROUND(X9,-1),IF(X9&lt;99999,ROUND(X9,-2),ROUND(X9,-3)))</f>
        <v>#DIV/0!</v>
      </c>
      <c r="Z9" s="329"/>
      <c r="AA9" s="284">
        <v>4</v>
      </c>
      <c r="AB9" s="308" t="str">
        <f>V2</f>
        <v>電工</v>
      </c>
      <c r="AC9" s="309">
        <f>Y2</f>
        <v>21960</v>
      </c>
    </row>
    <row r="10" spans="2:31" ht="21" customHeight="1">
      <c r="B10" s="852">
        <f t="shared" ref="B10" si="7">B8+1</f>
        <v>2</v>
      </c>
      <c r="C10" s="854"/>
      <c r="D10" s="310"/>
      <c r="E10" s="848" t="str">
        <f>内訳書!$C$7</f>
        <v>ｉＤシリーズ直付４０形　Ｄスタイル　防湿型・防雨型　Ｗ１５０</v>
      </c>
      <c r="F10" s="311"/>
      <c r="G10" s="313"/>
      <c r="H10" s="313"/>
      <c r="I10" s="314"/>
      <c r="J10" s="315"/>
      <c r="K10" s="316"/>
      <c r="L10" s="315"/>
      <c r="M10" s="316"/>
      <c r="N10" s="315"/>
      <c r="O10" s="316"/>
      <c r="P10" s="332"/>
      <c r="Q10" s="315">
        <v>4</v>
      </c>
      <c r="R10" s="317" t="str">
        <f t="shared" ref="R10" si="8">IF(Q10&gt;0,VLOOKUP(Q10,$AA$6:$AB$43,2),"")</f>
        <v>電工</v>
      </c>
      <c r="S10" s="315"/>
      <c r="T10" s="315"/>
      <c r="U10" s="316"/>
      <c r="V10" s="315"/>
      <c r="W10" s="318"/>
      <c r="X10" s="319"/>
      <c r="Y10" s="320"/>
      <c r="Z10" s="321"/>
      <c r="AA10" s="284">
        <v>5</v>
      </c>
      <c r="AB10" s="308" t="str">
        <f t="shared" ref="AB10:AB12" si="9">V3</f>
        <v>特殊作業員</v>
      </c>
      <c r="AC10" s="309">
        <f t="shared" ref="AC10:AC12" si="10">Y3</f>
        <v>27480</v>
      </c>
    </row>
    <row r="11" spans="2:31" ht="21" customHeight="1">
      <c r="B11" s="853"/>
      <c r="C11" s="855"/>
      <c r="D11" s="322" t="str">
        <f>内訳書!$B$7</f>
        <v>B20　照明器具</v>
      </c>
      <c r="E11" s="849"/>
      <c r="F11" s="323"/>
      <c r="G11" s="323"/>
      <c r="H11" s="323"/>
      <c r="I11" s="485" t="e">
        <f t="shared" ref="I11" si="11">AVERAGE(F11:H11)</f>
        <v>#DIV/0!</v>
      </c>
      <c r="J11" s="325"/>
      <c r="K11" s="326"/>
      <c r="L11" s="325"/>
      <c r="M11" s="326"/>
      <c r="N11" s="325"/>
      <c r="O11" s="326"/>
      <c r="P11" s="325"/>
      <c r="Q11" s="325"/>
      <c r="R11" s="327">
        <f t="shared" ref="R11" si="12">(VLOOKUP(Q10,$AA$6:$AC$43,3)*P11)</f>
        <v>0</v>
      </c>
      <c r="S11" s="325"/>
      <c r="T11" s="325"/>
      <c r="U11" s="326"/>
      <c r="V11" s="325"/>
      <c r="W11" s="327">
        <f t="shared" ref="W11" si="13">ROUND(R11*V11,2)</f>
        <v>0</v>
      </c>
      <c r="X11" s="327" t="e">
        <f t="shared" ref="X11" si="14">I11+K11+R11+W11+M11</f>
        <v>#DIV/0!</v>
      </c>
      <c r="Y11" s="328" t="e">
        <f t="shared" ref="Y11" si="15">IF(X11&lt;9999,ROUND(X11,-1),IF(X11&lt;99999,ROUND(X11,-2),ROUND(X11,-3)))</f>
        <v>#DIV/0!</v>
      </c>
      <c r="Z11" s="329"/>
      <c r="AA11" s="284">
        <v>6</v>
      </c>
      <c r="AB11" s="308" t="str">
        <f t="shared" si="9"/>
        <v>保温工</v>
      </c>
      <c r="AC11" s="309">
        <f t="shared" si="10"/>
        <v>25560</v>
      </c>
    </row>
    <row r="12" spans="2:31" ht="21" customHeight="1">
      <c r="B12" s="852">
        <v>3</v>
      </c>
      <c r="C12" s="854"/>
      <c r="D12" s="310"/>
      <c r="E12" s="848" t="str">
        <f>内訳書!$C$10</f>
        <v>ｉＤシリーズ直付２０形　反射笠付型</v>
      </c>
      <c r="F12" s="311"/>
      <c r="G12" s="313"/>
      <c r="H12" s="313"/>
      <c r="I12" s="314"/>
      <c r="J12" s="315"/>
      <c r="K12" s="316"/>
      <c r="L12" s="315"/>
      <c r="M12" s="316"/>
      <c r="N12" s="315"/>
      <c r="O12" s="316"/>
      <c r="P12" s="332"/>
      <c r="Q12" s="315">
        <v>4</v>
      </c>
      <c r="R12" s="317" t="str">
        <f t="shared" ref="R12" si="16">IF(Q12&gt;0,VLOOKUP(Q12,$AA$6:$AB$43,2),"")</f>
        <v>電工</v>
      </c>
      <c r="S12" s="315"/>
      <c r="T12" s="315"/>
      <c r="U12" s="316"/>
      <c r="V12" s="315"/>
      <c r="W12" s="318"/>
      <c r="X12" s="319"/>
      <c r="Y12" s="320"/>
      <c r="Z12" s="321"/>
      <c r="AA12" s="284">
        <v>7</v>
      </c>
      <c r="AB12" s="308" t="str">
        <f t="shared" si="9"/>
        <v>普通作業員</v>
      </c>
      <c r="AC12" s="309">
        <f t="shared" si="10"/>
        <v>23520</v>
      </c>
    </row>
    <row r="13" spans="2:31" ht="21" customHeight="1">
      <c r="B13" s="853"/>
      <c r="C13" s="855"/>
      <c r="D13" s="322" t="str">
        <f>内訳書!$B$10</f>
        <v>D08　照明器具</v>
      </c>
      <c r="E13" s="849"/>
      <c r="F13" s="323"/>
      <c r="G13" s="323"/>
      <c r="H13" s="323"/>
      <c r="I13" s="485" t="e">
        <f t="shared" ref="I13" si="17">AVERAGE(F13:H13)</f>
        <v>#DIV/0!</v>
      </c>
      <c r="J13" s="325"/>
      <c r="K13" s="326"/>
      <c r="L13" s="325"/>
      <c r="M13" s="326"/>
      <c r="N13" s="325"/>
      <c r="O13" s="326"/>
      <c r="P13" s="325"/>
      <c r="Q13" s="325"/>
      <c r="R13" s="327">
        <f t="shared" ref="R13" si="18">(VLOOKUP(Q12,$AA$6:$AC$43,3)*P13)</f>
        <v>0</v>
      </c>
      <c r="S13" s="325"/>
      <c r="T13" s="325"/>
      <c r="U13" s="326"/>
      <c r="V13" s="325"/>
      <c r="W13" s="327">
        <f t="shared" ref="W13" si="19">ROUND(R13*V13,2)</f>
        <v>0</v>
      </c>
      <c r="X13" s="327" t="e">
        <f t="shared" ref="X13" si="20">I13+K13+R13+W13+M13</f>
        <v>#DIV/0!</v>
      </c>
      <c r="Y13" s="328" t="e">
        <f t="shared" ref="Y13" si="21">IF(X13&lt;9999,ROUND(X13,-1),IF(X13&lt;99999,ROUND(X13,-2),ROUND(X13,-3)))</f>
        <v>#DIV/0!</v>
      </c>
      <c r="Z13" s="329"/>
      <c r="AB13" s="308"/>
      <c r="AC13" s="309"/>
    </row>
    <row r="14" spans="2:31" ht="21" customHeight="1">
      <c r="B14" s="852">
        <v>4</v>
      </c>
      <c r="C14" s="854"/>
      <c r="D14" s="310"/>
      <c r="E14" s="848" t="str">
        <f>内訳書!$C$11</f>
        <v>ｉＤシリーズ直付４０形　反射笠付型</v>
      </c>
      <c r="F14" s="311"/>
      <c r="G14" s="313"/>
      <c r="H14" s="313"/>
      <c r="I14" s="314"/>
      <c r="J14" s="315"/>
      <c r="K14" s="316"/>
      <c r="L14" s="315"/>
      <c r="M14" s="316"/>
      <c r="N14" s="315"/>
      <c r="O14" s="316"/>
      <c r="P14" s="332"/>
      <c r="Q14" s="315">
        <v>4</v>
      </c>
      <c r="R14" s="317" t="str">
        <f t="shared" ref="R14" si="22">IF(Q14&gt;0,VLOOKUP(Q14,$AA$6:$AB$43,2),"")</f>
        <v>電工</v>
      </c>
      <c r="S14" s="315"/>
      <c r="T14" s="315"/>
      <c r="U14" s="316"/>
      <c r="V14" s="315"/>
      <c r="W14" s="318"/>
      <c r="X14" s="319"/>
      <c r="Y14" s="320"/>
      <c r="Z14" s="321"/>
      <c r="AB14" s="308"/>
      <c r="AC14" s="309"/>
    </row>
    <row r="15" spans="2:31" ht="20.65" customHeight="1">
      <c r="B15" s="853"/>
      <c r="C15" s="855"/>
      <c r="D15" s="322" t="str">
        <f>内訳書!$B$11</f>
        <v>D20　照明器具</v>
      </c>
      <c r="E15" s="849"/>
      <c r="F15" s="323"/>
      <c r="G15" s="323"/>
      <c r="H15" s="323"/>
      <c r="I15" s="485" t="e">
        <f t="shared" ref="I15" si="23">AVERAGE(F15:H15)</f>
        <v>#DIV/0!</v>
      </c>
      <c r="J15" s="325"/>
      <c r="K15" s="326"/>
      <c r="L15" s="325"/>
      <c r="M15" s="326"/>
      <c r="N15" s="325"/>
      <c r="O15" s="326"/>
      <c r="P15" s="325"/>
      <c r="Q15" s="325"/>
      <c r="R15" s="327">
        <f t="shared" ref="R15" si="24">(VLOOKUP(Q14,$AA$6:$AC$43,3)*P15)</f>
        <v>0</v>
      </c>
      <c r="S15" s="325"/>
      <c r="T15" s="325"/>
      <c r="U15" s="326"/>
      <c r="V15" s="325"/>
      <c r="W15" s="327">
        <f t="shared" ref="W15" si="25">ROUND(R15*V15,2)</f>
        <v>0</v>
      </c>
      <c r="X15" s="327" t="e">
        <f t="shared" ref="X15" si="26">I15+K15+R15+W15+M15</f>
        <v>#DIV/0!</v>
      </c>
      <c r="Y15" s="328" t="e">
        <f t="shared" ref="Y15" si="27">IF(X15&lt;9999,ROUND(X15,-1),IF(X15&lt;99999,ROUND(X15,-2),ROUND(X15,-3)))</f>
        <v>#DIV/0!</v>
      </c>
      <c r="Z15" s="329"/>
      <c r="AB15" s="308"/>
      <c r="AC15" s="309"/>
    </row>
    <row r="16" spans="2:31" ht="21" customHeight="1">
      <c r="B16" s="852">
        <v>5</v>
      </c>
      <c r="C16" s="854"/>
      <c r="D16" s="310"/>
      <c r="E16" s="850" t="str">
        <f>内訳書!$C$12</f>
        <v>ｉＤシリーズ直付４０形　反射笠付型</v>
      </c>
      <c r="F16" s="311"/>
      <c r="G16" s="313"/>
      <c r="H16" s="313"/>
      <c r="I16" s="314"/>
      <c r="J16" s="315"/>
      <c r="K16" s="316"/>
      <c r="L16" s="315"/>
      <c r="M16" s="316"/>
      <c r="N16" s="315"/>
      <c r="O16" s="316"/>
      <c r="P16" s="332"/>
      <c r="Q16" s="315">
        <v>4</v>
      </c>
      <c r="R16" s="317" t="str">
        <f t="shared" ref="R16" si="28">IF(Q16&gt;0,VLOOKUP(Q16,$AA$6:$AB$43,2),"")</f>
        <v>電工</v>
      </c>
      <c r="S16" s="315"/>
      <c r="T16" s="315"/>
      <c r="U16" s="316"/>
      <c r="V16" s="315"/>
      <c r="W16" s="318"/>
      <c r="X16" s="319"/>
      <c r="Y16" s="320"/>
      <c r="Z16" s="321"/>
      <c r="AB16" s="308"/>
      <c r="AC16" s="309"/>
    </row>
    <row r="17" spans="2:29" ht="21" customHeight="1">
      <c r="B17" s="853"/>
      <c r="C17" s="855"/>
      <c r="D17" s="322" t="str">
        <f>内訳書!$B$12</f>
        <v>D40　照明器具</v>
      </c>
      <c r="E17" s="851"/>
      <c r="F17" s="323"/>
      <c r="G17" s="323"/>
      <c r="H17" s="323"/>
      <c r="I17" s="485" t="e">
        <f t="shared" ref="I17" si="29">AVERAGE(F17:H17)</f>
        <v>#DIV/0!</v>
      </c>
      <c r="J17" s="325"/>
      <c r="K17" s="326"/>
      <c r="L17" s="325"/>
      <c r="M17" s="326"/>
      <c r="N17" s="325"/>
      <c r="O17" s="326"/>
      <c r="P17" s="325"/>
      <c r="Q17" s="325"/>
      <c r="R17" s="327">
        <f t="shared" ref="R17" si="30">(VLOOKUP(Q16,$AA$6:$AC$43,3)*P17)</f>
        <v>0</v>
      </c>
      <c r="S17" s="325"/>
      <c r="T17" s="325"/>
      <c r="U17" s="326"/>
      <c r="V17" s="325"/>
      <c r="W17" s="327">
        <f t="shared" ref="W17" si="31">ROUND(R17*V17,2)</f>
        <v>0</v>
      </c>
      <c r="X17" s="327" t="e">
        <f t="shared" ref="X17" si="32">I17+K17+R17+W17+M17</f>
        <v>#DIV/0!</v>
      </c>
      <c r="Y17" s="328" t="e">
        <f t="shared" ref="Y17" si="33">IF(X17&lt;9999,ROUND(X17,-1),IF(X17&lt;99999,ROUND(X17,-2),ROUND(X17,-3)))</f>
        <v>#DIV/0!</v>
      </c>
      <c r="Z17" s="329"/>
      <c r="AB17" s="308"/>
      <c r="AC17" s="309"/>
    </row>
    <row r="18" spans="2:29" ht="21" customHeight="1">
      <c r="B18" s="852">
        <f t="shared" ref="B18:B22" si="34">B16+1</f>
        <v>6</v>
      </c>
      <c r="C18" s="854"/>
      <c r="D18" s="310"/>
      <c r="E18" s="850" t="str">
        <f>内訳書!$C$13</f>
        <v>ｉＤシリーズ直付４０形　反射笠付型</v>
      </c>
      <c r="F18" s="313"/>
      <c r="G18" s="313"/>
      <c r="H18" s="313"/>
      <c r="I18" s="314"/>
      <c r="J18" s="315"/>
      <c r="K18" s="316"/>
      <c r="L18" s="315"/>
      <c r="M18" s="316"/>
      <c r="N18" s="315"/>
      <c r="O18" s="316"/>
      <c r="P18" s="332"/>
      <c r="Q18" s="315">
        <v>4</v>
      </c>
      <c r="R18" s="317" t="str">
        <f t="shared" ref="R18" si="35">IF(Q18&gt;0,VLOOKUP(Q18,$AA$6:$AB$43,2),"")</f>
        <v>電工</v>
      </c>
      <c r="S18" s="315"/>
      <c r="T18" s="315"/>
      <c r="U18" s="316"/>
      <c r="V18" s="315"/>
      <c r="W18" s="318"/>
      <c r="X18" s="319"/>
      <c r="Y18" s="320"/>
      <c r="Z18" s="321"/>
      <c r="AB18" s="308"/>
      <c r="AC18" s="309"/>
    </row>
    <row r="19" spans="2:29" ht="21" customHeight="1">
      <c r="B19" s="853"/>
      <c r="C19" s="855"/>
      <c r="D19" s="322" t="str">
        <f>内訳書!$B$13</f>
        <v>D40P　照明器具</v>
      </c>
      <c r="E19" s="851"/>
      <c r="F19" s="330"/>
      <c r="G19" s="323"/>
      <c r="H19" s="323"/>
      <c r="I19" s="485" t="e">
        <f t="shared" ref="I19" si="36">AVERAGE(F19:H19)</f>
        <v>#DIV/0!</v>
      </c>
      <c r="J19" s="325"/>
      <c r="K19" s="326"/>
      <c r="L19" s="325"/>
      <c r="M19" s="326"/>
      <c r="N19" s="325"/>
      <c r="O19" s="326"/>
      <c r="P19" s="325"/>
      <c r="Q19" s="325"/>
      <c r="R19" s="327">
        <f t="shared" ref="R19" si="37">(VLOOKUP(Q18,$AA$6:$AC$43,3)*P19)</f>
        <v>0</v>
      </c>
      <c r="S19" s="325"/>
      <c r="T19" s="325"/>
      <c r="U19" s="326"/>
      <c r="V19" s="325"/>
      <c r="W19" s="327">
        <f t="shared" ref="W19" si="38">ROUND(R19*V19,2)</f>
        <v>0</v>
      </c>
      <c r="X19" s="327" t="e">
        <f t="shared" ref="X19" si="39">I19+K19+R19+W19+M19</f>
        <v>#DIV/0!</v>
      </c>
      <c r="Y19" s="328" t="e">
        <f t="shared" ref="Y19" si="40">IF(X19&lt;9999,ROUND(X19,-1),IF(X19&lt;99999,ROUND(X19,-2),ROUND(X19,-3)))</f>
        <v>#DIV/0!</v>
      </c>
      <c r="Z19" s="329"/>
      <c r="AB19" s="308"/>
      <c r="AC19" s="309"/>
    </row>
    <row r="20" spans="2:29" ht="21" customHeight="1">
      <c r="B20" s="852">
        <f t="shared" si="34"/>
        <v>7</v>
      </c>
      <c r="C20" s="854"/>
      <c r="D20" s="310"/>
      <c r="E20" s="850" t="str">
        <f>内訳書!$C$14</f>
        <v>ｉＤシリーズ直付４０形　ｉスタイル</v>
      </c>
      <c r="F20" s="313"/>
      <c r="G20" s="313"/>
      <c r="H20" s="313"/>
      <c r="I20" s="314"/>
      <c r="J20" s="315"/>
      <c r="K20" s="316"/>
      <c r="L20" s="315"/>
      <c r="M20" s="316"/>
      <c r="N20" s="315"/>
      <c r="O20" s="316"/>
      <c r="P20" s="332"/>
      <c r="Q20" s="315">
        <v>4</v>
      </c>
      <c r="R20" s="317" t="str">
        <f t="shared" ref="R20" si="41">IF(Q20&gt;0,VLOOKUP(Q20,$AA$6:$AB$43,2),"")</f>
        <v>電工</v>
      </c>
      <c r="S20" s="315"/>
      <c r="T20" s="315"/>
      <c r="U20" s="316"/>
      <c r="V20" s="315"/>
      <c r="W20" s="318"/>
      <c r="X20" s="319"/>
      <c r="Y20" s="320"/>
      <c r="Z20" s="321"/>
      <c r="AB20" s="308"/>
      <c r="AC20" s="309"/>
    </row>
    <row r="21" spans="2:29" ht="21" customHeight="1">
      <c r="B21" s="853"/>
      <c r="C21" s="855"/>
      <c r="D21" s="322" t="str">
        <f>内訳書!$B$14</f>
        <v>E40G　照明器具</v>
      </c>
      <c r="E21" s="851"/>
      <c r="F21" s="323"/>
      <c r="G21" s="323"/>
      <c r="H21" s="323"/>
      <c r="I21" s="485" t="e">
        <f t="shared" ref="I21" si="42">AVERAGE(F21:H21)</f>
        <v>#DIV/0!</v>
      </c>
      <c r="J21" s="325"/>
      <c r="K21" s="326"/>
      <c r="L21" s="325"/>
      <c r="M21" s="326"/>
      <c r="N21" s="325"/>
      <c r="O21" s="326"/>
      <c r="P21" s="325"/>
      <c r="Q21" s="325"/>
      <c r="R21" s="327">
        <f t="shared" ref="R21" si="43">(VLOOKUP(Q20,$AA$6:$AC$43,3)*P21)</f>
        <v>0</v>
      </c>
      <c r="S21" s="325"/>
      <c r="T21" s="325"/>
      <c r="U21" s="326"/>
      <c r="V21" s="325"/>
      <c r="W21" s="327">
        <f t="shared" ref="W21" si="44">ROUND(R21*V21,2)</f>
        <v>0</v>
      </c>
      <c r="X21" s="327" t="e">
        <f t="shared" ref="X21" si="45">I21+K21+R21+W21+M21</f>
        <v>#DIV/0!</v>
      </c>
      <c r="Y21" s="328" t="e">
        <f t="shared" ref="Y21" si="46">IF(X21&lt;9999,ROUND(X21,-1),IF(X21&lt;99999,ROUND(X21,-2),ROUND(X21,-3)))</f>
        <v>#DIV/0!</v>
      </c>
      <c r="Z21" s="329"/>
      <c r="AB21" s="308"/>
      <c r="AC21" s="309"/>
    </row>
    <row r="22" spans="2:29" ht="21" customHeight="1">
      <c r="B22" s="852">
        <f t="shared" si="34"/>
        <v>8</v>
      </c>
      <c r="C22" s="854"/>
      <c r="D22" s="310"/>
      <c r="E22" s="850" t="str">
        <f>内訳書!$C$15</f>
        <v>ｉＤシリーズ直付４０形　ｉスタイル</v>
      </c>
      <c r="F22" s="313"/>
      <c r="G22" s="313"/>
      <c r="H22" s="313"/>
      <c r="I22" s="314"/>
      <c r="J22" s="315"/>
      <c r="K22" s="316"/>
      <c r="L22" s="315"/>
      <c r="M22" s="316"/>
      <c r="N22" s="315"/>
      <c r="O22" s="316"/>
      <c r="P22" s="332"/>
      <c r="Q22" s="315">
        <v>4</v>
      </c>
      <c r="R22" s="317" t="str">
        <f t="shared" ref="R22" si="47">IF(Q22&gt;0,VLOOKUP(Q22,$AA$6:$AB$43,2),"")</f>
        <v>電工</v>
      </c>
      <c r="S22" s="315"/>
      <c r="T22" s="315"/>
      <c r="U22" s="316"/>
      <c r="V22" s="315"/>
      <c r="W22" s="318"/>
      <c r="X22" s="319"/>
      <c r="Y22" s="320"/>
      <c r="Z22" s="321"/>
      <c r="AB22" s="308"/>
      <c r="AC22" s="309"/>
    </row>
    <row r="23" spans="2:29" ht="21" customHeight="1">
      <c r="B23" s="853"/>
      <c r="C23" s="855"/>
      <c r="D23" s="322" t="str">
        <f>内訳書!$B$15</f>
        <v>E40P　照明器具</v>
      </c>
      <c r="E23" s="851"/>
      <c r="F23" s="323"/>
      <c r="G23" s="323"/>
      <c r="H23" s="323"/>
      <c r="I23" s="485" t="e">
        <f t="shared" ref="I23" si="48">AVERAGE(F23:H23)</f>
        <v>#DIV/0!</v>
      </c>
      <c r="J23" s="325"/>
      <c r="K23" s="326"/>
      <c r="L23" s="325"/>
      <c r="M23" s="326"/>
      <c r="N23" s="325"/>
      <c r="O23" s="326"/>
      <c r="P23" s="325"/>
      <c r="Q23" s="325"/>
      <c r="R23" s="327">
        <f t="shared" ref="R23" si="49">(VLOOKUP(Q22,$AA$6:$AC$43,3)*P23)</f>
        <v>0</v>
      </c>
      <c r="S23" s="325"/>
      <c r="T23" s="325"/>
      <c r="U23" s="326"/>
      <c r="V23" s="325"/>
      <c r="W23" s="327">
        <f t="shared" ref="W23" si="50">ROUND(R23*V23,2)</f>
        <v>0</v>
      </c>
      <c r="X23" s="327" t="e">
        <f t="shared" ref="X23" si="51">I23+K23+R23+W23+M23</f>
        <v>#DIV/0!</v>
      </c>
      <c r="Y23" s="328" t="e">
        <f t="shared" ref="Y23" si="52">IF(X23&lt;9999,ROUND(X23,-1),IF(X23&lt;99999,ROUND(X23,-2),ROUND(X23,-3)))</f>
        <v>#DIV/0!</v>
      </c>
      <c r="Z23" s="329"/>
      <c r="AB23" s="308"/>
      <c r="AC23" s="309"/>
    </row>
    <row r="24" spans="2:29" ht="21" customHeight="1">
      <c r="B24" s="852">
        <f t="shared" ref="B24" si="53">B22+1</f>
        <v>9</v>
      </c>
      <c r="C24" s="854"/>
      <c r="D24" s="310"/>
      <c r="E24" s="850" t="str">
        <f>内訳書!$C$16</f>
        <v>ｉＤシリーズ直付４０形　スリムベース</v>
      </c>
      <c r="F24" s="312"/>
      <c r="G24" s="313"/>
      <c r="H24" s="313"/>
      <c r="I24" s="314"/>
      <c r="J24" s="315"/>
      <c r="K24" s="316"/>
      <c r="L24" s="315"/>
      <c r="M24" s="316"/>
      <c r="N24" s="315"/>
      <c r="O24" s="316"/>
      <c r="P24" s="332"/>
      <c r="Q24" s="315">
        <v>4</v>
      </c>
      <c r="R24" s="317" t="str">
        <f t="shared" ref="R24" si="54">IF(Q24&gt;0,VLOOKUP(Q24,$AA$6:$AB$43,2),"")</f>
        <v>電工</v>
      </c>
      <c r="S24" s="315"/>
      <c r="T24" s="315"/>
      <c r="U24" s="316"/>
      <c r="V24" s="315"/>
      <c r="W24" s="318"/>
      <c r="X24" s="319"/>
      <c r="Y24" s="320"/>
      <c r="Z24" s="321"/>
      <c r="AB24" s="308"/>
      <c r="AC24" s="309"/>
    </row>
    <row r="25" spans="2:29" ht="21" customHeight="1">
      <c r="B25" s="853"/>
      <c r="C25" s="855"/>
      <c r="D25" s="322" t="str">
        <f>内訳書!$B$16</f>
        <v>F40　照明器具</v>
      </c>
      <c r="E25" s="851"/>
      <c r="F25" s="323"/>
      <c r="G25" s="323"/>
      <c r="H25" s="323"/>
      <c r="I25" s="485" t="e">
        <f t="shared" ref="I25" si="55">AVERAGE(F25:H25)</f>
        <v>#DIV/0!</v>
      </c>
      <c r="J25" s="325"/>
      <c r="K25" s="326"/>
      <c r="L25" s="325"/>
      <c r="M25" s="326"/>
      <c r="N25" s="325"/>
      <c r="O25" s="326"/>
      <c r="P25" s="325"/>
      <c r="Q25" s="325"/>
      <c r="R25" s="327">
        <f t="shared" ref="R25" si="56">(VLOOKUP(Q24,$AA$6:$AC$43,3)*P25)</f>
        <v>0</v>
      </c>
      <c r="S25" s="325"/>
      <c r="T25" s="325"/>
      <c r="U25" s="326"/>
      <c r="V25" s="325"/>
      <c r="W25" s="327">
        <f t="shared" ref="W25" si="57">ROUND(R25*V25,2)</f>
        <v>0</v>
      </c>
      <c r="X25" s="327" t="e">
        <f t="shared" ref="X25" si="58">I25+K25+R25+W25+M25</f>
        <v>#DIV/0!</v>
      </c>
      <c r="Y25" s="328" t="e">
        <f t="shared" ref="Y25" si="59">IF(X25&lt;9999,ROUND(X25,-1),IF(X25&lt;99999,ROUND(X25,-2),ROUND(X25,-3)))</f>
        <v>#DIV/0!</v>
      </c>
      <c r="Z25" s="329"/>
      <c r="AB25" s="308"/>
      <c r="AC25" s="309"/>
    </row>
    <row r="26" spans="2:29" ht="21" customHeight="1">
      <c r="B26" s="852">
        <f t="shared" ref="B26" si="60">B24+1</f>
        <v>10</v>
      </c>
      <c r="C26" s="854"/>
      <c r="D26" s="310"/>
      <c r="E26" s="848" t="str">
        <f>内訳書!$C$17</f>
        <v>ｉＤシリーズ直付４０形　コーナーライト</v>
      </c>
      <c r="F26" s="312"/>
      <c r="G26" s="313"/>
      <c r="H26" s="313"/>
      <c r="I26" s="314"/>
      <c r="J26" s="315"/>
      <c r="K26" s="316"/>
      <c r="L26" s="315"/>
      <c r="M26" s="316"/>
      <c r="N26" s="315"/>
      <c r="O26" s="316"/>
      <c r="P26" s="332"/>
      <c r="Q26" s="315">
        <v>4</v>
      </c>
      <c r="R26" s="317" t="str">
        <f t="shared" ref="R26" si="61">IF(Q26&gt;0,VLOOKUP(Q26,$AA$6:$AB$43,2),"")</f>
        <v>電工</v>
      </c>
      <c r="S26" s="315"/>
      <c r="T26" s="315"/>
      <c r="U26" s="316"/>
      <c r="V26" s="315"/>
      <c r="W26" s="318"/>
      <c r="X26" s="319"/>
      <c r="Y26" s="320"/>
      <c r="Z26" s="321"/>
      <c r="AB26" s="308"/>
      <c r="AC26" s="309"/>
    </row>
    <row r="27" spans="2:29" ht="21" customHeight="1">
      <c r="B27" s="853"/>
      <c r="C27" s="855"/>
      <c r="D27" s="322" t="str">
        <f>内訳書!$B$17</f>
        <v>G20　照明器具</v>
      </c>
      <c r="E27" s="849"/>
      <c r="F27" s="323"/>
      <c r="G27" s="323"/>
      <c r="H27" s="323"/>
      <c r="I27" s="485" t="e">
        <f t="shared" ref="I27" si="62">AVERAGE(F27:H27)</f>
        <v>#DIV/0!</v>
      </c>
      <c r="J27" s="325"/>
      <c r="K27" s="326"/>
      <c r="L27" s="325"/>
      <c r="M27" s="326"/>
      <c r="N27" s="325"/>
      <c r="O27" s="326"/>
      <c r="P27" s="325"/>
      <c r="Q27" s="325"/>
      <c r="R27" s="327">
        <f t="shared" ref="R27" si="63">(VLOOKUP(Q26,$AA$6:$AC$43,3)*P27)</f>
        <v>0</v>
      </c>
      <c r="S27" s="325"/>
      <c r="T27" s="325"/>
      <c r="U27" s="326"/>
      <c r="V27" s="325"/>
      <c r="W27" s="327">
        <f t="shared" ref="W27" si="64">ROUND(R27*V27,2)</f>
        <v>0</v>
      </c>
      <c r="X27" s="327" t="e">
        <f t="shared" ref="X27" si="65">I27+K27+R27+W27+M27</f>
        <v>#DIV/0!</v>
      </c>
      <c r="Y27" s="328" t="e">
        <f t="shared" ref="Y27" si="66">IF(X27&lt;9999,ROUND(X27,-1),IF(X27&lt;99999,ROUND(X27,-2),ROUND(X27,-3)))</f>
        <v>#DIV/0!</v>
      </c>
      <c r="Z27" s="329"/>
      <c r="AB27" s="308"/>
      <c r="AC27" s="309"/>
    </row>
    <row r="28" spans="2:29" ht="21" customHeight="1">
      <c r="B28" s="852">
        <f t="shared" ref="B28:B96" si="67">B26+1</f>
        <v>11</v>
      </c>
      <c r="C28" s="854"/>
      <c r="D28" s="310"/>
      <c r="E28" s="848" t="str">
        <f>内訳書!$C$18</f>
        <v>ｉＤシリーズ直付１１０形　ウォールウォッシャ</v>
      </c>
      <c r="F28" s="312"/>
      <c r="G28" s="313"/>
      <c r="H28" s="313"/>
      <c r="I28" s="314"/>
      <c r="J28" s="315"/>
      <c r="K28" s="316"/>
      <c r="L28" s="315"/>
      <c r="M28" s="316"/>
      <c r="N28" s="315"/>
      <c r="O28" s="316"/>
      <c r="P28" s="332"/>
      <c r="Q28" s="315">
        <v>4</v>
      </c>
      <c r="R28" s="317" t="str">
        <f t="shared" ref="R28" si="68">IF(Q28&gt;0,VLOOKUP(Q28,$AA$6:$AB$43,2),"")</f>
        <v>電工</v>
      </c>
      <c r="S28" s="315"/>
      <c r="T28" s="315"/>
      <c r="U28" s="316"/>
      <c r="V28" s="315"/>
      <c r="W28" s="318"/>
      <c r="X28" s="319"/>
      <c r="Y28" s="320"/>
      <c r="Z28" s="321"/>
      <c r="AB28" s="308"/>
      <c r="AC28" s="309"/>
    </row>
    <row r="29" spans="2:29" ht="21" customHeight="1">
      <c r="B29" s="853"/>
      <c r="C29" s="855"/>
      <c r="D29" s="322" t="str">
        <f>内訳書!$B$18</f>
        <v>H50　照明器具</v>
      </c>
      <c r="E29" s="849"/>
      <c r="F29" s="323"/>
      <c r="G29" s="323"/>
      <c r="H29" s="323"/>
      <c r="I29" s="485" t="e">
        <f t="shared" ref="I29" si="69">AVERAGE(F29:H29)</f>
        <v>#DIV/0!</v>
      </c>
      <c r="J29" s="325"/>
      <c r="K29" s="326"/>
      <c r="L29" s="325"/>
      <c r="M29" s="326"/>
      <c r="N29" s="325"/>
      <c r="O29" s="326"/>
      <c r="P29" s="325"/>
      <c r="Q29" s="325"/>
      <c r="R29" s="327">
        <f t="shared" ref="R29" si="70">(VLOOKUP(Q28,$AA$6:$AC$43,3)*P29)</f>
        <v>0</v>
      </c>
      <c r="S29" s="325"/>
      <c r="T29" s="325"/>
      <c r="U29" s="326"/>
      <c r="V29" s="325"/>
      <c r="W29" s="327">
        <f t="shared" ref="W29" si="71">ROUND(R29*V29,2)</f>
        <v>0</v>
      </c>
      <c r="X29" s="327" t="e">
        <f t="shared" ref="X29" si="72">I29+K29+R29+W29+M29</f>
        <v>#DIV/0!</v>
      </c>
      <c r="Y29" s="328" t="e">
        <f t="shared" ref="Y29" si="73">IF(X29&lt;9999,ROUND(X29,-1),IF(X29&lt;99999,ROUND(X29,-2),ROUND(X29,-3)))</f>
        <v>#DIV/0!</v>
      </c>
      <c r="Z29" s="329"/>
      <c r="AB29" s="308"/>
      <c r="AC29" s="309"/>
    </row>
    <row r="30" spans="2:29" ht="21" customHeight="1">
      <c r="B30" s="852">
        <f t="shared" si="67"/>
        <v>12</v>
      </c>
      <c r="C30" s="854"/>
      <c r="D30" s="310"/>
      <c r="E30" s="848" t="str">
        <f>内訳書!$C$19</f>
        <v>ｉＤシリーズ埋込４０形　下面開放型　Ｗ１９０</v>
      </c>
      <c r="F30" s="312"/>
      <c r="G30" s="313"/>
      <c r="H30" s="313"/>
      <c r="I30" s="314"/>
      <c r="J30" s="315"/>
      <c r="K30" s="316"/>
      <c r="L30" s="315"/>
      <c r="M30" s="316"/>
      <c r="N30" s="315"/>
      <c r="O30" s="316"/>
      <c r="P30" s="332"/>
      <c r="Q30" s="315">
        <v>4</v>
      </c>
      <c r="R30" s="317" t="str">
        <f t="shared" ref="R30" si="74">IF(Q30&gt;0,VLOOKUP(Q30,$AA$6:$AB$43,2),"")</f>
        <v>電工</v>
      </c>
      <c r="S30" s="315"/>
      <c r="T30" s="315"/>
      <c r="U30" s="316"/>
      <c r="V30" s="315"/>
      <c r="W30" s="318"/>
      <c r="X30" s="319"/>
      <c r="Y30" s="320"/>
      <c r="Z30" s="321"/>
      <c r="AB30" s="308"/>
      <c r="AC30" s="309"/>
    </row>
    <row r="31" spans="2:29" ht="21" customHeight="1">
      <c r="B31" s="853"/>
      <c r="C31" s="855"/>
      <c r="D31" s="322" t="str">
        <f>内訳書!$B$19</f>
        <v>I20　照明器具</v>
      </c>
      <c r="E31" s="849"/>
      <c r="F31" s="323"/>
      <c r="G31" s="323"/>
      <c r="H31" s="323"/>
      <c r="I31" s="485" t="e">
        <f t="shared" ref="I31" si="75">AVERAGE(F31:H31)</f>
        <v>#DIV/0!</v>
      </c>
      <c r="J31" s="325"/>
      <c r="K31" s="326"/>
      <c r="L31" s="325"/>
      <c r="M31" s="326"/>
      <c r="N31" s="325"/>
      <c r="O31" s="326"/>
      <c r="P31" s="325"/>
      <c r="Q31" s="325"/>
      <c r="R31" s="327">
        <f t="shared" ref="R31" si="76">(VLOOKUP(Q30,$AA$6:$AC$43,3)*P31)</f>
        <v>0</v>
      </c>
      <c r="S31" s="325"/>
      <c r="T31" s="325"/>
      <c r="U31" s="326"/>
      <c r="V31" s="325"/>
      <c r="W31" s="327">
        <f t="shared" ref="W31" si="77">ROUND(R31*V31,2)</f>
        <v>0</v>
      </c>
      <c r="X31" s="327" t="e">
        <f t="shared" ref="X31" si="78">I31+K31+R31+W31+M31</f>
        <v>#DIV/0!</v>
      </c>
      <c r="Y31" s="328" t="e">
        <f t="shared" ref="Y31" si="79">IF(X31&lt;9999,ROUND(X31,-1),IF(X31&lt;99999,ROUND(X31,-2),ROUND(X31,-3)))</f>
        <v>#DIV/0!</v>
      </c>
      <c r="Z31" s="329"/>
      <c r="AB31" s="308"/>
      <c r="AC31" s="309"/>
    </row>
    <row r="32" spans="2:29" ht="21" customHeight="1">
      <c r="B32" s="852">
        <f t="shared" si="67"/>
        <v>13</v>
      </c>
      <c r="C32" s="854"/>
      <c r="D32" s="310"/>
      <c r="E32" s="848" t="str">
        <f>内訳書!$C$20</f>
        <v>ｉＤシリーズ埋込４０形　下面開放型　Ｗ３００　単体</v>
      </c>
      <c r="F32" s="312"/>
      <c r="G32" s="313"/>
      <c r="H32" s="313"/>
      <c r="I32" s="314"/>
      <c r="J32" s="315"/>
      <c r="K32" s="316"/>
      <c r="L32" s="315"/>
      <c r="M32" s="316"/>
      <c r="N32" s="315"/>
      <c r="O32" s="316"/>
      <c r="P32" s="332"/>
      <c r="Q32" s="315">
        <v>4</v>
      </c>
      <c r="R32" s="317" t="str">
        <f t="shared" ref="R32" si="80">IF(Q32&gt;0,VLOOKUP(Q32,$AA$6:$AB$43,2),"")</f>
        <v>電工</v>
      </c>
      <c r="S32" s="315"/>
      <c r="T32" s="315"/>
      <c r="U32" s="316"/>
      <c r="V32" s="315"/>
      <c r="W32" s="318"/>
      <c r="X32" s="319"/>
      <c r="Y32" s="320"/>
      <c r="Z32" s="321"/>
      <c r="AB32" s="308"/>
      <c r="AC32" s="309"/>
    </row>
    <row r="33" spans="2:29" ht="21" customHeight="1">
      <c r="B33" s="853"/>
      <c r="C33" s="855"/>
      <c r="D33" s="322" t="str">
        <f>内訳書!$B$20</f>
        <v>I40　照明器具(LRS20-4-37)</v>
      </c>
      <c r="E33" s="849"/>
      <c r="F33" s="323"/>
      <c r="G33" s="323"/>
      <c r="H33" s="323"/>
      <c r="I33" s="485" t="e">
        <f t="shared" ref="I33" si="81">AVERAGE(F33:H33)</f>
        <v>#DIV/0!</v>
      </c>
      <c r="J33" s="325"/>
      <c r="K33" s="326"/>
      <c r="L33" s="325"/>
      <c r="M33" s="326"/>
      <c r="N33" s="325"/>
      <c r="O33" s="326"/>
      <c r="P33" s="325"/>
      <c r="Q33" s="325"/>
      <c r="R33" s="327">
        <f t="shared" ref="R33" si="82">(VLOOKUP(Q32,$AA$6:$AC$43,3)*P33)</f>
        <v>0</v>
      </c>
      <c r="S33" s="325"/>
      <c r="T33" s="325"/>
      <c r="U33" s="326"/>
      <c r="V33" s="325"/>
      <c r="W33" s="327">
        <f t="shared" ref="W33" si="83">ROUND(R33*V33,2)</f>
        <v>0</v>
      </c>
      <c r="X33" s="327" t="e">
        <f t="shared" ref="X33" si="84">I33+K33+R33+W33+M33</f>
        <v>#DIV/0!</v>
      </c>
      <c r="Y33" s="328" t="e">
        <f t="shared" ref="Y33" si="85">IF(X33&lt;9999,ROUND(X33,-1),IF(X33&lt;99999,ROUND(X33,-2),ROUND(X33,-3)))</f>
        <v>#DIV/0!</v>
      </c>
      <c r="Z33" s="329"/>
      <c r="AB33" s="308"/>
      <c r="AC33" s="309"/>
    </row>
    <row r="34" spans="2:29" ht="21" customHeight="1">
      <c r="B34" s="852">
        <f t="shared" si="67"/>
        <v>14</v>
      </c>
      <c r="C34" s="854"/>
      <c r="D34" s="310"/>
      <c r="E34" s="848" t="str">
        <f>内訳書!$C$21</f>
        <v>ｉＤシリーズ埋込４０形　下面開放型　Ｗ３００　連結右用</v>
      </c>
      <c r="F34" s="312"/>
      <c r="G34" s="313"/>
      <c r="H34" s="313"/>
      <c r="I34" s="314"/>
      <c r="J34" s="315"/>
      <c r="K34" s="316"/>
      <c r="L34" s="315"/>
      <c r="M34" s="316"/>
      <c r="N34" s="315"/>
      <c r="O34" s="316"/>
      <c r="P34" s="332"/>
      <c r="Q34" s="315">
        <v>4</v>
      </c>
      <c r="R34" s="317" t="str">
        <f t="shared" ref="R34" si="86">IF(Q34&gt;0,VLOOKUP(Q34,$AA$6:$AB$43,2),"")</f>
        <v>電工</v>
      </c>
      <c r="S34" s="315"/>
      <c r="T34" s="315"/>
      <c r="U34" s="316"/>
      <c r="V34" s="315"/>
      <c r="W34" s="318"/>
      <c r="X34" s="319"/>
      <c r="Y34" s="320"/>
      <c r="Z34" s="321"/>
      <c r="AB34" s="308"/>
      <c r="AC34" s="309"/>
    </row>
    <row r="35" spans="2:29" ht="21" customHeight="1">
      <c r="B35" s="853"/>
      <c r="C35" s="855"/>
      <c r="D35" s="322" t="str">
        <f>内訳書!$B$21</f>
        <v>I40R　照明器具</v>
      </c>
      <c r="E35" s="849"/>
      <c r="F35" s="323"/>
      <c r="G35" s="323"/>
      <c r="H35" s="323"/>
      <c r="I35" s="485" t="e">
        <f t="shared" ref="I35" si="87">AVERAGE(F35:H35)</f>
        <v>#DIV/0!</v>
      </c>
      <c r="J35" s="325"/>
      <c r="K35" s="326"/>
      <c r="L35" s="325"/>
      <c r="M35" s="326"/>
      <c r="N35" s="325"/>
      <c r="O35" s="326"/>
      <c r="P35" s="325"/>
      <c r="Q35" s="325"/>
      <c r="R35" s="327">
        <f t="shared" ref="R35" si="88">(VLOOKUP(Q34,$AA$6:$AC$43,3)*P35)</f>
        <v>0</v>
      </c>
      <c r="S35" s="325"/>
      <c r="T35" s="325"/>
      <c r="U35" s="326"/>
      <c r="V35" s="325"/>
      <c r="W35" s="327">
        <f t="shared" ref="W35" si="89">ROUND(R35*V35,2)</f>
        <v>0</v>
      </c>
      <c r="X35" s="327" t="e">
        <f t="shared" ref="X35" si="90">I35+K35+R35+W35+M35</f>
        <v>#DIV/0!</v>
      </c>
      <c r="Y35" s="328" t="e">
        <f t="shared" ref="Y35" si="91">IF(X35&lt;9999,ROUND(X35,-1),IF(X35&lt;99999,ROUND(X35,-2),ROUND(X35,-3)))</f>
        <v>#DIV/0!</v>
      </c>
      <c r="Z35" s="329"/>
      <c r="AB35" s="308"/>
      <c r="AC35" s="309"/>
    </row>
    <row r="36" spans="2:29" ht="21" customHeight="1">
      <c r="B36" s="852">
        <f t="shared" si="67"/>
        <v>15</v>
      </c>
      <c r="C36" s="854"/>
      <c r="D36" s="310"/>
      <c r="E36" s="848" t="str">
        <f>内訳書!$C$22</f>
        <v>ｉＤシリーズ埋込４０形　下面開放型　Ｗ３００　連結左用</v>
      </c>
      <c r="F36" s="312"/>
      <c r="G36" s="313"/>
      <c r="H36" s="313"/>
      <c r="I36" s="314"/>
      <c r="J36" s="315"/>
      <c r="K36" s="316"/>
      <c r="L36" s="315"/>
      <c r="M36" s="316"/>
      <c r="N36" s="315"/>
      <c r="O36" s="316"/>
      <c r="P36" s="332"/>
      <c r="Q36" s="315">
        <v>4</v>
      </c>
      <c r="R36" s="317" t="str">
        <f t="shared" ref="R36" si="92">IF(Q36&gt;0,VLOOKUP(Q36,$AA$6:$AB$43,2),"")</f>
        <v>電工</v>
      </c>
      <c r="S36" s="315"/>
      <c r="T36" s="315"/>
      <c r="U36" s="316"/>
      <c r="V36" s="315"/>
      <c r="W36" s="318"/>
      <c r="X36" s="319"/>
      <c r="Y36" s="320"/>
      <c r="Z36" s="321"/>
      <c r="AB36" s="308"/>
      <c r="AC36" s="309"/>
    </row>
    <row r="37" spans="2:29" ht="21" customHeight="1">
      <c r="B37" s="853"/>
      <c r="C37" s="855"/>
      <c r="D37" s="322" t="str">
        <f>内訳書!$B$22</f>
        <v>I40L　照明器具</v>
      </c>
      <c r="E37" s="849"/>
      <c r="F37" s="323"/>
      <c r="G37" s="323"/>
      <c r="H37" s="323"/>
      <c r="I37" s="485" t="e">
        <f t="shared" ref="I37" si="93">AVERAGE(F37:H37)</f>
        <v>#DIV/0!</v>
      </c>
      <c r="J37" s="325"/>
      <c r="K37" s="326"/>
      <c r="L37" s="325"/>
      <c r="M37" s="326"/>
      <c r="N37" s="325"/>
      <c r="O37" s="326"/>
      <c r="P37" s="325"/>
      <c r="Q37" s="325"/>
      <c r="R37" s="327">
        <f t="shared" ref="R37" si="94">(VLOOKUP(Q36,$AA$6:$AC$43,3)*P37)</f>
        <v>0</v>
      </c>
      <c r="S37" s="325"/>
      <c r="T37" s="325"/>
      <c r="U37" s="326"/>
      <c r="V37" s="325"/>
      <c r="W37" s="327">
        <f t="shared" ref="W37" si="95">ROUND(R37*V37,2)</f>
        <v>0</v>
      </c>
      <c r="X37" s="327" t="e">
        <f t="shared" ref="X37" si="96">I37+K37+R37+W37+M37</f>
        <v>#DIV/0!</v>
      </c>
      <c r="Y37" s="328" t="e">
        <f t="shared" ref="Y37" si="97">IF(X37&lt;9999,ROUND(X37,-1),IF(X37&lt;99999,ROUND(X37,-2),ROUND(X37,-3)))</f>
        <v>#DIV/0!</v>
      </c>
      <c r="Z37" s="329"/>
      <c r="AB37" s="308"/>
      <c r="AC37" s="309"/>
    </row>
    <row r="38" spans="2:29" ht="21" customHeight="1">
      <c r="B38" s="852">
        <f t="shared" si="67"/>
        <v>16</v>
      </c>
      <c r="C38" s="854"/>
      <c r="D38" s="310"/>
      <c r="E38" s="848" t="str">
        <f>内訳書!$C$23</f>
        <v>ｉＤシリーズ埋込４０形　下面開放型　Ｗ３００</v>
      </c>
      <c r="F38" s="312"/>
      <c r="G38" s="313"/>
      <c r="H38" s="313"/>
      <c r="I38" s="314"/>
      <c r="J38" s="315"/>
      <c r="K38" s="316"/>
      <c r="L38" s="315"/>
      <c r="M38" s="316"/>
      <c r="N38" s="315"/>
      <c r="O38" s="316"/>
      <c r="P38" s="332"/>
      <c r="Q38" s="315">
        <v>4</v>
      </c>
      <c r="R38" s="317" t="str">
        <f t="shared" ref="R38" si="98">IF(Q38&gt;0,VLOOKUP(Q38,$AA$6:$AB$43,2),"")</f>
        <v>電工</v>
      </c>
      <c r="S38" s="315"/>
      <c r="T38" s="315"/>
      <c r="U38" s="316"/>
      <c r="V38" s="315"/>
      <c r="W38" s="318"/>
      <c r="X38" s="319"/>
      <c r="Y38" s="320"/>
      <c r="Z38" s="321"/>
      <c r="AB38" s="308"/>
      <c r="AC38" s="309"/>
    </row>
    <row r="39" spans="2:29" ht="21" customHeight="1">
      <c r="B39" s="853"/>
      <c r="C39" s="855"/>
      <c r="D39" s="322" t="str">
        <f>内訳書!$B$23</f>
        <v>I69　照明器具</v>
      </c>
      <c r="E39" s="849"/>
      <c r="F39" s="323"/>
      <c r="G39" s="323"/>
      <c r="H39" s="323"/>
      <c r="I39" s="485" t="e">
        <f t="shared" ref="I39" si="99">AVERAGE(F39:H39)</f>
        <v>#DIV/0!</v>
      </c>
      <c r="J39" s="325"/>
      <c r="K39" s="326"/>
      <c r="L39" s="325"/>
      <c r="M39" s="326"/>
      <c r="N39" s="325"/>
      <c r="O39" s="326"/>
      <c r="P39" s="325"/>
      <c r="Q39" s="325"/>
      <c r="R39" s="327">
        <f t="shared" ref="R39" si="100">(VLOOKUP(Q38,$AA$6:$AC$43,3)*P39)</f>
        <v>0</v>
      </c>
      <c r="S39" s="325"/>
      <c r="T39" s="325"/>
      <c r="U39" s="326"/>
      <c r="V39" s="325"/>
      <c r="W39" s="327">
        <f t="shared" ref="W39" si="101">ROUND(R39*V39,2)</f>
        <v>0</v>
      </c>
      <c r="X39" s="327" t="e">
        <f t="shared" ref="X39" si="102">I39+K39+R39+W39+M39</f>
        <v>#DIV/0!</v>
      </c>
      <c r="Y39" s="328" t="e">
        <f t="shared" ref="Y39" si="103">IF(X39&lt;9999,ROUND(X39,-1),IF(X39&lt;99999,ROUND(X39,-2),ROUND(X39,-3)))</f>
        <v>#DIV/0!</v>
      </c>
      <c r="Z39" s="329"/>
      <c r="AB39" s="308"/>
      <c r="AC39" s="309"/>
    </row>
    <row r="40" spans="2:29" ht="21" customHeight="1">
      <c r="B40" s="852">
        <f t="shared" si="67"/>
        <v>17</v>
      </c>
      <c r="C40" s="854"/>
      <c r="D40" s="310"/>
      <c r="E40" s="850" t="str">
        <f>内訳書!$C$24</f>
        <v>ｉＤシリーズ直付４０形　黒板灯</v>
      </c>
      <c r="F40" s="312"/>
      <c r="G40" s="313"/>
      <c r="H40" s="313"/>
      <c r="I40" s="314"/>
      <c r="J40" s="315"/>
      <c r="K40" s="316"/>
      <c r="L40" s="315"/>
      <c r="M40" s="316"/>
      <c r="N40" s="315"/>
      <c r="O40" s="316"/>
      <c r="P40" s="332"/>
      <c r="Q40" s="315">
        <v>4</v>
      </c>
      <c r="R40" s="317" t="str">
        <f t="shared" ref="R40" si="104">IF(Q40&gt;0,VLOOKUP(Q40,$AA$6:$AB$43,2),"")</f>
        <v>電工</v>
      </c>
      <c r="S40" s="315"/>
      <c r="T40" s="315"/>
      <c r="U40" s="316"/>
      <c r="V40" s="315"/>
      <c r="W40" s="318"/>
      <c r="X40" s="319"/>
      <c r="Y40" s="320"/>
      <c r="Z40" s="321"/>
      <c r="AB40" s="308"/>
      <c r="AC40" s="309"/>
    </row>
    <row r="41" spans="2:29" ht="21" customHeight="1">
      <c r="B41" s="853"/>
      <c r="C41" s="855"/>
      <c r="D41" s="322" t="str">
        <f>内訳書!$B$24</f>
        <v>J25　照明器具(LSS13-4-21)</v>
      </c>
      <c r="E41" s="851"/>
      <c r="F41" s="323"/>
      <c r="G41" s="323"/>
      <c r="H41" s="323"/>
      <c r="I41" s="485" t="e">
        <f t="shared" ref="I41" si="105">AVERAGE(F41:H41)</f>
        <v>#DIV/0!</v>
      </c>
      <c r="J41" s="325"/>
      <c r="K41" s="326"/>
      <c r="L41" s="325"/>
      <c r="M41" s="326"/>
      <c r="N41" s="325"/>
      <c r="O41" s="326"/>
      <c r="P41" s="325"/>
      <c r="Q41" s="325"/>
      <c r="R41" s="327">
        <f t="shared" ref="R41" si="106">(VLOOKUP(Q40,$AA$6:$AC$43,3)*P41)</f>
        <v>0</v>
      </c>
      <c r="S41" s="325"/>
      <c r="T41" s="325"/>
      <c r="U41" s="326"/>
      <c r="V41" s="325"/>
      <c r="W41" s="327">
        <f t="shared" ref="W41" si="107">ROUND(R41*V41,2)</f>
        <v>0</v>
      </c>
      <c r="X41" s="327" t="e">
        <f t="shared" ref="X41" si="108">I41+K41+R41+W41+M41</f>
        <v>#DIV/0!</v>
      </c>
      <c r="Y41" s="328" t="e">
        <f t="shared" ref="Y41" si="109">IF(X41&lt;9999,ROUND(X41,-1),IF(X41&lt;99999,ROUND(X41,-2),ROUND(X41,-3)))</f>
        <v>#DIV/0!</v>
      </c>
      <c r="Z41" s="329"/>
      <c r="AB41" s="308"/>
      <c r="AC41" s="309"/>
    </row>
    <row r="42" spans="2:29" ht="21" customHeight="1">
      <c r="B42" s="852">
        <f t="shared" si="67"/>
        <v>18</v>
      </c>
      <c r="C42" s="854"/>
      <c r="D42" s="310"/>
      <c r="E42" s="848" t="str">
        <f>内訳書!$C$25</f>
        <v>ｉＤシリーズ埋込４０形　黒板灯</v>
      </c>
      <c r="F42" s="312"/>
      <c r="G42" s="313"/>
      <c r="H42" s="313"/>
      <c r="I42" s="314"/>
      <c r="J42" s="315"/>
      <c r="K42" s="316"/>
      <c r="L42" s="315"/>
      <c r="M42" s="316"/>
      <c r="N42" s="315"/>
      <c r="O42" s="316"/>
      <c r="P42" s="332"/>
      <c r="Q42" s="315">
        <v>4</v>
      </c>
      <c r="R42" s="317" t="str">
        <f t="shared" ref="R42" si="110">IF(Q42&gt;0,VLOOKUP(Q42,$AA$6:$AB$43,2),"")</f>
        <v>電工</v>
      </c>
      <c r="S42" s="315"/>
      <c r="T42" s="315"/>
      <c r="U42" s="316"/>
      <c r="V42" s="315"/>
      <c r="W42" s="318"/>
      <c r="X42" s="319"/>
      <c r="Y42" s="320"/>
      <c r="Z42" s="321"/>
      <c r="AB42" s="308"/>
      <c r="AC42" s="309"/>
    </row>
    <row r="43" spans="2:29" ht="21" customHeight="1">
      <c r="B43" s="853"/>
      <c r="C43" s="855"/>
      <c r="D43" s="322" t="str">
        <f>内訳書!$B$25</f>
        <v>K25　照明器具</v>
      </c>
      <c r="E43" s="849"/>
      <c r="F43" s="323"/>
      <c r="G43" s="323"/>
      <c r="H43" s="323"/>
      <c r="I43" s="485" t="e">
        <f t="shared" ref="I43" si="111">AVERAGE(F43:H43)</f>
        <v>#DIV/0!</v>
      </c>
      <c r="J43" s="325"/>
      <c r="K43" s="326"/>
      <c r="L43" s="325"/>
      <c r="M43" s="326"/>
      <c r="N43" s="325"/>
      <c r="O43" s="326"/>
      <c r="P43" s="325"/>
      <c r="Q43" s="325"/>
      <c r="R43" s="327">
        <f t="shared" ref="R43" si="112">(VLOOKUP(Q42,$AA$6:$AC$43,3)*P43)</f>
        <v>0</v>
      </c>
      <c r="S43" s="325"/>
      <c r="T43" s="325"/>
      <c r="U43" s="326"/>
      <c r="V43" s="325"/>
      <c r="W43" s="327">
        <f t="shared" ref="W43" si="113">ROUND(R43*V43,2)</f>
        <v>0</v>
      </c>
      <c r="X43" s="327" t="e">
        <f t="shared" ref="X43" si="114">I43+K43+R43+W43+M43</f>
        <v>#DIV/0!</v>
      </c>
      <c r="Y43" s="328" t="e">
        <f t="shared" ref="Y43" si="115">IF(X43&lt;9999,ROUND(X43,-1),IF(X43&lt;99999,ROUND(X43,-2),ROUND(X43,-3)))</f>
        <v>#DIV/0!</v>
      </c>
      <c r="Z43" s="329"/>
      <c r="AB43" s="308"/>
      <c r="AC43" s="309"/>
    </row>
    <row r="44" spans="2:29" ht="21" customHeight="1">
      <c r="B44" s="852">
        <f t="shared" si="67"/>
        <v>19</v>
      </c>
      <c r="C44" s="854"/>
      <c r="D44" s="310"/>
      <c r="E44" s="850" t="str">
        <f>内訳書!$C$26</f>
        <v>ｉＤシリーズ非常灯　４０形　反射笠付　Ｗ１５０　パイプ吊</v>
      </c>
      <c r="F44" s="312"/>
      <c r="G44" s="313"/>
      <c r="H44" s="313"/>
      <c r="I44" s="314"/>
      <c r="J44" s="315"/>
      <c r="K44" s="316"/>
      <c r="L44" s="315"/>
      <c r="M44" s="316"/>
      <c r="N44" s="315"/>
      <c r="O44" s="316"/>
      <c r="P44" s="332"/>
      <c r="Q44" s="315">
        <v>4</v>
      </c>
      <c r="R44" s="317" t="str">
        <f t="shared" ref="R44" si="116">IF(Q44&gt;0,VLOOKUP(Q44,$AA$6:$AB$43,2),"")</f>
        <v>電工</v>
      </c>
      <c r="S44" s="315"/>
      <c r="T44" s="315"/>
      <c r="U44" s="316"/>
      <c r="V44" s="315"/>
      <c r="W44" s="318"/>
      <c r="X44" s="319"/>
      <c r="Y44" s="320"/>
      <c r="Z44" s="321"/>
      <c r="AB44" s="308"/>
      <c r="AC44" s="309"/>
    </row>
    <row r="45" spans="2:29" ht="21" customHeight="1">
      <c r="B45" s="853"/>
      <c r="C45" s="855"/>
      <c r="D45" s="322" t="str">
        <f>内訳書!$B$26</f>
        <v>L40P　照明器具</v>
      </c>
      <c r="E45" s="851"/>
      <c r="F45" s="323"/>
      <c r="G45" s="323"/>
      <c r="H45" s="323"/>
      <c r="I45" s="485" t="e">
        <f t="shared" ref="I45" si="117">AVERAGE(F45:H45)</f>
        <v>#DIV/0!</v>
      </c>
      <c r="J45" s="325"/>
      <c r="K45" s="326"/>
      <c r="L45" s="325"/>
      <c r="M45" s="326"/>
      <c r="N45" s="325"/>
      <c r="O45" s="326"/>
      <c r="P45" s="325"/>
      <c r="Q45" s="325"/>
      <c r="R45" s="327">
        <f t="shared" ref="R45" si="118">(VLOOKUP(Q44,$AA$6:$AC$43,3)*P45)</f>
        <v>0</v>
      </c>
      <c r="S45" s="325"/>
      <c r="T45" s="325"/>
      <c r="U45" s="326"/>
      <c r="V45" s="325"/>
      <c r="W45" s="327">
        <f t="shared" ref="W45" si="119">ROUND(R45*V45,2)</f>
        <v>0</v>
      </c>
      <c r="X45" s="327" t="e">
        <f t="shared" ref="X45" si="120">I45+K45+R45+W45+M45</f>
        <v>#DIV/0!</v>
      </c>
      <c r="Y45" s="328" t="e">
        <f t="shared" ref="Y45" si="121">IF(X45&lt;9999,ROUND(X45,-1),IF(X45&lt;99999,ROUND(X45,-2),ROUND(X45,-3)))</f>
        <v>#DIV/0!</v>
      </c>
      <c r="Z45" s="329"/>
      <c r="AB45" s="308"/>
      <c r="AC45" s="309"/>
    </row>
    <row r="46" spans="2:29" ht="21" customHeight="1">
      <c r="B46" s="852">
        <f t="shared" si="67"/>
        <v>20</v>
      </c>
      <c r="C46" s="854"/>
      <c r="D46" s="310"/>
      <c r="E46" s="848" t="str">
        <f>内訳書!$C$28</f>
        <v>ＬＤＬ２０×４　埋込下面パネル付き（ランプ交換）</v>
      </c>
      <c r="F46" s="312"/>
      <c r="G46" s="313"/>
      <c r="H46" s="313"/>
      <c r="I46" s="314"/>
      <c r="J46" s="315"/>
      <c r="K46" s="316"/>
      <c r="L46" s="315"/>
      <c r="M46" s="316"/>
      <c r="N46" s="315"/>
      <c r="O46" s="316"/>
      <c r="P46" s="332"/>
      <c r="Q46" s="315">
        <v>4</v>
      </c>
      <c r="R46" s="317" t="str">
        <f t="shared" ref="R46" si="122">IF(Q46&gt;0,VLOOKUP(Q46,$AA$6:$AB$43,2),"")</f>
        <v>電工</v>
      </c>
      <c r="S46" s="315"/>
      <c r="T46" s="315"/>
      <c r="U46" s="316"/>
      <c r="V46" s="315"/>
      <c r="W46" s="318"/>
      <c r="X46" s="319"/>
      <c r="Y46" s="320"/>
      <c r="Z46" s="321"/>
      <c r="AB46" s="308"/>
      <c r="AC46" s="309"/>
    </row>
    <row r="47" spans="2:29" ht="21" customHeight="1">
      <c r="B47" s="853"/>
      <c r="C47" s="855"/>
      <c r="D47" s="322" t="str">
        <f>内訳書!$B$28</f>
        <v>M204　照明器具</v>
      </c>
      <c r="E47" s="849"/>
      <c r="F47" s="323"/>
      <c r="G47" s="323"/>
      <c r="H47" s="323"/>
      <c r="I47" s="485" t="e">
        <f t="shared" ref="I47" si="123">AVERAGE(F47:H47)</f>
        <v>#DIV/0!</v>
      </c>
      <c r="J47" s="325"/>
      <c r="K47" s="326"/>
      <c r="L47" s="325"/>
      <c r="M47" s="326"/>
      <c r="N47" s="325"/>
      <c r="O47" s="326"/>
      <c r="P47" s="325"/>
      <c r="Q47" s="325"/>
      <c r="R47" s="327">
        <f t="shared" ref="R47" si="124">(VLOOKUP(Q46,$AA$6:$AC$43,3)*P47)</f>
        <v>0</v>
      </c>
      <c r="S47" s="325"/>
      <c r="T47" s="325"/>
      <c r="U47" s="326"/>
      <c r="V47" s="325"/>
      <c r="W47" s="327">
        <f t="shared" ref="W47" si="125">ROUND(R47*V47,2)</f>
        <v>0</v>
      </c>
      <c r="X47" s="327" t="e">
        <f t="shared" ref="X47" si="126">I47+K47+R47+W47+M47</f>
        <v>#DIV/0!</v>
      </c>
      <c r="Y47" s="328" t="e">
        <f t="shared" ref="Y47" si="127">IF(X47&lt;9999,ROUND(X47,-1),IF(X47&lt;99999,ROUND(X47,-2),ROUND(X47,-3)))</f>
        <v>#DIV/0!</v>
      </c>
      <c r="Z47" s="329"/>
      <c r="AB47" s="308"/>
      <c r="AC47" s="309"/>
    </row>
    <row r="48" spans="2:29" ht="21" customHeight="1">
      <c r="B48" s="852">
        <f t="shared" si="67"/>
        <v>21</v>
      </c>
      <c r="C48" s="854"/>
      <c r="D48" s="310"/>
      <c r="E48" s="848" t="str">
        <f>内訳書!$C$29</f>
        <v>ダウンライト　１００形</v>
      </c>
      <c r="F48" s="312"/>
      <c r="G48" s="313"/>
      <c r="H48" s="313"/>
      <c r="I48" s="314"/>
      <c r="J48" s="315"/>
      <c r="K48" s="316"/>
      <c r="L48" s="315"/>
      <c r="M48" s="316"/>
      <c r="N48" s="315"/>
      <c r="O48" s="316"/>
      <c r="P48" s="332"/>
      <c r="Q48" s="315">
        <v>4</v>
      </c>
      <c r="R48" s="317" t="str">
        <f t="shared" ref="R48" si="128">IF(Q48&gt;0,VLOOKUP(Q48,$AA$6:$AB$43,2),"")</f>
        <v>電工</v>
      </c>
      <c r="S48" s="315"/>
      <c r="T48" s="315"/>
      <c r="U48" s="316"/>
      <c r="V48" s="315"/>
      <c r="W48" s="318"/>
      <c r="X48" s="319"/>
      <c r="Y48" s="320"/>
      <c r="Z48" s="321"/>
      <c r="AB48" s="308"/>
      <c r="AC48" s="309"/>
    </row>
    <row r="49" spans="2:29" ht="21" customHeight="1">
      <c r="B49" s="853"/>
      <c r="C49" s="855"/>
      <c r="D49" s="322" t="str">
        <f>内訳書!$B$29</f>
        <v>N100　照明器具</v>
      </c>
      <c r="E49" s="849"/>
      <c r="F49" s="323"/>
      <c r="G49" s="323"/>
      <c r="H49" s="323"/>
      <c r="I49" s="485" t="e">
        <f t="shared" ref="I49" si="129">AVERAGE(F49:H49)</f>
        <v>#DIV/0!</v>
      </c>
      <c r="J49" s="325"/>
      <c r="K49" s="326"/>
      <c r="L49" s="325"/>
      <c r="M49" s="326"/>
      <c r="N49" s="325"/>
      <c r="O49" s="326"/>
      <c r="P49" s="325"/>
      <c r="Q49" s="325"/>
      <c r="R49" s="327">
        <f t="shared" ref="R49" si="130">(VLOOKUP(Q48,$AA$6:$AC$43,3)*P49)</f>
        <v>0</v>
      </c>
      <c r="S49" s="325"/>
      <c r="T49" s="325"/>
      <c r="U49" s="326"/>
      <c r="V49" s="325"/>
      <c r="W49" s="327">
        <f t="shared" ref="W49" si="131">ROUND(R49*V49,2)</f>
        <v>0</v>
      </c>
      <c r="X49" s="327" t="e">
        <f t="shared" ref="X49" si="132">I49+K49+R49+W49+M49</f>
        <v>#DIV/0!</v>
      </c>
      <c r="Y49" s="328" t="e">
        <f t="shared" ref="Y49" si="133">IF(X49&lt;9999,ROUND(X49,-1),IF(X49&lt;99999,ROUND(X49,-2),ROUND(X49,-3)))</f>
        <v>#DIV/0!</v>
      </c>
      <c r="Z49" s="329"/>
      <c r="AB49" s="308"/>
      <c r="AC49" s="309"/>
    </row>
    <row r="50" spans="2:29" ht="21" customHeight="1">
      <c r="B50" s="852">
        <f t="shared" si="67"/>
        <v>22</v>
      </c>
      <c r="C50" s="854"/>
      <c r="D50" s="708"/>
      <c r="E50" s="846" t="str">
        <f>内訳書!$C$31</f>
        <v>ダウンライト　１５０形</v>
      </c>
      <c r="F50" s="312"/>
      <c r="G50" s="313"/>
      <c r="H50" s="313"/>
      <c r="I50" s="314"/>
      <c r="J50" s="315"/>
      <c r="K50" s="316"/>
      <c r="L50" s="315"/>
      <c r="M50" s="316"/>
      <c r="N50" s="315"/>
      <c r="O50" s="316"/>
      <c r="P50" s="332"/>
      <c r="Q50" s="315">
        <v>4</v>
      </c>
      <c r="R50" s="317" t="str">
        <f t="shared" ref="R50" si="134">IF(Q50&gt;0,VLOOKUP(Q50,$AA$6:$AB$43,2),"")</f>
        <v>電工</v>
      </c>
      <c r="S50" s="315"/>
      <c r="T50" s="315"/>
      <c r="U50" s="316"/>
      <c r="V50" s="315"/>
      <c r="W50" s="318"/>
      <c r="X50" s="319"/>
      <c r="Y50" s="320"/>
      <c r="Z50" s="321"/>
      <c r="AB50" s="308"/>
      <c r="AC50" s="309"/>
    </row>
    <row r="51" spans="2:29" ht="21" customHeight="1">
      <c r="B51" s="853"/>
      <c r="C51" s="855"/>
      <c r="D51" s="709" t="str">
        <f>内訳書!$B$31</f>
        <v>N150　照明器具</v>
      </c>
      <c r="E51" s="847"/>
      <c r="F51" s="323"/>
      <c r="G51" s="323"/>
      <c r="H51" s="323"/>
      <c r="I51" s="485" t="e">
        <f t="shared" ref="I51" si="135">AVERAGE(F51:H51)</f>
        <v>#DIV/0!</v>
      </c>
      <c r="J51" s="325"/>
      <c r="K51" s="326"/>
      <c r="L51" s="325"/>
      <c r="M51" s="326"/>
      <c r="N51" s="325"/>
      <c r="O51" s="326"/>
      <c r="P51" s="325"/>
      <c r="Q51" s="325"/>
      <c r="R51" s="327">
        <f t="shared" ref="R51" si="136">(VLOOKUP(Q50,$AA$6:$AC$43,3)*P51)</f>
        <v>0</v>
      </c>
      <c r="S51" s="325"/>
      <c r="T51" s="325"/>
      <c r="U51" s="326"/>
      <c r="V51" s="325"/>
      <c r="W51" s="327">
        <f t="shared" ref="W51" si="137">ROUND(R51*V51,2)</f>
        <v>0</v>
      </c>
      <c r="X51" s="327" t="e">
        <f t="shared" ref="X51" si="138">I51+K51+R51+W51+M51</f>
        <v>#DIV/0!</v>
      </c>
      <c r="Y51" s="328" t="e">
        <f t="shared" ref="Y51" si="139">IF(X51&lt;9999,ROUND(X51,-1),IF(X51&lt;99999,ROUND(X51,-2),ROUND(X51,-3)))</f>
        <v>#DIV/0!</v>
      </c>
      <c r="Z51" s="329"/>
      <c r="AB51" s="308"/>
      <c r="AC51" s="309"/>
    </row>
    <row r="52" spans="2:29" ht="21" customHeight="1">
      <c r="B52" s="852">
        <f t="shared" si="67"/>
        <v>23</v>
      </c>
      <c r="C52" s="854"/>
      <c r="D52" s="708"/>
      <c r="E52" s="846" t="str">
        <f>内訳書!$C$32</f>
        <v>ダウンライト　１００形</v>
      </c>
      <c r="F52" s="312"/>
      <c r="G52" s="313"/>
      <c r="H52" s="313"/>
      <c r="I52" s="314"/>
      <c r="J52" s="315"/>
      <c r="K52" s="316"/>
      <c r="L52" s="315"/>
      <c r="M52" s="316"/>
      <c r="N52" s="315"/>
      <c r="O52" s="316"/>
      <c r="P52" s="332"/>
      <c r="Q52" s="315">
        <v>4</v>
      </c>
      <c r="R52" s="317" t="str">
        <f t="shared" ref="R52" si="140">IF(Q52&gt;0,VLOOKUP(Q52,$AA$6:$AB$43,2),"")</f>
        <v>電工</v>
      </c>
      <c r="S52" s="315"/>
      <c r="T52" s="315"/>
      <c r="U52" s="316"/>
      <c r="V52" s="315"/>
      <c r="W52" s="318"/>
      <c r="X52" s="319"/>
      <c r="Y52" s="320"/>
      <c r="Z52" s="321"/>
      <c r="AB52" s="308"/>
      <c r="AC52" s="309"/>
    </row>
    <row r="53" spans="2:29" ht="21" customHeight="1">
      <c r="B53" s="853"/>
      <c r="C53" s="855"/>
      <c r="D53" s="709" t="str">
        <f>内訳書!$B$32</f>
        <v>O100　照明器具</v>
      </c>
      <c r="E53" s="847"/>
      <c r="F53" s="323"/>
      <c r="G53" s="323"/>
      <c r="H53" s="323"/>
      <c r="I53" s="485" t="e">
        <f t="shared" ref="I53" si="141">AVERAGE(F53:H53)</f>
        <v>#DIV/0!</v>
      </c>
      <c r="J53" s="325"/>
      <c r="K53" s="326"/>
      <c r="L53" s="325"/>
      <c r="M53" s="326"/>
      <c r="N53" s="325"/>
      <c r="O53" s="326"/>
      <c r="P53" s="325"/>
      <c r="Q53" s="325"/>
      <c r="R53" s="327">
        <f t="shared" ref="R53" si="142">(VLOOKUP(Q52,$AA$6:$AC$43,3)*P53)</f>
        <v>0</v>
      </c>
      <c r="S53" s="325"/>
      <c r="T53" s="325"/>
      <c r="U53" s="326"/>
      <c r="V53" s="325"/>
      <c r="W53" s="327">
        <f t="shared" ref="W53" si="143">ROUND(R53*V53,2)</f>
        <v>0</v>
      </c>
      <c r="X53" s="327" t="e">
        <f t="shared" ref="X53" si="144">I53+K53+R53+W53+M53</f>
        <v>#DIV/0!</v>
      </c>
      <c r="Y53" s="328" t="e">
        <f t="shared" ref="Y53" si="145">IF(X53&lt;9999,ROUND(X53,-1),IF(X53&lt;99999,ROUND(X53,-2),ROUND(X53,-3)))</f>
        <v>#DIV/0!</v>
      </c>
      <c r="Z53" s="329"/>
      <c r="AB53" s="308"/>
      <c r="AC53" s="309"/>
    </row>
    <row r="54" spans="2:29" ht="21" customHeight="1">
      <c r="B54" s="852">
        <f t="shared" si="67"/>
        <v>24</v>
      </c>
      <c r="C54" s="854"/>
      <c r="D54" s="708"/>
      <c r="E54" s="846" t="str">
        <f>内訳書!$C$33</f>
        <v>マルミナＬＥＤダウンライト６０形</v>
      </c>
      <c r="F54" s="312"/>
      <c r="G54" s="313"/>
      <c r="H54" s="313"/>
      <c r="I54" s="314"/>
      <c r="J54" s="315"/>
      <c r="K54" s="316"/>
      <c r="L54" s="315"/>
      <c r="M54" s="316"/>
      <c r="N54" s="315"/>
      <c r="O54" s="316"/>
      <c r="P54" s="332"/>
      <c r="Q54" s="315">
        <v>4</v>
      </c>
      <c r="R54" s="317" t="str">
        <f t="shared" ref="R54" si="146">IF(Q54&gt;0,VLOOKUP(Q54,$AA$6:$AB$43,2),"")</f>
        <v>電工</v>
      </c>
      <c r="S54" s="315"/>
      <c r="T54" s="315"/>
      <c r="U54" s="316"/>
      <c r="V54" s="315"/>
      <c r="W54" s="318"/>
      <c r="X54" s="319"/>
      <c r="Y54" s="320"/>
      <c r="Z54" s="321"/>
      <c r="AB54" s="308"/>
      <c r="AC54" s="309"/>
    </row>
    <row r="55" spans="2:29" ht="21" customHeight="1">
      <c r="B55" s="853"/>
      <c r="C55" s="855"/>
      <c r="D55" s="709" t="str">
        <f>内訳書!$B$33</f>
        <v>P60　照明器具</v>
      </c>
      <c r="E55" s="847"/>
      <c r="F55" s="323"/>
      <c r="G55" s="323"/>
      <c r="H55" s="323"/>
      <c r="I55" s="485" t="e">
        <f t="shared" ref="I55" si="147">AVERAGE(F55:H55)</f>
        <v>#DIV/0!</v>
      </c>
      <c r="J55" s="325"/>
      <c r="K55" s="326"/>
      <c r="L55" s="325"/>
      <c r="M55" s="326"/>
      <c r="N55" s="325"/>
      <c r="O55" s="326"/>
      <c r="P55" s="325"/>
      <c r="Q55" s="325"/>
      <c r="R55" s="327">
        <f t="shared" ref="R55" si="148">(VLOOKUP(Q54,$AA$6:$AC$43,3)*P55)</f>
        <v>0</v>
      </c>
      <c r="S55" s="325"/>
      <c r="T55" s="325"/>
      <c r="U55" s="326"/>
      <c r="V55" s="325"/>
      <c r="W55" s="327">
        <f t="shared" ref="W55" si="149">ROUND(R55*V55,2)</f>
        <v>0</v>
      </c>
      <c r="X55" s="327" t="e">
        <f t="shared" ref="X55" si="150">I55+K55+R55+W55+M55</f>
        <v>#DIV/0!</v>
      </c>
      <c r="Y55" s="328" t="e">
        <f t="shared" ref="Y55" si="151">IF(X55&lt;9999,ROUND(X55,-1),IF(X55&lt;99999,ROUND(X55,-2),ROUND(X55,-3)))</f>
        <v>#DIV/0!</v>
      </c>
      <c r="Z55" s="329"/>
      <c r="AB55" s="308"/>
      <c r="AC55" s="309"/>
    </row>
    <row r="56" spans="2:29" ht="21" customHeight="1">
      <c r="B56" s="852">
        <f t="shared" si="67"/>
        <v>25</v>
      </c>
      <c r="C56" s="854"/>
      <c r="D56" s="708"/>
      <c r="E56" s="846" t="str">
        <f>内訳書!$C$34</f>
        <v>傾斜天井ＬＥＤダウンライト　１００形</v>
      </c>
      <c r="F56" s="312"/>
      <c r="G56" s="313"/>
      <c r="H56" s="313"/>
      <c r="I56" s="314"/>
      <c r="J56" s="315"/>
      <c r="K56" s="316"/>
      <c r="L56" s="315"/>
      <c r="M56" s="316"/>
      <c r="N56" s="315"/>
      <c r="O56" s="316"/>
      <c r="P56" s="332"/>
      <c r="Q56" s="315">
        <v>4</v>
      </c>
      <c r="R56" s="317" t="str">
        <f t="shared" ref="R56" si="152">IF(Q56&gt;0,VLOOKUP(Q56,$AA$6:$AB$43,2),"")</f>
        <v>電工</v>
      </c>
      <c r="S56" s="315"/>
      <c r="T56" s="315"/>
      <c r="U56" s="316"/>
      <c r="V56" s="315"/>
      <c r="W56" s="318"/>
      <c r="X56" s="319"/>
      <c r="Y56" s="320"/>
      <c r="Z56" s="321"/>
      <c r="AB56" s="308"/>
      <c r="AC56" s="309"/>
    </row>
    <row r="57" spans="2:29" ht="21" customHeight="1">
      <c r="B57" s="853"/>
      <c r="C57" s="855"/>
      <c r="D57" s="709" t="str">
        <f>内訳書!$B$34</f>
        <v>Q100　照明器具</v>
      </c>
      <c r="E57" s="847"/>
      <c r="F57" s="323"/>
      <c r="G57" s="323"/>
      <c r="H57" s="323"/>
      <c r="I57" s="485" t="e">
        <f t="shared" ref="I57" si="153">AVERAGE(F57:H57)</f>
        <v>#DIV/0!</v>
      </c>
      <c r="J57" s="325"/>
      <c r="K57" s="326"/>
      <c r="L57" s="325"/>
      <c r="M57" s="326"/>
      <c r="N57" s="325"/>
      <c r="O57" s="326"/>
      <c r="P57" s="325"/>
      <c r="Q57" s="325"/>
      <c r="R57" s="327">
        <f t="shared" ref="R57" si="154">(VLOOKUP(Q56,$AA$6:$AC$43,3)*P57)</f>
        <v>0</v>
      </c>
      <c r="S57" s="325"/>
      <c r="T57" s="325"/>
      <c r="U57" s="326"/>
      <c r="V57" s="325"/>
      <c r="W57" s="327">
        <f t="shared" ref="W57" si="155">ROUND(R57*V57,2)</f>
        <v>0</v>
      </c>
      <c r="X57" s="327" t="e">
        <f t="shared" ref="X57" si="156">I57+K57+R57+W57+M57</f>
        <v>#DIV/0!</v>
      </c>
      <c r="Y57" s="328" t="e">
        <f t="shared" ref="Y57" si="157">IF(X57&lt;9999,ROUND(X57,-1),IF(X57&lt;99999,ROUND(X57,-2),ROUND(X57,-3)))</f>
        <v>#DIV/0!</v>
      </c>
      <c r="Z57" s="329"/>
      <c r="AB57" s="308"/>
      <c r="AC57" s="309"/>
    </row>
    <row r="58" spans="2:29" ht="21" customHeight="1">
      <c r="B58" s="852">
        <f t="shared" si="67"/>
        <v>26</v>
      </c>
      <c r="C58" s="854"/>
      <c r="D58" s="708"/>
      <c r="E58" s="846" t="str">
        <f>内訳書!$C$35</f>
        <v>ＬＥＤダウンライト　６０形電球１灯器具相当</v>
      </c>
      <c r="F58" s="312"/>
      <c r="G58" s="313"/>
      <c r="H58" s="313"/>
      <c r="I58" s="314"/>
      <c r="J58" s="315"/>
      <c r="K58" s="316"/>
      <c r="L58" s="315"/>
      <c r="M58" s="316"/>
      <c r="N58" s="315"/>
      <c r="O58" s="316"/>
      <c r="P58" s="332"/>
      <c r="Q58" s="315">
        <v>4</v>
      </c>
      <c r="R58" s="317" t="str">
        <f t="shared" ref="R58" si="158">IF(Q58&gt;0,VLOOKUP(Q58,$AA$6:$AB$43,2),"")</f>
        <v>電工</v>
      </c>
      <c r="S58" s="315"/>
      <c r="T58" s="315"/>
      <c r="U58" s="316"/>
      <c r="V58" s="315"/>
      <c r="W58" s="318"/>
      <c r="X58" s="319"/>
      <c r="Y58" s="320"/>
      <c r="Z58" s="321"/>
      <c r="AB58" s="308"/>
      <c r="AC58" s="309"/>
    </row>
    <row r="59" spans="2:29" ht="21" customHeight="1">
      <c r="B59" s="853"/>
      <c r="C59" s="855"/>
      <c r="D59" s="709" t="str">
        <f>内訳書!$B$35</f>
        <v>R60　照明器具</v>
      </c>
      <c r="E59" s="847"/>
      <c r="F59" s="323"/>
      <c r="G59" s="323"/>
      <c r="H59" s="323"/>
      <c r="I59" s="485" t="e">
        <f t="shared" ref="I59" si="159">AVERAGE(F59:H59)</f>
        <v>#DIV/0!</v>
      </c>
      <c r="J59" s="325"/>
      <c r="K59" s="326"/>
      <c r="L59" s="325"/>
      <c r="M59" s="326"/>
      <c r="N59" s="325"/>
      <c r="O59" s="326"/>
      <c r="P59" s="325"/>
      <c r="Q59" s="325"/>
      <c r="R59" s="327">
        <f t="shared" ref="R59" si="160">(VLOOKUP(Q58,$AA$6:$AC$43,3)*P59)</f>
        <v>0</v>
      </c>
      <c r="S59" s="325"/>
      <c r="T59" s="325"/>
      <c r="U59" s="326"/>
      <c r="V59" s="325"/>
      <c r="W59" s="327">
        <f t="shared" ref="W59" si="161">ROUND(R59*V59,2)</f>
        <v>0</v>
      </c>
      <c r="X59" s="327" t="e">
        <f t="shared" ref="X59" si="162">I59+K59+R59+W59+M59</f>
        <v>#DIV/0!</v>
      </c>
      <c r="Y59" s="328" t="e">
        <f t="shared" ref="Y59" si="163">IF(X59&lt;9999,ROUND(X59,-1),IF(X59&lt;99999,ROUND(X59,-2),ROUND(X59,-3)))</f>
        <v>#DIV/0!</v>
      </c>
      <c r="Z59" s="329"/>
      <c r="AB59" s="308"/>
      <c r="AC59" s="309"/>
    </row>
    <row r="60" spans="2:29" ht="21" customHeight="1">
      <c r="B60" s="852">
        <f t="shared" si="67"/>
        <v>27</v>
      </c>
      <c r="C60" s="854"/>
      <c r="D60" s="708"/>
      <c r="E60" s="846" t="str">
        <f>内訳書!$C$36</f>
        <v>ＬＥＤダウンライト　６０形電球１灯器具相当</v>
      </c>
      <c r="F60" s="312"/>
      <c r="G60" s="313"/>
      <c r="H60" s="313"/>
      <c r="I60" s="314"/>
      <c r="J60" s="315"/>
      <c r="K60" s="316"/>
      <c r="L60" s="315"/>
      <c r="M60" s="316"/>
      <c r="N60" s="315"/>
      <c r="O60" s="316"/>
      <c r="P60" s="332"/>
      <c r="Q60" s="315">
        <v>4</v>
      </c>
      <c r="R60" s="317" t="str">
        <f t="shared" ref="R60" si="164">IF(Q60&gt;0,VLOOKUP(Q60,$AA$6:$AB$43,2),"")</f>
        <v>電工</v>
      </c>
      <c r="S60" s="315"/>
      <c r="T60" s="315"/>
      <c r="U60" s="316"/>
      <c r="V60" s="315"/>
      <c r="W60" s="318"/>
      <c r="X60" s="319"/>
      <c r="Y60" s="320"/>
      <c r="Z60" s="321"/>
      <c r="AB60" s="308"/>
      <c r="AC60" s="309"/>
    </row>
    <row r="61" spans="2:29" ht="21" customHeight="1">
      <c r="B61" s="853"/>
      <c r="C61" s="855"/>
      <c r="D61" s="709" t="str">
        <f>内訳書!$B$36</f>
        <v>S60　照明器具</v>
      </c>
      <c r="E61" s="847"/>
      <c r="F61" s="323"/>
      <c r="G61" s="323"/>
      <c r="H61" s="323"/>
      <c r="I61" s="485" t="e">
        <f t="shared" ref="I61" si="165">AVERAGE(F61:H61)</f>
        <v>#DIV/0!</v>
      </c>
      <c r="J61" s="325"/>
      <c r="K61" s="326"/>
      <c r="L61" s="325"/>
      <c r="M61" s="326"/>
      <c r="N61" s="325"/>
      <c r="O61" s="326"/>
      <c r="P61" s="325"/>
      <c r="Q61" s="325"/>
      <c r="R61" s="327">
        <f t="shared" ref="R61" si="166">(VLOOKUP(Q60,$AA$6:$AC$43,3)*P61)</f>
        <v>0</v>
      </c>
      <c r="S61" s="325"/>
      <c r="T61" s="325"/>
      <c r="U61" s="326"/>
      <c r="V61" s="325"/>
      <c r="W61" s="327">
        <f t="shared" ref="W61" si="167">ROUND(R61*V61,2)</f>
        <v>0</v>
      </c>
      <c r="X61" s="327" t="e">
        <f t="shared" ref="X61" si="168">I61+K61+R61+W61+M61</f>
        <v>#DIV/0!</v>
      </c>
      <c r="Y61" s="328" t="e">
        <f t="shared" ref="Y61" si="169">IF(X61&lt;9999,ROUND(X61,-1),IF(X61&lt;99999,ROUND(X61,-2),ROUND(X61,-3)))</f>
        <v>#DIV/0!</v>
      </c>
      <c r="Z61" s="329"/>
      <c r="AB61" s="308"/>
      <c r="AC61" s="309"/>
    </row>
    <row r="62" spans="2:29" ht="21" customHeight="1">
      <c r="B62" s="852">
        <f t="shared" si="67"/>
        <v>28</v>
      </c>
      <c r="C62" s="854"/>
      <c r="D62" s="708"/>
      <c r="E62" s="846" t="str">
        <f>内訳書!$C$37</f>
        <v>ＬＥＤペンダント</v>
      </c>
      <c r="F62" s="312"/>
      <c r="G62" s="313"/>
      <c r="H62" s="313"/>
      <c r="I62" s="314"/>
      <c r="J62" s="315"/>
      <c r="K62" s="316"/>
      <c r="L62" s="315"/>
      <c r="M62" s="316"/>
      <c r="N62" s="315"/>
      <c r="O62" s="316"/>
      <c r="P62" s="332"/>
      <c r="Q62" s="315">
        <v>4</v>
      </c>
      <c r="R62" s="317" t="str">
        <f t="shared" ref="R62" si="170">IF(Q62&gt;0,VLOOKUP(Q62,$AA$6:$AB$43,2),"")</f>
        <v>電工</v>
      </c>
      <c r="S62" s="315"/>
      <c r="T62" s="315"/>
      <c r="U62" s="316"/>
      <c r="V62" s="315"/>
      <c r="W62" s="318"/>
      <c r="X62" s="319"/>
      <c r="Y62" s="320"/>
      <c r="Z62" s="321"/>
      <c r="AB62" s="308"/>
      <c r="AC62" s="309"/>
    </row>
    <row r="63" spans="2:29" ht="21" customHeight="1">
      <c r="B63" s="853"/>
      <c r="C63" s="855"/>
      <c r="D63" s="709" t="str">
        <f>内訳書!$B$37</f>
        <v>T　照明器具</v>
      </c>
      <c r="E63" s="847"/>
      <c r="F63" s="323"/>
      <c r="G63" s="323"/>
      <c r="H63" s="323"/>
      <c r="I63" s="485" t="e">
        <f t="shared" ref="I63" si="171">AVERAGE(F63:H63)</f>
        <v>#DIV/0!</v>
      </c>
      <c r="J63" s="325"/>
      <c r="K63" s="326"/>
      <c r="L63" s="325"/>
      <c r="M63" s="326"/>
      <c r="N63" s="325"/>
      <c r="O63" s="326"/>
      <c r="P63" s="325"/>
      <c r="Q63" s="325"/>
      <c r="R63" s="327">
        <f t="shared" ref="R63" si="172">(VLOOKUP(Q62,$AA$6:$AC$43,3)*P63)</f>
        <v>0</v>
      </c>
      <c r="S63" s="325"/>
      <c r="T63" s="325"/>
      <c r="U63" s="326"/>
      <c r="V63" s="325"/>
      <c r="W63" s="327">
        <f t="shared" ref="W63" si="173">ROUND(R63*V63,2)</f>
        <v>0</v>
      </c>
      <c r="X63" s="327" t="e">
        <f t="shared" ref="X63" si="174">I63+K63+R63+W63+M63</f>
        <v>#DIV/0!</v>
      </c>
      <c r="Y63" s="328" t="e">
        <f t="shared" ref="Y63" si="175">IF(X63&lt;9999,ROUND(X63,-1),IF(X63&lt;99999,ROUND(X63,-2),ROUND(X63,-3)))</f>
        <v>#DIV/0!</v>
      </c>
      <c r="Z63" s="329"/>
      <c r="AB63" s="308"/>
      <c r="AC63" s="309"/>
    </row>
    <row r="64" spans="2:29" ht="21" customHeight="1">
      <c r="B64" s="852">
        <f t="shared" si="67"/>
        <v>29</v>
      </c>
      <c r="C64" s="854"/>
      <c r="D64" s="708"/>
      <c r="E64" s="846" t="str">
        <f>内訳書!$C$38</f>
        <v>ＬＥＤシーリングライト　２０形丸形蛍光灯１灯器具相当</v>
      </c>
      <c r="F64" s="312"/>
      <c r="G64" s="313"/>
      <c r="H64" s="313"/>
      <c r="I64" s="314"/>
      <c r="J64" s="315"/>
      <c r="K64" s="316"/>
      <c r="L64" s="315"/>
      <c r="M64" s="316"/>
      <c r="N64" s="315"/>
      <c r="O64" s="316"/>
      <c r="P64" s="332"/>
      <c r="Q64" s="315">
        <v>4</v>
      </c>
      <c r="R64" s="317" t="str">
        <f t="shared" ref="R64" si="176">IF(Q64&gt;0,VLOOKUP(Q64,$AA$6:$AB$43,2),"")</f>
        <v>電工</v>
      </c>
      <c r="S64" s="315"/>
      <c r="T64" s="315"/>
      <c r="U64" s="316"/>
      <c r="V64" s="315"/>
      <c r="W64" s="318"/>
      <c r="X64" s="319"/>
      <c r="Y64" s="320"/>
      <c r="Z64" s="321"/>
      <c r="AB64" s="308"/>
      <c r="AC64" s="309"/>
    </row>
    <row r="65" spans="2:29" ht="21" customHeight="1">
      <c r="B65" s="853"/>
      <c r="C65" s="855"/>
      <c r="D65" s="709" t="str">
        <f>内訳書!$B$38</f>
        <v>U20　照明器具</v>
      </c>
      <c r="E65" s="847"/>
      <c r="F65" s="323"/>
      <c r="G65" s="323"/>
      <c r="H65" s="323"/>
      <c r="I65" s="485" t="e">
        <f t="shared" ref="I65" si="177">AVERAGE(F65:H65)</f>
        <v>#DIV/0!</v>
      </c>
      <c r="J65" s="325"/>
      <c r="K65" s="326"/>
      <c r="L65" s="325"/>
      <c r="M65" s="326"/>
      <c r="N65" s="325"/>
      <c r="O65" s="326"/>
      <c r="P65" s="325"/>
      <c r="Q65" s="325"/>
      <c r="R65" s="327">
        <f t="shared" ref="R65" si="178">(VLOOKUP(Q64,$AA$6:$AC$43,3)*P65)</f>
        <v>0</v>
      </c>
      <c r="S65" s="325"/>
      <c r="T65" s="325"/>
      <c r="U65" s="326"/>
      <c r="V65" s="325"/>
      <c r="W65" s="327">
        <f t="shared" ref="W65" si="179">ROUND(R65*V65,2)</f>
        <v>0</v>
      </c>
      <c r="X65" s="327" t="e">
        <f t="shared" ref="X65" si="180">I65+K65+R65+W65+M65</f>
        <v>#DIV/0!</v>
      </c>
      <c r="Y65" s="328" t="e">
        <f t="shared" ref="Y65" si="181">IF(X65&lt;9999,ROUND(X65,-1),IF(X65&lt;99999,ROUND(X65,-2),ROUND(X65,-3)))</f>
        <v>#DIV/0!</v>
      </c>
      <c r="Z65" s="329"/>
      <c r="AB65" s="308"/>
      <c r="AC65" s="309"/>
    </row>
    <row r="66" spans="2:29" ht="21" customHeight="1">
      <c r="B66" s="852">
        <f t="shared" si="67"/>
        <v>30</v>
      </c>
      <c r="C66" s="854"/>
      <c r="D66" s="708"/>
      <c r="E66" s="846" t="str">
        <f>内訳書!$C$39</f>
        <v>ＬＥＤシーリングライト　３０形丸形蛍光灯１灯器具相当</v>
      </c>
      <c r="F66" s="312"/>
      <c r="G66" s="313"/>
      <c r="H66" s="313"/>
      <c r="I66" s="314"/>
      <c r="J66" s="315"/>
      <c r="K66" s="316"/>
      <c r="L66" s="315"/>
      <c r="M66" s="316"/>
      <c r="N66" s="315"/>
      <c r="O66" s="316"/>
      <c r="P66" s="332"/>
      <c r="Q66" s="315">
        <v>4</v>
      </c>
      <c r="R66" s="317" t="str">
        <f t="shared" ref="R66" si="182">IF(Q66&gt;0,VLOOKUP(Q66,$AA$6:$AB$43,2),"")</f>
        <v>電工</v>
      </c>
      <c r="S66" s="315"/>
      <c r="T66" s="315"/>
      <c r="U66" s="316"/>
      <c r="V66" s="315"/>
      <c r="W66" s="318"/>
      <c r="X66" s="319"/>
      <c r="Y66" s="320"/>
      <c r="Z66" s="321"/>
      <c r="AB66" s="308"/>
      <c r="AC66" s="309"/>
    </row>
    <row r="67" spans="2:29" ht="21" customHeight="1">
      <c r="B67" s="853"/>
      <c r="C67" s="855"/>
      <c r="D67" s="709" t="str">
        <f>内訳書!$B$39</f>
        <v>V30　照明器具</v>
      </c>
      <c r="E67" s="847"/>
      <c r="F67" s="323"/>
      <c r="G67" s="323"/>
      <c r="H67" s="323"/>
      <c r="I67" s="485" t="e">
        <f t="shared" ref="I67" si="183">AVERAGE(F67:H67)</f>
        <v>#DIV/0!</v>
      </c>
      <c r="J67" s="325"/>
      <c r="K67" s="326"/>
      <c r="L67" s="325"/>
      <c r="M67" s="326"/>
      <c r="N67" s="325"/>
      <c r="O67" s="326"/>
      <c r="P67" s="325"/>
      <c r="Q67" s="325"/>
      <c r="R67" s="327">
        <f t="shared" ref="R67" si="184">(VLOOKUP(Q66,$AA$6:$AC$43,3)*P67)</f>
        <v>0</v>
      </c>
      <c r="S67" s="325"/>
      <c r="T67" s="325"/>
      <c r="U67" s="326"/>
      <c r="V67" s="325"/>
      <c r="W67" s="327">
        <f t="shared" ref="W67" si="185">ROUND(R67*V67,2)</f>
        <v>0</v>
      </c>
      <c r="X67" s="327" t="e">
        <f t="shared" ref="X67" si="186">I67+K67+R67+W67+M67</f>
        <v>#DIV/0!</v>
      </c>
      <c r="Y67" s="328" t="e">
        <f t="shared" ref="Y67" si="187">IF(X67&lt;9999,ROUND(X67,-1),IF(X67&lt;99999,ROUND(X67,-2),ROUND(X67,-3)))</f>
        <v>#DIV/0!</v>
      </c>
      <c r="Z67" s="329"/>
      <c r="AB67" s="308"/>
      <c r="AC67" s="309"/>
    </row>
    <row r="68" spans="2:29" ht="21" customHeight="1">
      <c r="B68" s="852">
        <f t="shared" si="67"/>
        <v>31</v>
      </c>
      <c r="C68" s="854"/>
      <c r="D68" s="708"/>
      <c r="E68" s="846" t="str">
        <f>内訳書!$C$40</f>
        <v>ＬＥＤシーリングライト　３０形丸形蛍光灯１灯器具相当</v>
      </c>
      <c r="F68" s="312"/>
      <c r="G68" s="313"/>
      <c r="H68" s="313"/>
      <c r="I68" s="314"/>
      <c r="J68" s="315"/>
      <c r="K68" s="316"/>
      <c r="L68" s="315"/>
      <c r="M68" s="316"/>
      <c r="N68" s="315"/>
      <c r="O68" s="316"/>
      <c r="P68" s="332"/>
      <c r="Q68" s="315">
        <v>4</v>
      </c>
      <c r="R68" s="317" t="str">
        <f t="shared" ref="R68" si="188">IF(Q68&gt;0,VLOOKUP(Q68,$AA$6:$AB$43,2),"")</f>
        <v>電工</v>
      </c>
      <c r="S68" s="315"/>
      <c r="T68" s="315"/>
      <c r="U68" s="316"/>
      <c r="V68" s="315"/>
      <c r="W68" s="318"/>
      <c r="X68" s="319"/>
      <c r="Y68" s="320"/>
      <c r="Z68" s="321"/>
      <c r="AB68" s="308"/>
      <c r="AC68" s="309"/>
    </row>
    <row r="69" spans="2:29" ht="21" customHeight="1">
      <c r="B69" s="853"/>
      <c r="C69" s="855"/>
      <c r="D69" s="709" t="str">
        <f>内訳書!$B$40</f>
        <v>W30　照明器具</v>
      </c>
      <c r="E69" s="847"/>
      <c r="F69" s="323"/>
      <c r="G69" s="323"/>
      <c r="H69" s="323"/>
      <c r="I69" s="485" t="e">
        <f t="shared" ref="I69" si="189">AVERAGE(F69:H69)</f>
        <v>#DIV/0!</v>
      </c>
      <c r="J69" s="325"/>
      <c r="K69" s="326"/>
      <c r="L69" s="325"/>
      <c r="M69" s="326"/>
      <c r="N69" s="325"/>
      <c r="O69" s="326"/>
      <c r="P69" s="325"/>
      <c r="Q69" s="325"/>
      <c r="R69" s="327">
        <f t="shared" ref="R69" si="190">(VLOOKUP(Q68,$AA$6:$AC$43,3)*P69)</f>
        <v>0</v>
      </c>
      <c r="S69" s="325"/>
      <c r="T69" s="325"/>
      <c r="U69" s="326"/>
      <c r="V69" s="325"/>
      <c r="W69" s="327">
        <f t="shared" ref="W69" si="191">ROUND(R69*V69,2)</f>
        <v>0</v>
      </c>
      <c r="X69" s="327" t="e">
        <f t="shared" ref="X69" si="192">I69+K69+R69+W69+M69</f>
        <v>#DIV/0!</v>
      </c>
      <c r="Y69" s="328" t="e">
        <f t="shared" ref="Y69" si="193">IF(X69&lt;9999,ROUND(X69,-1),IF(X69&lt;99999,ROUND(X69,-2),ROUND(X69,-3)))</f>
        <v>#DIV/0!</v>
      </c>
      <c r="Z69" s="329"/>
      <c r="AB69" s="308"/>
      <c r="AC69" s="309"/>
    </row>
    <row r="70" spans="2:29" ht="21" customHeight="1">
      <c r="B70" s="852">
        <f t="shared" si="67"/>
        <v>32</v>
      </c>
      <c r="C70" s="854"/>
      <c r="D70" s="708"/>
      <c r="E70" s="846" t="str">
        <f>内訳書!$C$41</f>
        <v>ＬＥＤシーリングライト　３０形丸形蛍光灯１灯器具相当</v>
      </c>
      <c r="F70" s="312"/>
      <c r="G70" s="313"/>
      <c r="H70" s="313"/>
      <c r="I70" s="314"/>
      <c r="J70" s="315"/>
      <c r="K70" s="316"/>
      <c r="L70" s="315"/>
      <c r="M70" s="316"/>
      <c r="N70" s="315"/>
      <c r="O70" s="316"/>
      <c r="P70" s="332"/>
      <c r="Q70" s="315">
        <v>4</v>
      </c>
      <c r="R70" s="317" t="str">
        <f t="shared" ref="R70" si="194">IF(Q70&gt;0,VLOOKUP(Q70,$AA$6:$AB$43,2),"")</f>
        <v>電工</v>
      </c>
      <c r="S70" s="315"/>
      <c r="T70" s="315"/>
      <c r="U70" s="316"/>
      <c r="V70" s="315"/>
      <c r="W70" s="318"/>
      <c r="X70" s="319"/>
      <c r="Y70" s="320"/>
      <c r="Z70" s="321"/>
      <c r="AB70" s="308"/>
      <c r="AC70" s="309"/>
    </row>
    <row r="71" spans="2:29" ht="21" customHeight="1">
      <c r="B71" s="853"/>
      <c r="C71" s="855"/>
      <c r="D71" s="709" t="str">
        <f>内訳書!$B$41</f>
        <v>X30　照明器具</v>
      </c>
      <c r="E71" s="847"/>
      <c r="F71" s="323"/>
      <c r="G71" s="323"/>
      <c r="H71" s="323"/>
      <c r="I71" s="485" t="e">
        <f t="shared" ref="I71" si="195">AVERAGE(F71:H71)</f>
        <v>#DIV/0!</v>
      </c>
      <c r="J71" s="325"/>
      <c r="K71" s="326"/>
      <c r="L71" s="325"/>
      <c r="M71" s="326"/>
      <c r="N71" s="325"/>
      <c r="O71" s="326"/>
      <c r="P71" s="325"/>
      <c r="Q71" s="325"/>
      <c r="R71" s="327">
        <f t="shared" ref="R71" si="196">(VLOOKUP(Q70,$AA$6:$AC$43,3)*P71)</f>
        <v>0</v>
      </c>
      <c r="S71" s="325"/>
      <c r="T71" s="325"/>
      <c r="U71" s="326"/>
      <c r="V71" s="325"/>
      <c r="W71" s="327">
        <f t="shared" ref="W71" si="197">ROUND(R71*V71,2)</f>
        <v>0</v>
      </c>
      <c r="X71" s="327" t="e">
        <f t="shared" ref="X71" si="198">I71+K71+R71+W71+M71</f>
        <v>#DIV/0!</v>
      </c>
      <c r="Y71" s="328" t="e">
        <f t="shared" ref="Y71" si="199">IF(X71&lt;9999,ROUND(X71,-1),IF(X71&lt;99999,ROUND(X71,-2),ROUND(X71,-3)))</f>
        <v>#DIV/0!</v>
      </c>
      <c r="Z71" s="329"/>
      <c r="AB71" s="308"/>
      <c r="AC71" s="309"/>
    </row>
    <row r="72" spans="2:29" ht="21" customHeight="1">
      <c r="B72" s="852">
        <f t="shared" si="67"/>
        <v>33</v>
      </c>
      <c r="C72" s="854"/>
      <c r="D72" s="708"/>
      <c r="E72" s="846" t="str">
        <f>内訳書!$C$42</f>
        <v>ＬＥＤ階段通路誘導灯防雨型ブラケット</v>
      </c>
      <c r="F72" s="312"/>
      <c r="G72" s="313"/>
      <c r="H72" s="313"/>
      <c r="I72" s="314"/>
      <c r="J72" s="315"/>
      <c r="K72" s="316"/>
      <c r="L72" s="315"/>
      <c r="M72" s="316"/>
      <c r="N72" s="315"/>
      <c r="O72" s="316"/>
      <c r="P72" s="332"/>
      <c r="Q72" s="315">
        <v>4</v>
      </c>
      <c r="R72" s="317" t="str">
        <f t="shared" ref="R72" si="200">IF(Q72&gt;0,VLOOKUP(Q72,$AA$6:$AB$43,2),"")</f>
        <v>電工</v>
      </c>
      <c r="S72" s="315"/>
      <c r="T72" s="315"/>
      <c r="U72" s="316"/>
      <c r="V72" s="315"/>
      <c r="W72" s="318"/>
      <c r="X72" s="319"/>
      <c r="Y72" s="320"/>
      <c r="Z72" s="321"/>
      <c r="AB72" s="308"/>
      <c r="AC72" s="309"/>
    </row>
    <row r="73" spans="2:29" ht="21" customHeight="1">
      <c r="B73" s="853"/>
      <c r="C73" s="855"/>
      <c r="D73" s="709" t="str">
        <f>内訳書!$B$42</f>
        <v>Y　照明器具</v>
      </c>
      <c r="E73" s="847"/>
      <c r="F73" s="323"/>
      <c r="G73" s="323"/>
      <c r="H73" s="323"/>
      <c r="I73" s="485" t="e">
        <f t="shared" ref="I73" si="201">AVERAGE(F73:H73)</f>
        <v>#DIV/0!</v>
      </c>
      <c r="J73" s="325"/>
      <c r="K73" s="326"/>
      <c r="L73" s="325"/>
      <c r="M73" s="326"/>
      <c r="N73" s="325"/>
      <c r="O73" s="326"/>
      <c r="P73" s="325"/>
      <c r="Q73" s="325"/>
      <c r="R73" s="327">
        <f t="shared" ref="R73" si="202">(VLOOKUP(Q72,$AA$6:$AC$43,3)*P73)</f>
        <v>0</v>
      </c>
      <c r="S73" s="325"/>
      <c r="T73" s="325"/>
      <c r="U73" s="326"/>
      <c r="V73" s="325"/>
      <c r="W73" s="327">
        <f t="shared" ref="W73" si="203">ROUND(R73*V73,2)</f>
        <v>0</v>
      </c>
      <c r="X73" s="327" t="e">
        <f t="shared" ref="X73" si="204">I73+K73+R73+W73+M73</f>
        <v>#DIV/0!</v>
      </c>
      <c r="Y73" s="328" t="e">
        <f t="shared" ref="Y73" si="205">IF(X73&lt;9999,ROUND(X73,-1),IF(X73&lt;99999,ROUND(X73,-2),ROUND(X73,-3)))</f>
        <v>#DIV/0!</v>
      </c>
      <c r="Z73" s="329"/>
      <c r="AB73" s="308"/>
      <c r="AC73" s="309"/>
    </row>
    <row r="74" spans="2:29" ht="21" customHeight="1">
      <c r="B74" s="852">
        <f t="shared" si="67"/>
        <v>34</v>
      </c>
      <c r="C74" s="854"/>
      <c r="D74" s="708"/>
      <c r="E74" s="846" t="str">
        <f>内訳書!$C$43</f>
        <v>ＬＥＤウォールライト　２０形</v>
      </c>
      <c r="F74" s="312"/>
      <c r="G74" s="313"/>
      <c r="H74" s="313"/>
      <c r="I74" s="314"/>
      <c r="J74" s="315"/>
      <c r="K74" s="316"/>
      <c r="L74" s="315"/>
      <c r="M74" s="316"/>
      <c r="N74" s="315"/>
      <c r="O74" s="316"/>
      <c r="P74" s="332"/>
      <c r="Q74" s="315">
        <v>4</v>
      </c>
      <c r="R74" s="317" t="str">
        <f t="shared" ref="R74" si="206">IF(Q74&gt;0,VLOOKUP(Q74,$AA$6:$AB$43,2),"")</f>
        <v>電工</v>
      </c>
      <c r="S74" s="315"/>
      <c r="T74" s="315"/>
      <c r="U74" s="316"/>
      <c r="V74" s="315"/>
      <c r="W74" s="318"/>
      <c r="X74" s="319"/>
      <c r="Y74" s="320"/>
      <c r="Z74" s="321"/>
      <c r="AB74" s="308"/>
      <c r="AC74" s="309"/>
    </row>
    <row r="75" spans="2:29" ht="21" customHeight="1">
      <c r="B75" s="853"/>
      <c r="C75" s="855"/>
      <c r="D75" s="709" t="str">
        <f>内訳書!$B$43</f>
        <v>X　照明器具</v>
      </c>
      <c r="E75" s="847"/>
      <c r="F75" s="323"/>
      <c r="G75" s="323"/>
      <c r="H75" s="323"/>
      <c r="I75" s="485" t="e">
        <f t="shared" ref="I75" si="207">AVERAGE(F75:H75)</f>
        <v>#DIV/0!</v>
      </c>
      <c r="J75" s="325"/>
      <c r="K75" s="326"/>
      <c r="L75" s="325"/>
      <c r="M75" s="326"/>
      <c r="N75" s="325"/>
      <c r="O75" s="326"/>
      <c r="P75" s="325"/>
      <c r="Q75" s="325"/>
      <c r="R75" s="327">
        <f t="shared" ref="R75" si="208">(VLOOKUP(Q74,$AA$6:$AC$43,3)*P75)</f>
        <v>0</v>
      </c>
      <c r="S75" s="325"/>
      <c r="T75" s="325"/>
      <c r="U75" s="326"/>
      <c r="V75" s="325"/>
      <c r="W75" s="327">
        <f t="shared" ref="W75" si="209">ROUND(R75*V75,2)</f>
        <v>0</v>
      </c>
      <c r="X75" s="327" t="e">
        <f t="shared" ref="X75" si="210">I75+K75+R75+W75+M75</f>
        <v>#DIV/0!</v>
      </c>
      <c r="Y75" s="328" t="e">
        <f t="shared" ref="Y75" si="211">IF(X75&lt;9999,ROUND(X75,-1),IF(X75&lt;99999,ROUND(X75,-2),ROUND(X75,-3)))</f>
        <v>#DIV/0!</v>
      </c>
      <c r="Z75" s="329"/>
      <c r="AB75" s="308"/>
      <c r="AC75" s="309"/>
    </row>
    <row r="76" spans="2:29" ht="21" customHeight="1">
      <c r="B76" s="852">
        <f t="shared" si="67"/>
        <v>35</v>
      </c>
      <c r="C76" s="854"/>
      <c r="D76" s="310"/>
      <c r="E76" s="310"/>
      <c r="F76" s="312"/>
      <c r="G76" s="313"/>
      <c r="H76" s="313"/>
      <c r="I76" s="314"/>
      <c r="J76" s="315"/>
      <c r="K76" s="316"/>
      <c r="L76" s="315"/>
      <c r="M76" s="316"/>
      <c r="N76" s="315"/>
      <c r="O76" s="316"/>
      <c r="P76" s="332"/>
      <c r="Q76" s="315">
        <v>4</v>
      </c>
      <c r="R76" s="317" t="str">
        <f t="shared" ref="R76" si="212">IF(Q76&gt;0,VLOOKUP(Q76,$AA$6:$AB$43,2),"")</f>
        <v>電工</v>
      </c>
      <c r="S76" s="315"/>
      <c r="T76" s="315"/>
      <c r="U76" s="316"/>
      <c r="V76" s="315"/>
      <c r="W76" s="318"/>
      <c r="X76" s="319"/>
      <c r="Y76" s="320"/>
      <c r="Z76" s="321"/>
      <c r="AB76" s="308"/>
      <c r="AC76" s="309"/>
    </row>
    <row r="77" spans="2:29" ht="21" customHeight="1">
      <c r="B77" s="853"/>
      <c r="C77" s="855"/>
      <c r="D77" s="710" t="str">
        <f>内訳書!$B$46</f>
        <v>Z1　照明器具</v>
      </c>
      <c r="E77" s="710" t="str">
        <f>内訳書!$C$46</f>
        <v>ＬＥＤスポットライト２００形</v>
      </c>
      <c r="F77" s="323"/>
      <c r="G77" s="323"/>
      <c r="H77" s="323"/>
      <c r="I77" s="485" t="e">
        <f t="shared" ref="I77" si="213">AVERAGE(F77:H77)</f>
        <v>#DIV/0!</v>
      </c>
      <c r="J77" s="325"/>
      <c r="K77" s="326"/>
      <c r="L77" s="325"/>
      <c r="M77" s="326"/>
      <c r="N77" s="325"/>
      <c r="O77" s="326"/>
      <c r="P77" s="325"/>
      <c r="Q77" s="325"/>
      <c r="R77" s="327">
        <f t="shared" ref="R77" si="214">(VLOOKUP(Q76,$AA$6:$AC$43,3)*P77)</f>
        <v>0</v>
      </c>
      <c r="S77" s="325"/>
      <c r="T77" s="325"/>
      <c r="U77" s="326"/>
      <c r="V77" s="325"/>
      <c r="W77" s="327">
        <f t="shared" ref="W77" si="215">ROUND(R77*V77,2)</f>
        <v>0</v>
      </c>
      <c r="X77" s="327" t="e">
        <f t="shared" ref="X77" si="216">I77+K77+R77+W77+M77</f>
        <v>#DIV/0!</v>
      </c>
      <c r="Y77" s="328" t="e">
        <f t="shared" ref="Y77" si="217">IF(X77&lt;9999,ROUND(X77,-1),IF(X77&lt;99999,ROUND(X77,-2),ROUND(X77,-3)))</f>
        <v>#DIV/0!</v>
      </c>
      <c r="Z77" s="329"/>
      <c r="AB77" s="308"/>
      <c r="AC77" s="309"/>
    </row>
    <row r="78" spans="2:29" ht="21" customHeight="1">
      <c r="B78" s="852">
        <f t="shared" si="67"/>
        <v>36</v>
      </c>
      <c r="C78" s="854"/>
      <c r="D78" s="310"/>
      <c r="E78" s="310"/>
      <c r="F78" s="312"/>
      <c r="G78" s="313"/>
      <c r="H78" s="313"/>
      <c r="I78" s="314"/>
      <c r="J78" s="315"/>
      <c r="K78" s="316"/>
      <c r="L78" s="315"/>
      <c r="M78" s="316"/>
      <c r="N78" s="315"/>
      <c r="O78" s="316"/>
      <c r="P78" s="332"/>
      <c r="Q78" s="315">
        <v>4</v>
      </c>
      <c r="R78" s="317" t="str">
        <f t="shared" ref="R78" si="218">IF(Q78&gt;0,VLOOKUP(Q78,$AA$6:$AB$43,2),"")</f>
        <v>電工</v>
      </c>
      <c r="S78" s="315"/>
      <c r="T78" s="315"/>
      <c r="U78" s="316"/>
      <c r="V78" s="315"/>
      <c r="W78" s="318"/>
      <c r="X78" s="319"/>
      <c r="Y78" s="320"/>
      <c r="Z78" s="321"/>
      <c r="AB78" s="308"/>
      <c r="AC78" s="309"/>
    </row>
    <row r="79" spans="2:29" ht="21" customHeight="1">
      <c r="B79" s="853"/>
      <c r="C79" s="855"/>
      <c r="D79" s="710" t="str">
        <f>内訳書!$B$47</f>
        <v>Z2　照明器具</v>
      </c>
      <c r="E79" s="710" t="str">
        <f>内訳書!$C$47</f>
        <v>ＬＥＤスポットライト２００形</v>
      </c>
      <c r="F79" s="323"/>
      <c r="G79" s="323"/>
      <c r="H79" s="323"/>
      <c r="I79" s="485" t="e">
        <f t="shared" ref="I79" si="219">AVERAGE(F79:H79)</f>
        <v>#DIV/0!</v>
      </c>
      <c r="J79" s="325"/>
      <c r="K79" s="326"/>
      <c r="L79" s="325"/>
      <c r="M79" s="326"/>
      <c r="N79" s="325"/>
      <c r="O79" s="326"/>
      <c r="P79" s="325"/>
      <c r="Q79" s="325"/>
      <c r="R79" s="327">
        <f t="shared" ref="R79" si="220">(VLOOKUP(Q78,$AA$6:$AC$43,3)*P79)</f>
        <v>0</v>
      </c>
      <c r="S79" s="325"/>
      <c r="T79" s="325"/>
      <c r="U79" s="326"/>
      <c r="V79" s="325"/>
      <c r="W79" s="327">
        <f t="shared" ref="W79" si="221">ROUND(R79*V79,2)</f>
        <v>0</v>
      </c>
      <c r="X79" s="327" t="e">
        <f t="shared" ref="X79" si="222">I79+K79+R79+W79+M79</f>
        <v>#DIV/0!</v>
      </c>
      <c r="Y79" s="328" t="e">
        <f t="shared" ref="Y79" si="223">IF(X79&lt;9999,ROUND(X79,-1),IF(X79&lt;99999,ROUND(X79,-2),ROUND(X79,-3)))</f>
        <v>#DIV/0!</v>
      </c>
      <c r="Z79" s="329"/>
      <c r="AB79" s="308"/>
      <c r="AC79" s="309"/>
    </row>
    <row r="80" spans="2:29" ht="21" customHeight="1">
      <c r="B80" s="852">
        <f t="shared" si="67"/>
        <v>37</v>
      </c>
      <c r="C80" s="854"/>
      <c r="D80" s="310"/>
      <c r="E80" s="310"/>
      <c r="F80" s="312"/>
      <c r="G80" s="313"/>
      <c r="H80" s="313"/>
      <c r="I80" s="314"/>
      <c r="J80" s="315"/>
      <c r="K80" s="316"/>
      <c r="L80" s="315"/>
      <c r="M80" s="316"/>
      <c r="N80" s="315"/>
      <c r="O80" s="316"/>
      <c r="P80" s="332"/>
      <c r="Q80" s="315">
        <v>4</v>
      </c>
      <c r="R80" s="317" t="str">
        <f t="shared" ref="R80" si="224">IF(Q80&gt;0,VLOOKUP(Q80,$AA$6:$AB$43,2),"")</f>
        <v>電工</v>
      </c>
      <c r="S80" s="315"/>
      <c r="T80" s="315"/>
      <c r="U80" s="316"/>
      <c r="V80" s="315"/>
      <c r="W80" s="318"/>
      <c r="X80" s="319"/>
      <c r="Y80" s="320"/>
      <c r="Z80" s="321"/>
      <c r="AB80" s="308"/>
      <c r="AC80" s="309"/>
    </row>
    <row r="81" spans="2:29" ht="21" customHeight="1">
      <c r="B81" s="853"/>
      <c r="C81" s="855"/>
      <c r="D81" s="710" t="str">
        <f>内訳書!$B$48</f>
        <v>AA　照明器具</v>
      </c>
      <c r="E81" s="710" t="str">
        <f>内訳書!$C$48</f>
        <v>ｉＤシリーズ階段灯薄型　リモコン自己点検機能付</v>
      </c>
      <c r="F81" s="323"/>
      <c r="G81" s="323"/>
      <c r="H81" s="323"/>
      <c r="I81" s="485" t="e">
        <f t="shared" ref="I81" si="225">AVERAGE(F81:H81)</f>
        <v>#DIV/0!</v>
      </c>
      <c r="J81" s="325"/>
      <c r="K81" s="326"/>
      <c r="L81" s="325"/>
      <c r="M81" s="326"/>
      <c r="N81" s="325"/>
      <c r="O81" s="326"/>
      <c r="P81" s="325"/>
      <c r="Q81" s="325"/>
      <c r="R81" s="327">
        <f t="shared" ref="R81" si="226">(VLOOKUP(Q80,$AA$6:$AC$43,3)*P81)</f>
        <v>0</v>
      </c>
      <c r="S81" s="325"/>
      <c r="T81" s="325"/>
      <c r="U81" s="326"/>
      <c r="V81" s="325"/>
      <c r="W81" s="327">
        <f t="shared" ref="W81" si="227">ROUND(R81*V81,2)</f>
        <v>0</v>
      </c>
      <c r="X81" s="327" t="e">
        <f t="shared" ref="X81" si="228">I81+K81+R81+W81+M81</f>
        <v>#DIV/0!</v>
      </c>
      <c r="Y81" s="328" t="e">
        <f t="shared" ref="Y81" si="229">IF(X81&lt;9999,ROUND(X81,-1),IF(X81&lt;99999,ROUND(X81,-2),ROUND(X81,-3)))</f>
        <v>#DIV/0!</v>
      </c>
      <c r="Z81" s="329"/>
      <c r="AB81" s="308"/>
      <c r="AC81" s="309"/>
    </row>
    <row r="82" spans="2:29" ht="21" customHeight="1">
      <c r="B82" s="852">
        <f t="shared" si="67"/>
        <v>38</v>
      </c>
      <c r="C82" s="854"/>
      <c r="D82" s="310"/>
      <c r="E82" s="310"/>
      <c r="F82" s="312"/>
      <c r="G82" s="313"/>
      <c r="H82" s="313"/>
      <c r="I82" s="314"/>
      <c r="J82" s="315"/>
      <c r="K82" s="316"/>
      <c r="L82" s="315"/>
      <c r="M82" s="316"/>
      <c r="N82" s="315"/>
      <c r="O82" s="316"/>
      <c r="P82" s="332"/>
      <c r="Q82" s="315">
        <v>4</v>
      </c>
      <c r="R82" s="317" t="str">
        <f t="shared" ref="R82" si="230">IF(Q82&gt;0,VLOOKUP(Q82,$AA$6:$AB$43,2),"")</f>
        <v>電工</v>
      </c>
      <c r="S82" s="315"/>
      <c r="T82" s="315"/>
      <c r="U82" s="316"/>
      <c r="V82" s="315"/>
      <c r="W82" s="318"/>
      <c r="X82" s="319"/>
      <c r="Y82" s="320"/>
      <c r="Z82" s="321"/>
      <c r="AB82" s="308"/>
      <c r="AC82" s="309"/>
    </row>
    <row r="83" spans="2:29" ht="21" customHeight="1">
      <c r="B83" s="853"/>
      <c r="C83" s="855"/>
      <c r="D83" s="710" t="str">
        <f>内訳書!$B$49</f>
        <v>屋外樹脂ボックス</v>
      </c>
      <c r="E83" s="710" t="str">
        <f>内訳書!$C$49</f>
        <v>256×160×130</v>
      </c>
      <c r="F83" s="323"/>
      <c r="G83" s="323"/>
      <c r="H83" s="323"/>
      <c r="I83" s="485" t="e">
        <f t="shared" ref="I83" si="231">AVERAGE(F83:H83)</f>
        <v>#DIV/0!</v>
      </c>
      <c r="J83" s="325"/>
      <c r="K83" s="326"/>
      <c r="L83" s="325"/>
      <c r="M83" s="326"/>
      <c r="N83" s="325"/>
      <c r="O83" s="326"/>
      <c r="P83" s="325"/>
      <c r="Q83" s="325"/>
      <c r="R83" s="327">
        <f t="shared" ref="R83" si="232">(VLOOKUP(Q82,$AA$6:$AC$43,3)*P83)</f>
        <v>0</v>
      </c>
      <c r="S83" s="325"/>
      <c r="T83" s="325"/>
      <c r="U83" s="326"/>
      <c r="V83" s="325"/>
      <c r="W83" s="327">
        <f t="shared" ref="W83" si="233">ROUND(R83*V83,2)</f>
        <v>0</v>
      </c>
      <c r="X83" s="327" t="e">
        <f t="shared" ref="X83" si="234">I83+K83+R83+W83+M83</f>
        <v>#DIV/0!</v>
      </c>
      <c r="Y83" s="328" t="e">
        <f t="shared" ref="Y83" si="235">IF(X83&lt;9999,ROUND(X83,-1),IF(X83&lt;99999,ROUND(X83,-2),ROUND(X83,-3)))</f>
        <v>#DIV/0!</v>
      </c>
      <c r="Z83" s="329"/>
      <c r="AB83" s="308"/>
      <c r="AC83" s="309"/>
    </row>
    <row r="84" spans="2:29" ht="21" customHeight="1">
      <c r="B84" s="852">
        <f t="shared" si="67"/>
        <v>39</v>
      </c>
      <c r="C84" s="854"/>
      <c r="D84" s="310"/>
      <c r="E84" s="310"/>
      <c r="F84" s="312"/>
      <c r="G84" s="313"/>
      <c r="H84" s="313"/>
      <c r="I84" s="314"/>
      <c r="J84" s="315"/>
      <c r="K84" s="316"/>
      <c r="L84" s="315"/>
      <c r="M84" s="316"/>
      <c r="N84" s="315"/>
      <c r="O84" s="316"/>
      <c r="P84" s="332"/>
      <c r="Q84" s="315">
        <v>4</v>
      </c>
      <c r="R84" s="317" t="str">
        <f t="shared" ref="R84" si="236">IF(Q84&gt;0,VLOOKUP(Q84,$AA$6:$AB$43,2),"")</f>
        <v>電工</v>
      </c>
      <c r="S84" s="315"/>
      <c r="T84" s="315"/>
      <c r="U84" s="316"/>
      <c r="V84" s="315"/>
      <c r="W84" s="318"/>
      <c r="X84" s="319"/>
      <c r="Y84" s="320"/>
      <c r="Z84" s="321"/>
      <c r="AB84" s="308"/>
      <c r="AC84" s="309"/>
    </row>
    <row r="85" spans="2:29" ht="21" customHeight="1">
      <c r="B85" s="853"/>
      <c r="C85" s="855"/>
      <c r="D85" s="710" t="str">
        <f>内訳書!$B$51</f>
        <v>漏電ブレ－カ－</v>
      </c>
      <c r="E85" s="710" t="str">
        <f>内訳書!$C$51</f>
        <v>ELB　2P20A</v>
      </c>
      <c r="F85" s="323"/>
      <c r="G85" s="323"/>
      <c r="H85" s="323"/>
      <c r="I85" s="485" t="e">
        <f t="shared" ref="I85" si="237">AVERAGE(F85:H85)</f>
        <v>#DIV/0!</v>
      </c>
      <c r="J85" s="325"/>
      <c r="K85" s="326"/>
      <c r="L85" s="325"/>
      <c r="M85" s="326"/>
      <c r="N85" s="325"/>
      <c r="O85" s="326"/>
      <c r="P85" s="325"/>
      <c r="Q85" s="325"/>
      <c r="R85" s="327">
        <f t="shared" ref="R85" si="238">(VLOOKUP(Q84,$AA$6:$AC$43,3)*P85)</f>
        <v>0</v>
      </c>
      <c r="S85" s="325"/>
      <c r="T85" s="325"/>
      <c r="U85" s="326"/>
      <c r="V85" s="325"/>
      <c r="W85" s="327">
        <f t="shared" ref="W85" si="239">ROUND(R85*V85,2)</f>
        <v>0</v>
      </c>
      <c r="X85" s="327" t="e">
        <f t="shared" ref="X85" si="240">I85+K85+R85+W85+M85</f>
        <v>#DIV/0!</v>
      </c>
      <c r="Y85" s="328" t="e">
        <f t="shared" ref="Y85" si="241">IF(X85&lt;9999,ROUND(X85,-1),IF(X85&lt;99999,ROUND(X85,-2),ROUND(X85,-3)))</f>
        <v>#DIV/0!</v>
      </c>
      <c r="Z85" s="329"/>
      <c r="AB85" s="308"/>
      <c r="AC85" s="309"/>
    </row>
    <row r="86" spans="2:29" ht="21" customHeight="1">
      <c r="B86" s="852">
        <f t="shared" si="67"/>
        <v>40</v>
      </c>
      <c r="C86" s="854"/>
      <c r="D86" s="310"/>
      <c r="E86" s="310"/>
      <c r="F86" s="312"/>
      <c r="G86" s="313"/>
      <c r="H86" s="313"/>
      <c r="I86" s="314"/>
      <c r="J86" s="315"/>
      <c r="K86" s="316"/>
      <c r="L86" s="315"/>
      <c r="M86" s="316"/>
      <c r="N86" s="315"/>
      <c r="O86" s="316"/>
      <c r="P86" s="332"/>
      <c r="Q86" s="315">
        <v>4</v>
      </c>
      <c r="R86" s="317" t="str">
        <f t="shared" ref="R86" si="242">IF(Q86&gt;0,VLOOKUP(Q86,$AA$6:$AB$43,2),"")</f>
        <v>電工</v>
      </c>
      <c r="S86" s="315"/>
      <c r="T86" s="315"/>
      <c r="U86" s="316"/>
      <c r="V86" s="315"/>
      <c r="W86" s="318"/>
      <c r="X86" s="319"/>
      <c r="Y86" s="320"/>
      <c r="Z86" s="321"/>
      <c r="AB86" s="308"/>
      <c r="AC86" s="309"/>
    </row>
    <row r="87" spans="2:29" ht="21" customHeight="1">
      <c r="B87" s="853"/>
      <c r="C87" s="855"/>
      <c r="D87" s="710" t="str">
        <f>内訳書!$B$52</f>
        <v>自動点滅器</v>
      </c>
      <c r="E87" s="710"/>
      <c r="F87" s="323"/>
      <c r="G87" s="323"/>
      <c r="H87" s="323"/>
      <c r="I87" s="485" t="e">
        <f t="shared" ref="I87" si="243">AVERAGE(F87:H87)</f>
        <v>#DIV/0!</v>
      </c>
      <c r="J87" s="325"/>
      <c r="K87" s="326"/>
      <c r="L87" s="325"/>
      <c r="M87" s="326"/>
      <c r="N87" s="325"/>
      <c r="O87" s="326"/>
      <c r="P87" s="325"/>
      <c r="Q87" s="325"/>
      <c r="R87" s="327">
        <f t="shared" ref="R87" si="244">(VLOOKUP(Q86,$AA$6:$AC$43,3)*P87)</f>
        <v>0</v>
      </c>
      <c r="S87" s="325"/>
      <c r="T87" s="325"/>
      <c r="U87" s="326"/>
      <c r="V87" s="325"/>
      <c r="W87" s="327">
        <f t="shared" ref="W87" si="245">ROUND(R87*V87,2)</f>
        <v>0</v>
      </c>
      <c r="X87" s="327" t="e">
        <f t="shared" ref="X87" si="246">I87+K87+R87+W87+M87</f>
        <v>#DIV/0!</v>
      </c>
      <c r="Y87" s="328" t="e">
        <f t="shared" ref="Y87" si="247">IF(X87&lt;9999,ROUND(X87,-1),IF(X87&lt;99999,ROUND(X87,-2),ROUND(X87,-3)))</f>
        <v>#DIV/0!</v>
      </c>
      <c r="Z87" s="329"/>
      <c r="AB87" s="308"/>
      <c r="AC87" s="309"/>
    </row>
    <row r="88" spans="2:29" ht="21" customHeight="1">
      <c r="B88" s="852">
        <f t="shared" si="67"/>
        <v>41</v>
      </c>
      <c r="C88" s="854"/>
      <c r="D88" s="310"/>
      <c r="E88" s="310"/>
      <c r="F88" s="312"/>
      <c r="G88" s="313"/>
      <c r="H88" s="313"/>
      <c r="I88" s="314"/>
      <c r="J88" s="315"/>
      <c r="K88" s="316"/>
      <c r="L88" s="315"/>
      <c r="M88" s="316"/>
      <c r="N88" s="315"/>
      <c r="O88" s="316"/>
      <c r="P88" s="332"/>
      <c r="Q88" s="315">
        <v>4</v>
      </c>
      <c r="R88" s="317" t="str">
        <f t="shared" ref="R88" si="248">IF(Q88&gt;0,VLOOKUP(Q88,$AA$6:$AB$43,2),"")</f>
        <v>電工</v>
      </c>
      <c r="S88" s="315"/>
      <c r="T88" s="315"/>
      <c r="U88" s="316"/>
      <c r="V88" s="315"/>
      <c r="W88" s="318"/>
      <c r="X88" s="319"/>
      <c r="Y88" s="320"/>
      <c r="Z88" s="321"/>
      <c r="AB88" s="308"/>
      <c r="AC88" s="309"/>
    </row>
    <row r="89" spans="2:29" ht="21" customHeight="1">
      <c r="B89" s="853"/>
      <c r="C89" s="855"/>
      <c r="D89" s="710" t="str">
        <f>内訳書!$B$53</f>
        <v>配線</v>
      </c>
      <c r="E89" s="710" t="str">
        <f>内訳書!$C$53</f>
        <v>EM-EEF1.6-2C(ころがし)</v>
      </c>
      <c r="F89" s="323"/>
      <c r="G89" s="323"/>
      <c r="H89" s="323"/>
      <c r="I89" s="485" t="e">
        <f t="shared" ref="I89" si="249">AVERAGE(F89:H89)</f>
        <v>#DIV/0!</v>
      </c>
      <c r="J89" s="325"/>
      <c r="K89" s="326"/>
      <c r="L89" s="325"/>
      <c r="M89" s="326"/>
      <c r="N89" s="325"/>
      <c r="O89" s="326"/>
      <c r="P89" s="325"/>
      <c r="Q89" s="325"/>
      <c r="R89" s="327">
        <f t="shared" ref="R89" si="250">(VLOOKUP(Q88,$AA$6:$AC$43,3)*P89)</f>
        <v>0</v>
      </c>
      <c r="S89" s="325"/>
      <c r="T89" s="325"/>
      <c r="U89" s="326"/>
      <c r="V89" s="325"/>
      <c r="W89" s="327">
        <f t="shared" ref="W89" si="251">ROUND(R89*V89,2)</f>
        <v>0</v>
      </c>
      <c r="X89" s="327" t="e">
        <f t="shared" ref="X89" si="252">I89+K89+R89+W89+M89</f>
        <v>#DIV/0!</v>
      </c>
      <c r="Y89" s="328" t="e">
        <f t="shared" ref="Y89" si="253">IF(X89&lt;9999,ROUND(X89,-1),IF(X89&lt;99999,ROUND(X89,-2),ROUND(X89,-3)))</f>
        <v>#DIV/0!</v>
      </c>
      <c r="Z89" s="329"/>
      <c r="AB89" s="308"/>
      <c r="AC89" s="309"/>
    </row>
    <row r="90" spans="2:29" ht="21" customHeight="1">
      <c r="B90" s="852">
        <f t="shared" si="67"/>
        <v>42</v>
      </c>
      <c r="C90" s="854"/>
      <c r="D90" s="310"/>
      <c r="E90" s="310"/>
      <c r="F90" s="312"/>
      <c r="G90" s="313"/>
      <c r="H90" s="313"/>
      <c r="I90" s="314"/>
      <c r="J90" s="315"/>
      <c r="K90" s="316"/>
      <c r="L90" s="315"/>
      <c r="M90" s="316"/>
      <c r="N90" s="315"/>
      <c r="O90" s="316"/>
      <c r="P90" s="332"/>
      <c r="Q90" s="315">
        <v>4</v>
      </c>
      <c r="R90" s="317" t="str">
        <f t="shared" ref="R90" si="254">IF(Q90&gt;0,VLOOKUP(Q90,$AA$6:$AB$43,2),"")</f>
        <v>電工</v>
      </c>
      <c r="S90" s="315"/>
      <c r="T90" s="315"/>
      <c r="U90" s="316"/>
      <c r="V90" s="315"/>
      <c r="W90" s="318"/>
      <c r="X90" s="319"/>
      <c r="Y90" s="320"/>
      <c r="Z90" s="321"/>
      <c r="AB90" s="308"/>
      <c r="AC90" s="309"/>
    </row>
    <row r="91" spans="2:29" ht="21" customHeight="1">
      <c r="B91" s="853"/>
      <c r="C91" s="855"/>
      <c r="D91" s="711" t="str">
        <f>内訳書!$B$74</f>
        <v>⑱　照明器具撤去</v>
      </c>
      <c r="E91" s="710" t="str">
        <f>内訳書!$C$97</f>
        <v>FL-C301(ステンレスWP)</v>
      </c>
      <c r="F91" s="323"/>
      <c r="G91" s="323"/>
      <c r="H91" s="323"/>
      <c r="I91" s="485" t="e">
        <f t="shared" ref="I91" si="255">AVERAGE(F91:H91)</f>
        <v>#DIV/0!</v>
      </c>
      <c r="J91" s="325"/>
      <c r="K91" s="326"/>
      <c r="L91" s="325"/>
      <c r="M91" s="326"/>
      <c r="N91" s="325"/>
      <c r="O91" s="326"/>
      <c r="P91" s="325"/>
      <c r="Q91" s="325"/>
      <c r="R91" s="327">
        <f t="shared" ref="R91" si="256">(VLOOKUP(Q90,$AA$6:$AC$43,3)*P91)</f>
        <v>0</v>
      </c>
      <c r="S91" s="325"/>
      <c r="T91" s="325"/>
      <c r="U91" s="326"/>
      <c r="V91" s="325"/>
      <c r="W91" s="327">
        <f t="shared" ref="W91" si="257">ROUND(R91*V91,2)</f>
        <v>0</v>
      </c>
      <c r="X91" s="327" t="e">
        <f t="shared" ref="X91" si="258">I91+K91+R91+W91+M91</f>
        <v>#DIV/0!</v>
      </c>
      <c r="Y91" s="328" t="e">
        <f t="shared" ref="Y91" si="259">IF(X91&lt;9999,ROUND(X91,-1),IF(X91&lt;99999,ROUND(X91,-2),ROUND(X91,-3)))</f>
        <v>#DIV/0!</v>
      </c>
      <c r="Z91" s="329"/>
      <c r="AB91" s="308"/>
      <c r="AC91" s="309"/>
    </row>
    <row r="92" spans="2:29" ht="21" customHeight="1">
      <c r="B92" s="852">
        <f t="shared" si="67"/>
        <v>43</v>
      </c>
      <c r="C92" s="854"/>
      <c r="D92" s="310"/>
      <c r="E92" s="310"/>
      <c r="F92" s="312"/>
      <c r="G92" s="313"/>
      <c r="H92" s="313"/>
      <c r="I92" s="314"/>
      <c r="J92" s="315"/>
      <c r="K92" s="316"/>
      <c r="L92" s="315"/>
      <c r="M92" s="316"/>
      <c r="N92" s="315"/>
      <c r="O92" s="316"/>
      <c r="P92" s="332"/>
      <c r="Q92" s="315">
        <v>4</v>
      </c>
      <c r="R92" s="317" t="str">
        <f t="shared" ref="R92" si="260">IF(Q92&gt;0,VLOOKUP(Q92,$AA$6:$AB$43,2),"")</f>
        <v>電工</v>
      </c>
      <c r="S92" s="315"/>
      <c r="T92" s="315"/>
      <c r="U92" s="316"/>
      <c r="V92" s="315"/>
      <c r="W92" s="318"/>
      <c r="X92" s="319"/>
      <c r="Y92" s="320"/>
      <c r="Z92" s="321"/>
      <c r="AB92" s="308"/>
      <c r="AC92" s="309"/>
    </row>
    <row r="93" spans="2:29" ht="21" customHeight="1">
      <c r="B93" s="853"/>
      <c r="C93" s="855"/>
      <c r="D93" s="711" t="str">
        <f>内訳書!$B$75</f>
        <v>㉘　照明器具撤去</v>
      </c>
      <c r="E93" s="710" t="str">
        <f>内訳書!$C$97</f>
        <v>FL-C301(ステンレスWP)</v>
      </c>
      <c r="F93" s="323"/>
      <c r="G93" s="323"/>
      <c r="H93" s="323"/>
      <c r="I93" s="485" t="e">
        <f t="shared" ref="I93" si="261">AVERAGE(F93:H93)</f>
        <v>#DIV/0!</v>
      </c>
      <c r="J93" s="325"/>
      <c r="K93" s="326"/>
      <c r="L93" s="325"/>
      <c r="M93" s="326"/>
      <c r="N93" s="325"/>
      <c r="O93" s="326"/>
      <c r="P93" s="325"/>
      <c r="Q93" s="325"/>
      <c r="R93" s="327">
        <f t="shared" ref="R93" si="262">(VLOOKUP(Q92,$AA$6:$AC$43,3)*P93)</f>
        <v>0</v>
      </c>
      <c r="S93" s="325"/>
      <c r="T93" s="325"/>
      <c r="U93" s="326"/>
      <c r="V93" s="325"/>
      <c r="W93" s="327">
        <f t="shared" ref="W93" si="263">ROUND(R93*V93,2)</f>
        <v>0</v>
      </c>
      <c r="X93" s="327" t="e">
        <f t="shared" ref="X93" si="264">I93+K93+R93+W93+M93</f>
        <v>#DIV/0!</v>
      </c>
      <c r="Y93" s="328" t="e">
        <f t="shared" ref="Y93" si="265">IF(X93&lt;9999,ROUND(X93,-1),IF(X93&lt;99999,ROUND(X93,-2),ROUND(X93,-3)))</f>
        <v>#DIV/0!</v>
      </c>
      <c r="Z93" s="329"/>
      <c r="AB93" s="308"/>
      <c r="AC93" s="309"/>
    </row>
    <row r="94" spans="2:29" ht="21" customHeight="1">
      <c r="B94" s="852">
        <f t="shared" si="67"/>
        <v>44</v>
      </c>
      <c r="C94" s="854"/>
      <c r="D94" s="310"/>
      <c r="E94" s="310"/>
      <c r="F94" s="312"/>
      <c r="G94" s="313"/>
      <c r="H94" s="313"/>
      <c r="I94" s="314"/>
      <c r="J94" s="315"/>
      <c r="K94" s="316"/>
      <c r="L94" s="315"/>
      <c r="M94" s="316"/>
      <c r="N94" s="315"/>
      <c r="O94" s="316"/>
      <c r="P94" s="332"/>
      <c r="Q94" s="315">
        <v>4</v>
      </c>
      <c r="R94" s="317" t="str">
        <f t="shared" ref="R94" si="266">IF(Q94&gt;0,VLOOKUP(Q94,$AA$6:$AB$43,2),"")</f>
        <v>電工</v>
      </c>
      <c r="S94" s="315"/>
      <c r="T94" s="315"/>
      <c r="U94" s="316"/>
      <c r="V94" s="315"/>
      <c r="W94" s="318"/>
      <c r="X94" s="319"/>
      <c r="Y94" s="320"/>
      <c r="Z94" s="321"/>
      <c r="AB94" s="308"/>
      <c r="AC94" s="309"/>
    </row>
    <row r="95" spans="2:29" ht="21" customHeight="1">
      <c r="B95" s="853"/>
      <c r="C95" s="855"/>
      <c r="D95" s="711" t="str">
        <f>内訳書!$B$76</f>
        <v>C　照明器具撤去</v>
      </c>
      <c r="E95" s="710" t="str">
        <f>内訳書!$C$97</f>
        <v>FL-C301(ステンレスWP)</v>
      </c>
      <c r="F95" s="323"/>
      <c r="G95" s="323"/>
      <c r="H95" s="323"/>
      <c r="I95" s="485" t="e">
        <f t="shared" ref="I95" si="267">AVERAGE(F95:H95)</f>
        <v>#DIV/0!</v>
      </c>
      <c r="J95" s="325"/>
      <c r="K95" s="326"/>
      <c r="L95" s="325"/>
      <c r="M95" s="326"/>
      <c r="N95" s="325"/>
      <c r="O95" s="326"/>
      <c r="P95" s="325"/>
      <c r="Q95" s="325"/>
      <c r="R95" s="327">
        <f t="shared" ref="R95" si="268">(VLOOKUP(Q94,$AA$6:$AC$43,3)*P95)</f>
        <v>0</v>
      </c>
      <c r="S95" s="325"/>
      <c r="T95" s="325"/>
      <c r="U95" s="326"/>
      <c r="V95" s="325"/>
      <c r="W95" s="327">
        <f t="shared" ref="W95" si="269">ROUND(R95*V95,2)</f>
        <v>0</v>
      </c>
      <c r="X95" s="327" t="e">
        <f t="shared" ref="X95" si="270">I95+K95+R95+W95+M95</f>
        <v>#DIV/0!</v>
      </c>
      <c r="Y95" s="328" t="e">
        <f t="shared" ref="Y95" si="271">IF(X95&lt;9999,ROUND(X95,-1),IF(X95&lt;99999,ROUND(X95,-2),ROUND(X95,-3)))</f>
        <v>#DIV/0!</v>
      </c>
      <c r="Z95" s="329"/>
      <c r="AB95" s="308"/>
      <c r="AC95" s="309"/>
    </row>
    <row r="96" spans="2:29" ht="21" customHeight="1">
      <c r="B96" s="852">
        <f t="shared" si="67"/>
        <v>45</v>
      </c>
      <c r="C96" s="854"/>
      <c r="D96" s="310"/>
      <c r="E96" s="310"/>
      <c r="F96" s="312"/>
      <c r="G96" s="313"/>
      <c r="H96" s="313"/>
      <c r="I96" s="314"/>
      <c r="J96" s="315"/>
      <c r="K96" s="316"/>
      <c r="L96" s="315"/>
      <c r="M96" s="316"/>
      <c r="N96" s="315"/>
      <c r="O96" s="316"/>
      <c r="P96" s="332"/>
      <c r="Q96" s="315">
        <v>4</v>
      </c>
      <c r="R96" s="317" t="str">
        <f t="shared" ref="R96" si="272">IF(Q96&gt;0,VLOOKUP(Q96,$AA$6:$AB$43,2),"")</f>
        <v>電工</v>
      </c>
      <c r="S96" s="315"/>
      <c r="T96" s="315"/>
      <c r="U96" s="316"/>
      <c r="V96" s="315"/>
      <c r="W96" s="318"/>
      <c r="X96" s="319"/>
      <c r="Y96" s="320"/>
      <c r="Z96" s="321"/>
      <c r="AB96" s="308"/>
      <c r="AC96" s="309"/>
    </row>
    <row r="97" spans="2:29" ht="21" customHeight="1">
      <c r="B97" s="853"/>
      <c r="C97" s="855"/>
      <c r="D97" s="711" t="str">
        <f>内訳書!$B$77</f>
        <v>D　照明器具撤去</v>
      </c>
      <c r="E97" s="710" t="str">
        <f>内訳書!$C$97</f>
        <v>FL-C301(ステンレスWP)</v>
      </c>
      <c r="F97" s="323"/>
      <c r="G97" s="323"/>
      <c r="H97" s="323"/>
      <c r="I97" s="485" t="e">
        <f t="shared" ref="I97" si="273">AVERAGE(F97:H97)</f>
        <v>#DIV/0!</v>
      </c>
      <c r="J97" s="325"/>
      <c r="K97" s="326"/>
      <c r="L97" s="325"/>
      <c r="M97" s="326"/>
      <c r="N97" s="325"/>
      <c r="O97" s="326"/>
      <c r="P97" s="325"/>
      <c r="Q97" s="325"/>
      <c r="R97" s="327">
        <f t="shared" ref="R97" si="274">(VLOOKUP(Q96,$AA$6:$AC$43,3)*P97)</f>
        <v>0</v>
      </c>
      <c r="S97" s="325"/>
      <c r="T97" s="325"/>
      <c r="U97" s="326"/>
      <c r="V97" s="325"/>
      <c r="W97" s="327">
        <f t="shared" ref="W97" si="275">ROUND(R97*V97,2)</f>
        <v>0</v>
      </c>
      <c r="X97" s="327" t="e">
        <f t="shared" ref="X97" si="276">I97+K97+R97+W97+M97</f>
        <v>#DIV/0!</v>
      </c>
      <c r="Y97" s="328" t="e">
        <f t="shared" ref="Y97" si="277">IF(X97&lt;9999,ROUND(X97,-1),IF(X97&lt;99999,ROUND(X97,-2),ROUND(X97,-3)))</f>
        <v>#DIV/0!</v>
      </c>
      <c r="Z97" s="329"/>
      <c r="AB97" s="308"/>
      <c r="AC97" s="309"/>
    </row>
    <row r="98" spans="2:29" ht="21" customHeight="1">
      <c r="B98" s="852">
        <f t="shared" ref="B98:B160" si="278">B96+1</f>
        <v>46</v>
      </c>
      <c r="C98" s="854"/>
      <c r="D98" s="310"/>
      <c r="E98" s="310"/>
      <c r="F98" s="312"/>
      <c r="G98" s="313"/>
      <c r="H98" s="313"/>
      <c r="I98" s="314"/>
      <c r="J98" s="315"/>
      <c r="K98" s="316"/>
      <c r="L98" s="315"/>
      <c r="M98" s="316"/>
      <c r="N98" s="315"/>
      <c r="O98" s="316"/>
      <c r="P98" s="332"/>
      <c r="Q98" s="315">
        <v>4</v>
      </c>
      <c r="R98" s="317" t="str">
        <f t="shared" ref="R98" si="279">IF(Q98&gt;0,VLOOKUP(Q98,$AA$6:$AB$43,2),"")</f>
        <v>電工</v>
      </c>
      <c r="S98" s="315"/>
      <c r="T98" s="315"/>
      <c r="U98" s="316"/>
      <c r="V98" s="315"/>
      <c r="W98" s="318"/>
      <c r="X98" s="319"/>
      <c r="Y98" s="320"/>
      <c r="Z98" s="321"/>
      <c r="AB98" s="308"/>
      <c r="AC98" s="309"/>
    </row>
    <row r="99" spans="2:29" ht="21" customHeight="1">
      <c r="B99" s="853"/>
      <c r="C99" s="855"/>
      <c r="D99" s="711" t="str">
        <f>内訳書!$B$78</f>
        <v>E　照明器具撤去</v>
      </c>
      <c r="E99" s="710" t="str">
        <f>内訳書!$C$97</f>
        <v>FL-C301(ステンレスWP)</v>
      </c>
      <c r="F99" s="323"/>
      <c r="G99" s="323"/>
      <c r="H99" s="323"/>
      <c r="I99" s="485" t="e">
        <f t="shared" ref="I99" si="280">AVERAGE(F99:H99)</f>
        <v>#DIV/0!</v>
      </c>
      <c r="J99" s="325"/>
      <c r="K99" s="326"/>
      <c r="L99" s="325"/>
      <c r="M99" s="326"/>
      <c r="N99" s="325"/>
      <c r="O99" s="326"/>
      <c r="P99" s="325"/>
      <c r="Q99" s="325"/>
      <c r="R99" s="327">
        <f t="shared" ref="R99" si="281">(VLOOKUP(Q98,$AA$6:$AC$43,3)*P99)</f>
        <v>0</v>
      </c>
      <c r="S99" s="325"/>
      <c r="T99" s="325"/>
      <c r="U99" s="326"/>
      <c r="V99" s="325"/>
      <c r="W99" s="327">
        <f t="shared" ref="W99" si="282">ROUND(R99*V99,2)</f>
        <v>0</v>
      </c>
      <c r="X99" s="327" t="e">
        <f t="shared" ref="X99" si="283">I99+K99+R99+W99+M99</f>
        <v>#DIV/0!</v>
      </c>
      <c r="Y99" s="328" t="e">
        <f t="shared" ref="Y99" si="284">IF(X99&lt;9999,ROUND(X99,-1),IF(X99&lt;99999,ROUND(X99,-2),ROUND(X99,-3)))</f>
        <v>#DIV/0!</v>
      </c>
      <c r="Z99" s="329"/>
      <c r="AB99" s="308"/>
      <c r="AC99" s="309"/>
    </row>
    <row r="100" spans="2:29" ht="21" customHeight="1">
      <c r="B100" s="852">
        <f t="shared" si="278"/>
        <v>47</v>
      </c>
      <c r="C100" s="854"/>
      <c r="D100" s="310"/>
      <c r="E100" s="310"/>
      <c r="F100" s="312"/>
      <c r="G100" s="313"/>
      <c r="H100" s="313"/>
      <c r="I100" s="314"/>
      <c r="J100" s="315"/>
      <c r="K100" s="316"/>
      <c r="L100" s="315"/>
      <c r="M100" s="316"/>
      <c r="N100" s="315"/>
      <c r="O100" s="316"/>
      <c r="P100" s="332"/>
      <c r="Q100" s="315">
        <v>4</v>
      </c>
      <c r="R100" s="317" t="str">
        <f t="shared" ref="R100" si="285">IF(Q100&gt;0,VLOOKUP(Q100,$AA$6:$AB$43,2),"")</f>
        <v>電工</v>
      </c>
      <c r="S100" s="315"/>
      <c r="T100" s="315"/>
      <c r="U100" s="316"/>
      <c r="V100" s="315"/>
      <c r="W100" s="318"/>
      <c r="X100" s="319"/>
      <c r="Y100" s="320"/>
      <c r="Z100" s="321"/>
      <c r="AB100" s="308"/>
      <c r="AC100" s="309"/>
    </row>
    <row r="101" spans="2:29" ht="21" customHeight="1">
      <c r="B101" s="853"/>
      <c r="C101" s="855"/>
      <c r="D101" s="711" t="str">
        <f>内訳書!$B$79</f>
        <v>F　照明器具撤去</v>
      </c>
      <c r="E101" s="710" t="str">
        <f>内訳書!$C$97</f>
        <v>FL-C301(ステンレスWP)</v>
      </c>
      <c r="F101" s="323"/>
      <c r="G101" s="323"/>
      <c r="H101" s="323"/>
      <c r="I101" s="485" t="e">
        <f t="shared" ref="I101" si="286">AVERAGE(F101:H101)</f>
        <v>#DIV/0!</v>
      </c>
      <c r="J101" s="325"/>
      <c r="K101" s="326"/>
      <c r="L101" s="325"/>
      <c r="M101" s="326"/>
      <c r="N101" s="325"/>
      <c r="O101" s="326"/>
      <c r="P101" s="325"/>
      <c r="Q101" s="325"/>
      <c r="R101" s="327">
        <f t="shared" ref="R101" si="287">(VLOOKUP(Q100,$AA$6:$AC$43,3)*P101)</f>
        <v>0</v>
      </c>
      <c r="S101" s="325"/>
      <c r="T101" s="325"/>
      <c r="U101" s="326"/>
      <c r="V101" s="325"/>
      <c r="W101" s="327">
        <f t="shared" ref="W101" si="288">ROUND(R101*V101,2)</f>
        <v>0</v>
      </c>
      <c r="X101" s="327" t="e">
        <f t="shared" ref="X101" si="289">I101+K101+R101+W101+M101</f>
        <v>#DIV/0!</v>
      </c>
      <c r="Y101" s="328" t="e">
        <f t="shared" ref="Y101" si="290">IF(X101&lt;9999,ROUND(X101,-1),IF(X101&lt;99999,ROUND(X101,-2),ROUND(X101,-3)))</f>
        <v>#DIV/0!</v>
      </c>
      <c r="Z101" s="329"/>
      <c r="AB101" s="308"/>
      <c r="AC101" s="309"/>
    </row>
    <row r="102" spans="2:29" ht="21" customHeight="1">
      <c r="B102" s="852">
        <f t="shared" si="278"/>
        <v>48</v>
      </c>
      <c r="C102" s="854"/>
      <c r="D102" s="310"/>
      <c r="E102" s="310"/>
      <c r="F102" s="312"/>
      <c r="G102" s="313"/>
      <c r="H102" s="313"/>
      <c r="I102" s="314"/>
      <c r="J102" s="315"/>
      <c r="K102" s="316"/>
      <c r="L102" s="315"/>
      <c r="M102" s="316"/>
      <c r="N102" s="315"/>
      <c r="O102" s="316"/>
      <c r="P102" s="332"/>
      <c r="Q102" s="315">
        <v>4</v>
      </c>
      <c r="R102" s="317" t="str">
        <f t="shared" ref="R102" si="291">IF(Q102&gt;0,VLOOKUP(Q102,$AA$6:$AB$43,2),"")</f>
        <v>電工</v>
      </c>
      <c r="S102" s="315"/>
      <c r="T102" s="315"/>
      <c r="U102" s="316"/>
      <c r="V102" s="315"/>
      <c r="W102" s="318"/>
      <c r="X102" s="319"/>
      <c r="Y102" s="320"/>
      <c r="Z102" s="321"/>
      <c r="AB102" s="308"/>
      <c r="AC102" s="309"/>
    </row>
    <row r="103" spans="2:29" ht="21" customHeight="1">
      <c r="B103" s="853"/>
      <c r="C103" s="855"/>
      <c r="D103" s="711" t="str">
        <f>内訳書!$B$80</f>
        <v>⑳　照明器具撤去</v>
      </c>
      <c r="E103" s="710" t="str">
        <f>内訳書!$C$97</f>
        <v>FL-C301(ステンレスWP)</v>
      </c>
      <c r="F103" s="323"/>
      <c r="G103" s="323"/>
      <c r="H103" s="323"/>
      <c r="I103" s="485" t="e">
        <f t="shared" ref="I103" si="292">AVERAGE(F103:H103)</f>
        <v>#DIV/0!</v>
      </c>
      <c r="J103" s="325"/>
      <c r="K103" s="326"/>
      <c r="L103" s="325"/>
      <c r="M103" s="326"/>
      <c r="N103" s="325"/>
      <c r="O103" s="326"/>
      <c r="P103" s="325"/>
      <c r="Q103" s="325"/>
      <c r="R103" s="327">
        <f t="shared" ref="R103" si="293">(VLOOKUP(Q102,$AA$6:$AC$43,3)*P103)</f>
        <v>0</v>
      </c>
      <c r="S103" s="325"/>
      <c r="T103" s="325"/>
      <c r="U103" s="326"/>
      <c r="V103" s="325"/>
      <c r="W103" s="327">
        <f t="shared" ref="W103" si="294">ROUND(R103*V103,2)</f>
        <v>0</v>
      </c>
      <c r="X103" s="327" t="e">
        <f t="shared" ref="X103" si="295">I103+K103+R103+W103+M103</f>
        <v>#DIV/0!</v>
      </c>
      <c r="Y103" s="328" t="e">
        <f t="shared" ref="Y103" si="296">IF(X103&lt;9999,ROUND(X103,-1),IF(X103&lt;99999,ROUND(X103,-2),ROUND(X103,-3)))</f>
        <v>#DIV/0!</v>
      </c>
      <c r="Z103" s="329"/>
      <c r="AB103" s="308"/>
      <c r="AC103" s="309"/>
    </row>
    <row r="104" spans="2:29" ht="21" customHeight="1">
      <c r="B104" s="852">
        <f t="shared" si="278"/>
        <v>49</v>
      </c>
      <c r="C104" s="854"/>
      <c r="D104" s="310"/>
      <c r="E104" s="310"/>
      <c r="F104" s="312"/>
      <c r="G104" s="313"/>
      <c r="H104" s="313"/>
      <c r="I104" s="314"/>
      <c r="J104" s="315"/>
      <c r="K104" s="316"/>
      <c r="L104" s="315"/>
      <c r="M104" s="316"/>
      <c r="N104" s="315"/>
      <c r="O104" s="316"/>
      <c r="P104" s="332"/>
      <c r="Q104" s="315">
        <v>4</v>
      </c>
      <c r="R104" s="317" t="str">
        <f t="shared" ref="R104" si="297">IF(Q104&gt;0,VLOOKUP(Q104,$AA$6:$AB$43,2),"")</f>
        <v>電工</v>
      </c>
      <c r="S104" s="315"/>
      <c r="T104" s="315"/>
      <c r="U104" s="316"/>
      <c r="V104" s="315"/>
      <c r="W104" s="318"/>
      <c r="X104" s="319"/>
      <c r="Y104" s="320"/>
      <c r="Z104" s="321"/>
      <c r="AB104" s="308"/>
      <c r="AC104" s="309"/>
    </row>
    <row r="105" spans="2:29" ht="21" customHeight="1">
      <c r="B105" s="853"/>
      <c r="C105" s="855"/>
      <c r="D105" s="711" t="str">
        <f>内訳書!$B$81</f>
        <v>A　照明器具撤去</v>
      </c>
      <c r="E105" s="710" t="str">
        <f>内訳書!$C$97</f>
        <v>FL-C301(ステンレスWP)</v>
      </c>
      <c r="F105" s="323"/>
      <c r="G105" s="323"/>
      <c r="H105" s="323"/>
      <c r="I105" s="485" t="e">
        <f t="shared" ref="I105" si="298">AVERAGE(F105:H105)</f>
        <v>#DIV/0!</v>
      </c>
      <c r="J105" s="325"/>
      <c r="K105" s="326"/>
      <c r="L105" s="325"/>
      <c r="M105" s="326"/>
      <c r="N105" s="325"/>
      <c r="O105" s="326"/>
      <c r="P105" s="325"/>
      <c r="Q105" s="325"/>
      <c r="R105" s="327">
        <f t="shared" ref="R105" si="299">(VLOOKUP(Q104,$AA$6:$AC$43,3)*P105)</f>
        <v>0</v>
      </c>
      <c r="S105" s="325"/>
      <c r="T105" s="325"/>
      <c r="U105" s="326"/>
      <c r="V105" s="325"/>
      <c r="W105" s="327">
        <f t="shared" ref="W105" si="300">ROUND(R105*V105,2)</f>
        <v>0</v>
      </c>
      <c r="X105" s="327" t="e">
        <f t="shared" ref="X105" si="301">I105+K105+R105+W105+M105</f>
        <v>#DIV/0!</v>
      </c>
      <c r="Y105" s="328" t="e">
        <f t="shared" ref="Y105" si="302">IF(X105&lt;9999,ROUND(X105,-1),IF(X105&lt;99999,ROUND(X105,-2),ROUND(X105,-3)))</f>
        <v>#DIV/0!</v>
      </c>
      <c r="Z105" s="329"/>
      <c r="AB105" s="308"/>
      <c r="AC105" s="309"/>
    </row>
    <row r="106" spans="2:29" ht="21" customHeight="1">
      <c r="B106" s="852">
        <f t="shared" si="278"/>
        <v>50</v>
      </c>
      <c r="C106" s="854"/>
      <c r="D106" s="310"/>
      <c r="E106" s="310"/>
      <c r="F106" s="312"/>
      <c r="G106" s="313"/>
      <c r="H106" s="313"/>
      <c r="I106" s="314"/>
      <c r="J106" s="315"/>
      <c r="K106" s="316"/>
      <c r="L106" s="315"/>
      <c r="M106" s="316"/>
      <c r="N106" s="315"/>
      <c r="O106" s="316"/>
      <c r="P106" s="332"/>
      <c r="Q106" s="315">
        <v>4</v>
      </c>
      <c r="R106" s="317" t="str">
        <f t="shared" ref="R106" si="303">IF(Q106&gt;0,VLOOKUP(Q106,$AA$6:$AB$43,2),"")</f>
        <v>電工</v>
      </c>
      <c r="S106" s="315"/>
      <c r="T106" s="315"/>
      <c r="U106" s="316"/>
      <c r="V106" s="315"/>
      <c r="W106" s="318"/>
      <c r="X106" s="319"/>
      <c r="Y106" s="320"/>
      <c r="Z106" s="321"/>
      <c r="AB106" s="308"/>
      <c r="AC106" s="309"/>
    </row>
    <row r="107" spans="2:29" ht="21" customHeight="1">
      <c r="B107" s="853"/>
      <c r="C107" s="855"/>
      <c r="D107" s="711" t="str">
        <f>内訳書!$B$82</f>
        <v>B　照明器具撤去</v>
      </c>
      <c r="E107" s="710" t="str">
        <f>内訳書!$C$97</f>
        <v>FL-C301(ステンレスWP)</v>
      </c>
      <c r="F107" s="323"/>
      <c r="G107" s="323"/>
      <c r="H107" s="323"/>
      <c r="I107" s="485" t="e">
        <f t="shared" ref="I107" si="304">AVERAGE(F107:H107)</f>
        <v>#DIV/0!</v>
      </c>
      <c r="J107" s="325"/>
      <c r="K107" s="326"/>
      <c r="L107" s="325"/>
      <c r="M107" s="326"/>
      <c r="N107" s="325"/>
      <c r="O107" s="326"/>
      <c r="P107" s="325"/>
      <c r="Q107" s="325"/>
      <c r="R107" s="327">
        <f t="shared" ref="R107" si="305">(VLOOKUP(Q106,$AA$6:$AC$43,3)*P107)</f>
        <v>0</v>
      </c>
      <c r="S107" s="325"/>
      <c r="T107" s="325"/>
      <c r="U107" s="326"/>
      <c r="V107" s="325"/>
      <c r="W107" s="327">
        <f t="shared" ref="W107" si="306">ROUND(R107*V107,2)</f>
        <v>0</v>
      </c>
      <c r="X107" s="327" t="e">
        <f t="shared" ref="X107" si="307">I107+K107+R107+W107+M107</f>
        <v>#DIV/0!</v>
      </c>
      <c r="Y107" s="328" t="e">
        <f t="shared" ref="Y107" si="308">IF(X107&lt;9999,ROUND(X107,-1),IF(X107&lt;99999,ROUND(X107,-2),ROUND(X107,-3)))</f>
        <v>#DIV/0!</v>
      </c>
      <c r="Z107" s="329"/>
      <c r="AB107" s="308"/>
      <c r="AC107" s="309"/>
    </row>
    <row r="108" spans="2:29" ht="21" customHeight="1">
      <c r="B108" s="852">
        <f t="shared" si="278"/>
        <v>51</v>
      </c>
      <c r="C108" s="854"/>
      <c r="D108" s="310"/>
      <c r="E108" s="310"/>
      <c r="F108" s="312"/>
      <c r="G108" s="313"/>
      <c r="H108" s="313"/>
      <c r="I108" s="314"/>
      <c r="J108" s="315"/>
      <c r="K108" s="316"/>
      <c r="L108" s="315"/>
      <c r="M108" s="316"/>
      <c r="N108" s="315"/>
      <c r="O108" s="316"/>
      <c r="P108" s="332"/>
      <c r="Q108" s="315">
        <v>4</v>
      </c>
      <c r="R108" s="317" t="str">
        <f t="shared" ref="R108" si="309">IF(Q108&gt;0,VLOOKUP(Q108,$AA$6:$AB$43,2),"")</f>
        <v>電工</v>
      </c>
      <c r="S108" s="315"/>
      <c r="T108" s="315"/>
      <c r="U108" s="316"/>
      <c r="V108" s="315"/>
      <c r="W108" s="318"/>
      <c r="X108" s="319"/>
      <c r="Y108" s="320"/>
      <c r="Z108" s="321"/>
      <c r="AB108" s="308"/>
      <c r="AC108" s="309"/>
    </row>
    <row r="109" spans="2:29" ht="21" customHeight="1">
      <c r="B109" s="853"/>
      <c r="C109" s="855"/>
      <c r="D109" s="711" t="str">
        <f>内訳書!$B$83</f>
        <v>X　照明器具撤去</v>
      </c>
      <c r="E109" s="710" t="str">
        <f>内訳書!$C$97</f>
        <v>FL-C301(ステンレスWP)</v>
      </c>
      <c r="F109" s="323"/>
      <c r="G109" s="323"/>
      <c r="H109" s="323"/>
      <c r="I109" s="485" t="e">
        <f t="shared" ref="I109" si="310">AVERAGE(F109:H109)</f>
        <v>#DIV/0!</v>
      </c>
      <c r="J109" s="325"/>
      <c r="K109" s="326"/>
      <c r="L109" s="325"/>
      <c r="M109" s="326"/>
      <c r="N109" s="325"/>
      <c r="O109" s="326"/>
      <c r="P109" s="325"/>
      <c r="Q109" s="325"/>
      <c r="R109" s="327">
        <f t="shared" ref="R109" si="311">(VLOOKUP(Q108,$AA$6:$AC$43,3)*P109)</f>
        <v>0</v>
      </c>
      <c r="S109" s="325"/>
      <c r="T109" s="325"/>
      <c r="U109" s="326"/>
      <c r="V109" s="325"/>
      <c r="W109" s="327">
        <f t="shared" ref="W109" si="312">ROUND(R109*V109,2)</f>
        <v>0</v>
      </c>
      <c r="X109" s="327" t="e">
        <f t="shared" ref="X109" si="313">I109+K109+R109+W109+M109</f>
        <v>#DIV/0!</v>
      </c>
      <c r="Y109" s="328" t="e">
        <f t="shared" ref="Y109" si="314">IF(X109&lt;9999,ROUND(X109,-1),IF(X109&lt;99999,ROUND(X109,-2),ROUND(X109,-3)))</f>
        <v>#DIV/0!</v>
      </c>
      <c r="Z109" s="329"/>
      <c r="AB109" s="308"/>
      <c r="AC109" s="309"/>
    </row>
    <row r="110" spans="2:29" ht="21" customHeight="1">
      <c r="B110" s="852">
        <f t="shared" si="278"/>
        <v>52</v>
      </c>
      <c r="C110" s="854"/>
      <c r="D110" s="310"/>
      <c r="E110" s="310"/>
      <c r="F110" s="312"/>
      <c r="G110" s="313"/>
      <c r="H110" s="313"/>
      <c r="I110" s="314"/>
      <c r="J110" s="315"/>
      <c r="K110" s="316"/>
      <c r="L110" s="315"/>
      <c r="M110" s="316"/>
      <c r="N110" s="315"/>
      <c r="O110" s="316"/>
      <c r="P110" s="332"/>
      <c r="Q110" s="315">
        <v>4</v>
      </c>
      <c r="R110" s="317" t="str">
        <f t="shared" ref="R110" si="315">IF(Q110&gt;0,VLOOKUP(Q110,$AA$6:$AB$43,2),"")</f>
        <v>電工</v>
      </c>
      <c r="S110" s="315"/>
      <c r="T110" s="315"/>
      <c r="U110" s="316"/>
      <c r="V110" s="315"/>
      <c r="W110" s="318"/>
      <c r="X110" s="319"/>
      <c r="Y110" s="320"/>
      <c r="Z110" s="321"/>
      <c r="AB110" s="308"/>
      <c r="AC110" s="309"/>
    </row>
    <row r="111" spans="2:29" ht="21" customHeight="1">
      <c r="B111" s="853"/>
      <c r="C111" s="855"/>
      <c r="D111" s="711" t="str">
        <f>内訳書!$B$84</f>
        <v>⑫　照明器具撤去</v>
      </c>
      <c r="E111" s="710" t="str">
        <f>内訳書!$C$97</f>
        <v>FL-C301(ステンレスWP)</v>
      </c>
      <c r="F111" s="323"/>
      <c r="G111" s="323"/>
      <c r="H111" s="323"/>
      <c r="I111" s="485" t="e">
        <f t="shared" ref="I111" si="316">AVERAGE(F111:H111)</f>
        <v>#DIV/0!</v>
      </c>
      <c r="J111" s="325"/>
      <c r="K111" s="326"/>
      <c r="L111" s="325"/>
      <c r="M111" s="326"/>
      <c r="N111" s="325"/>
      <c r="O111" s="326"/>
      <c r="P111" s="325"/>
      <c r="Q111" s="325"/>
      <c r="R111" s="327">
        <f t="shared" ref="R111" si="317">(VLOOKUP(Q110,$AA$6:$AC$43,3)*P111)</f>
        <v>0</v>
      </c>
      <c r="S111" s="325"/>
      <c r="T111" s="325"/>
      <c r="U111" s="326"/>
      <c r="V111" s="325"/>
      <c r="W111" s="327">
        <f t="shared" ref="W111" si="318">ROUND(R111*V111,2)</f>
        <v>0</v>
      </c>
      <c r="X111" s="327" t="e">
        <f t="shared" ref="X111" si="319">I111+K111+R111+W111+M111</f>
        <v>#DIV/0!</v>
      </c>
      <c r="Y111" s="328" t="e">
        <f t="shared" ref="Y111" si="320">IF(X111&lt;9999,ROUND(X111,-1),IF(X111&lt;99999,ROUND(X111,-2),ROUND(X111,-3)))</f>
        <v>#DIV/0!</v>
      </c>
      <c r="Z111" s="329"/>
      <c r="AB111" s="308"/>
      <c r="AC111" s="309"/>
    </row>
    <row r="112" spans="2:29" ht="21" customHeight="1">
      <c r="B112" s="852">
        <f t="shared" si="278"/>
        <v>53</v>
      </c>
      <c r="C112" s="854"/>
      <c r="D112" s="310"/>
      <c r="E112" s="310"/>
      <c r="F112" s="312"/>
      <c r="G112" s="313"/>
      <c r="H112" s="313"/>
      <c r="I112" s="314"/>
      <c r="J112" s="315"/>
      <c r="K112" s="316"/>
      <c r="L112" s="315"/>
      <c r="M112" s="316"/>
      <c r="N112" s="315"/>
      <c r="O112" s="316"/>
      <c r="P112" s="332"/>
      <c r="Q112" s="315">
        <v>4</v>
      </c>
      <c r="R112" s="317" t="str">
        <f t="shared" ref="R112" si="321">IF(Q112&gt;0,VLOOKUP(Q112,$AA$6:$AB$43,2),"")</f>
        <v>電工</v>
      </c>
      <c r="S112" s="315"/>
      <c r="T112" s="315"/>
      <c r="U112" s="316"/>
      <c r="V112" s="315"/>
      <c r="W112" s="318"/>
      <c r="X112" s="319"/>
      <c r="Y112" s="320"/>
      <c r="Z112" s="321"/>
      <c r="AB112" s="308"/>
      <c r="AC112" s="309"/>
    </row>
    <row r="113" spans="2:29" ht="21" customHeight="1">
      <c r="B113" s="853"/>
      <c r="C113" s="855"/>
      <c r="D113" s="711" t="str">
        <f>内訳書!$B$85</f>
        <v>Y　照明器具撤去</v>
      </c>
      <c r="E113" s="710" t="str">
        <f>内訳書!$C$97</f>
        <v>FL-C301(ステンレスWP)</v>
      </c>
      <c r="F113" s="323"/>
      <c r="G113" s="323"/>
      <c r="H113" s="323"/>
      <c r="I113" s="485" t="e">
        <f t="shared" ref="I113" si="322">AVERAGE(F113:H113)</f>
        <v>#DIV/0!</v>
      </c>
      <c r="J113" s="325"/>
      <c r="K113" s="326"/>
      <c r="L113" s="325"/>
      <c r="M113" s="326"/>
      <c r="N113" s="325"/>
      <c r="O113" s="326"/>
      <c r="P113" s="325"/>
      <c r="Q113" s="325"/>
      <c r="R113" s="327">
        <f t="shared" ref="R113" si="323">(VLOOKUP(Q112,$AA$6:$AC$43,3)*P113)</f>
        <v>0</v>
      </c>
      <c r="S113" s="325"/>
      <c r="T113" s="325"/>
      <c r="U113" s="326"/>
      <c r="V113" s="325"/>
      <c r="W113" s="327">
        <f t="shared" ref="W113" si="324">ROUND(R113*V113,2)</f>
        <v>0</v>
      </c>
      <c r="X113" s="327" t="e">
        <f t="shared" ref="X113" si="325">I113+K113+R113+W113+M113</f>
        <v>#DIV/0!</v>
      </c>
      <c r="Y113" s="328" t="e">
        <f t="shared" ref="Y113" si="326">IF(X113&lt;9999,ROUND(X113,-1),IF(X113&lt;99999,ROUND(X113,-2),ROUND(X113,-3)))</f>
        <v>#DIV/0!</v>
      </c>
      <c r="Z113" s="329"/>
      <c r="AB113" s="308"/>
      <c r="AC113" s="309"/>
    </row>
    <row r="114" spans="2:29" ht="21" customHeight="1">
      <c r="B114" s="852">
        <f t="shared" si="278"/>
        <v>54</v>
      </c>
      <c r="C114" s="854"/>
      <c r="D114" s="310"/>
      <c r="E114" s="310"/>
      <c r="F114" s="312"/>
      <c r="G114" s="313"/>
      <c r="H114" s="313"/>
      <c r="I114" s="314"/>
      <c r="J114" s="315"/>
      <c r="K114" s="316"/>
      <c r="L114" s="315"/>
      <c r="M114" s="316"/>
      <c r="N114" s="315"/>
      <c r="O114" s="316"/>
      <c r="P114" s="332"/>
      <c r="Q114" s="315">
        <v>4</v>
      </c>
      <c r="R114" s="317" t="str">
        <f t="shared" ref="R114" si="327">IF(Q114&gt;0,VLOOKUP(Q114,$AA$6:$AB$43,2),"")</f>
        <v>電工</v>
      </c>
      <c r="S114" s="315"/>
      <c r="T114" s="315"/>
      <c r="U114" s="316"/>
      <c r="V114" s="315"/>
      <c r="W114" s="318"/>
      <c r="X114" s="319"/>
      <c r="Y114" s="320"/>
      <c r="Z114" s="321"/>
      <c r="AB114" s="308"/>
      <c r="AC114" s="309"/>
    </row>
    <row r="115" spans="2:29" ht="21" customHeight="1">
      <c r="B115" s="853"/>
      <c r="C115" s="855"/>
      <c r="D115" s="711" t="str">
        <f>内訳書!$B$86</f>
        <v>G　照明器具撤去</v>
      </c>
      <c r="E115" s="710" t="str">
        <f>内訳書!$C$97</f>
        <v>FL-C301(ステンレスWP)</v>
      </c>
      <c r="F115" s="323"/>
      <c r="G115" s="323"/>
      <c r="H115" s="323"/>
      <c r="I115" s="485" t="e">
        <f t="shared" ref="I115" si="328">AVERAGE(F115:H115)</f>
        <v>#DIV/0!</v>
      </c>
      <c r="J115" s="325"/>
      <c r="K115" s="326"/>
      <c r="L115" s="325"/>
      <c r="M115" s="326"/>
      <c r="N115" s="325"/>
      <c r="O115" s="326"/>
      <c r="P115" s="325"/>
      <c r="Q115" s="325"/>
      <c r="R115" s="327">
        <f t="shared" ref="R115" si="329">(VLOOKUP(Q114,$AA$6:$AC$43,3)*P115)</f>
        <v>0</v>
      </c>
      <c r="S115" s="325"/>
      <c r="T115" s="325"/>
      <c r="U115" s="326"/>
      <c r="V115" s="325"/>
      <c r="W115" s="327">
        <f t="shared" ref="W115" si="330">ROUND(R115*V115,2)</f>
        <v>0</v>
      </c>
      <c r="X115" s="327" t="e">
        <f t="shared" ref="X115" si="331">I115+K115+R115+W115+M115</f>
        <v>#DIV/0!</v>
      </c>
      <c r="Y115" s="328" t="e">
        <f t="shared" ref="Y115" si="332">IF(X115&lt;9999,ROUND(X115,-1),IF(X115&lt;99999,ROUND(X115,-2),ROUND(X115,-3)))</f>
        <v>#DIV/0!</v>
      </c>
      <c r="Z115" s="329"/>
      <c r="AB115" s="308"/>
      <c r="AC115" s="309"/>
    </row>
    <row r="116" spans="2:29" ht="21" customHeight="1">
      <c r="B116" s="852">
        <f t="shared" si="278"/>
        <v>55</v>
      </c>
      <c r="C116" s="854"/>
      <c r="D116" s="310"/>
      <c r="E116" s="310"/>
      <c r="F116" s="312"/>
      <c r="G116" s="313"/>
      <c r="H116" s="313"/>
      <c r="I116" s="314"/>
      <c r="J116" s="315"/>
      <c r="K116" s="316"/>
      <c r="L116" s="315"/>
      <c r="M116" s="316"/>
      <c r="N116" s="315"/>
      <c r="O116" s="316"/>
      <c r="P116" s="332"/>
      <c r="Q116" s="315">
        <v>4</v>
      </c>
      <c r="R116" s="317" t="str">
        <f t="shared" ref="R116" si="333">IF(Q116&gt;0,VLOOKUP(Q116,$AA$6:$AB$43,2),"")</f>
        <v>電工</v>
      </c>
      <c r="S116" s="315"/>
      <c r="T116" s="315"/>
      <c r="U116" s="316"/>
      <c r="V116" s="315"/>
      <c r="W116" s="318"/>
      <c r="X116" s="319"/>
      <c r="Y116" s="320"/>
      <c r="Z116" s="321"/>
      <c r="AB116" s="308"/>
      <c r="AC116" s="309"/>
    </row>
    <row r="117" spans="2:29" ht="21" customHeight="1">
      <c r="B117" s="853"/>
      <c r="C117" s="855"/>
      <c r="D117" s="711" t="str">
        <f>内訳書!$B$87</f>
        <v>H　照明器具撤去</v>
      </c>
      <c r="E117" s="710" t="str">
        <f>内訳書!$C$97</f>
        <v>FL-C301(ステンレスWP)</v>
      </c>
      <c r="F117" s="323"/>
      <c r="G117" s="323"/>
      <c r="H117" s="323"/>
      <c r="I117" s="485" t="e">
        <f t="shared" ref="I117" si="334">AVERAGE(F117:H117)</f>
        <v>#DIV/0!</v>
      </c>
      <c r="J117" s="325"/>
      <c r="K117" s="326"/>
      <c r="L117" s="325"/>
      <c r="M117" s="326"/>
      <c r="N117" s="325"/>
      <c r="O117" s="326"/>
      <c r="P117" s="325"/>
      <c r="Q117" s="325"/>
      <c r="R117" s="327">
        <f t="shared" ref="R117" si="335">(VLOOKUP(Q116,$AA$6:$AC$43,3)*P117)</f>
        <v>0</v>
      </c>
      <c r="S117" s="325"/>
      <c r="T117" s="325"/>
      <c r="U117" s="326"/>
      <c r="V117" s="325"/>
      <c r="W117" s="327">
        <f t="shared" ref="W117" si="336">ROUND(R117*V117,2)</f>
        <v>0</v>
      </c>
      <c r="X117" s="327" t="e">
        <f t="shared" ref="X117" si="337">I117+K117+R117+W117+M117</f>
        <v>#DIV/0!</v>
      </c>
      <c r="Y117" s="328" t="e">
        <f t="shared" ref="Y117" si="338">IF(X117&lt;9999,ROUND(X117,-1),IF(X117&lt;99999,ROUND(X117,-2),ROUND(X117,-3)))</f>
        <v>#DIV/0!</v>
      </c>
      <c r="Z117" s="329"/>
      <c r="AB117" s="308"/>
      <c r="AC117" s="309"/>
    </row>
    <row r="118" spans="2:29" ht="21" customHeight="1">
      <c r="B118" s="852">
        <f t="shared" si="278"/>
        <v>56</v>
      </c>
      <c r="C118" s="854"/>
      <c r="D118" s="310"/>
      <c r="E118" s="310"/>
      <c r="F118" s="312"/>
      <c r="G118" s="313"/>
      <c r="H118" s="313"/>
      <c r="I118" s="314"/>
      <c r="J118" s="315"/>
      <c r="K118" s="316"/>
      <c r="L118" s="315"/>
      <c r="M118" s="316"/>
      <c r="N118" s="315"/>
      <c r="O118" s="316"/>
      <c r="P118" s="332"/>
      <c r="Q118" s="315">
        <v>4</v>
      </c>
      <c r="R118" s="317" t="str">
        <f t="shared" ref="R118" si="339">IF(Q118&gt;0,VLOOKUP(Q118,$AA$6:$AB$43,2),"")</f>
        <v>電工</v>
      </c>
      <c r="S118" s="315"/>
      <c r="T118" s="315"/>
      <c r="U118" s="316"/>
      <c r="V118" s="315"/>
      <c r="W118" s="318"/>
      <c r="X118" s="319"/>
      <c r="Y118" s="320"/>
      <c r="Z118" s="321"/>
      <c r="AB118" s="308"/>
      <c r="AC118" s="309"/>
    </row>
    <row r="119" spans="2:29" ht="21" customHeight="1">
      <c r="B119" s="853"/>
      <c r="C119" s="855"/>
      <c r="D119" s="711" t="str">
        <f>内訳書!$B$88</f>
        <v>⑥　照明器具撤去</v>
      </c>
      <c r="E119" s="710" t="str">
        <f>内訳書!$C$97</f>
        <v>FL-C301(ステンレスWP)</v>
      </c>
      <c r="F119" s="323"/>
      <c r="G119" s="323"/>
      <c r="H119" s="323"/>
      <c r="I119" s="485" t="e">
        <f t="shared" ref="I119" si="340">AVERAGE(F119:H119)</f>
        <v>#DIV/0!</v>
      </c>
      <c r="J119" s="325"/>
      <c r="K119" s="326"/>
      <c r="L119" s="325"/>
      <c r="M119" s="326"/>
      <c r="N119" s="325"/>
      <c r="O119" s="326"/>
      <c r="P119" s="325"/>
      <c r="Q119" s="325"/>
      <c r="R119" s="327">
        <f t="shared" ref="R119" si="341">(VLOOKUP(Q118,$AA$6:$AC$43,3)*P119)</f>
        <v>0</v>
      </c>
      <c r="S119" s="325"/>
      <c r="T119" s="325"/>
      <c r="U119" s="326"/>
      <c r="V119" s="325"/>
      <c r="W119" s="327">
        <f t="shared" ref="W119" si="342">ROUND(R119*V119,2)</f>
        <v>0</v>
      </c>
      <c r="X119" s="327" t="e">
        <f t="shared" ref="X119" si="343">I119+K119+R119+W119+M119</f>
        <v>#DIV/0!</v>
      </c>
      <c r="Y119" s="328" t="e">
        <f t="shared" ref="Y119" si="344">IF(X119&lt;9999,ROUND(X119,-1),IF(X119&lt;99999,ROUND(X119,-2),ROUND(X119,-3)))</f>
        <v>#DIV/0!</v>
      </c>
      <c r="Z119" s="329"/>
      <c r="AB119" s="308"/>
      <c r="AC119" s="309"/>
    </row>
    <row r="120" spans="2:29" ht="21" customHeight="1">
      <c r="B120" s="852">
        <f t="shared" si="278"/>
        <v>57</v>
      </c>
      <c r="C120" s="854"/>
      <c r="D120" s="310"/>
      <c r="E120" s="310"/>
      <c r="F120" s="312"/>
      <c r="G120" s="313"/>
      <c r="H120" s="313"/>
      <c r="I120" s="314"/>
      <c r="J120" s="315"/>
      <c r="K120" s="316"/>
      <c r="L120" s="315"/>
      <c r="M120" s="316"/>
      <c r="N120" s="315"/>
      <c r="O120" s="316"/>
      <c r="P120" s="332"/>
      <c r="Q120" s="315">
        <v>4</v>
      </c>
      <c r="R120" s="317" t="str">
        <f t="shared" ref="R120" si="345">IF(Q120&gt;0,VLOOKUP(Q120,$AA$6:$AB$43,2),"")</f>
        <v>電工</v>
      </c>
      <c r="S120" s="315"/>
      <c r="T120" s="315"/>
      <c r="U120" s="316"/>
      <c r="V120" s="315"/>
      <c r="W120" s="318"/>
      <c r="X120" s="319"/>
      <c r="Y120" s="320"/>
      <c r="Z120" s="321"/>
      <c r="AB120" s="308"/>
      <c r="AC120" s="309"/>
    </row>
    <row r="121" spans="2:29" ht="21" customHeight="1">
      <c r="B121" s="853"/>
      <c r="C121" s="855"/>
      <c r="D121" s="711" t="str">
        <f>内訳書!$B$89</f>
        <v>③　照明器具撤去</v>
      </c>
      <c r="E121" s="710" t="str">
        <f>内訳書!$C$97</f>
        <v>FL-C301(ステンレスWP)</v>
      </c>
      <c r="F121" s="323"/>
      <c r="G121" s="323"/>
      <c r="H121" s="323"/>
      <c r="I121" s="485" t="e">
        <f t="shared" ref="I121" si="346">AVERAGE(F121:H121)</f>
        <v>#DIV/0!</v>
      </c>
      <c r="J121" s="325"/>
      <c r="K121" s="326"/>
      <c r="L121" s="325"/>
      <c r="M121" s="326"/>
      <c r="N121" s="325"/>
      <c r="O121" s="326"/>
      <c r="P121" s="325"/>
      <c r="Q121" s="325"/>
      <c r="R121" s="327">
        <f t="shared" ref="R121" si="347">(VLOOKUP(Q120,$AA$6:$AC$43,3)*P121)</f>
        <v>0</v>
      </c>
      <c r="S121" s="325"/>
      <c r="T121" s="325"/>
      <c r="U121" s="326"/>
      <c r="V121" s="325"/>
      <c r="W121" s="327">
        <f t="shared" ref="W121" si="348">ROUND(R121*V121,2)</f>
        <v>0</v>
      </c>
      <c r="X121" s="327" t="e">
        <f t="shared" ref="X121" si="349">I121+K121+R121+W121+M121</f>
        <v>#DIV/0!</v>
      </c>
      <c r="Y121" s="328" t="e">
        <f t="shared" ref="Y121" si="350">IF(X121&lt;9999,ROUND(X121,-1),IF(X121&lt;99999,ROUND(X121,-2),ROUND(X121,-3)))</f>
        <v>#DIV/0!</v>
      </c>
      <c r="Z121" s="329"/>
      <c r="AB121" s="308"/>
      <c r="AC121" s="309"/>
    </row>
    <row r="122" spans="2:29" ht="21" customHeight="1">
      <c r="B122" s="852">
        <f t="shared" si="278"/>
        <v>58</v>
      </c>
      <c r="C122" s="854"/>
      <c r="D122" s="712"/>
      <c r="E122" s="310"/>
      <c r="F122" s="312"/>
      <c r="G122" s="313"/>
      <c r="H122" s="313"/>
      <c r="I122" s="314"/>
      <c r="J122" s="315"/>
      <c r="K122" s="316"/>
      <c r="L122" s="315"/>
      <c r="M122" s="316"/>
      <c r="N122" s="315"/>
      <c r="O122" s="316"/>
      <c r="P122" s="332"/>
      <c r="Q122" s="315">
        <v>4</v>
      </c>
      <c r="R122" s="317" t="str">
        <f t="shared" ref="R122" si="351">IF(Q122&gt;0,VLOOKUP(Q122,$AA$6:$AB$43,2),"")</f>
        <v>電工</v>
      </c>
      <c r="S122" s="315"/>
      <c r="T122" s="315"/>
      <c r="U122" s="316"/>
      <c r="V122" s="315"/>
      <c r="W122" s="318"/>
      <c r="X122" s="319"/>
      <c r="Y122" s="320"/>
      <c r="Z122" s="321"/>
      <c r="AB122" s="308"/>
      <c r="AC122" s="309"/>
    </row>
    <row r="123" spans="2:29" ht="21" customHeight="1">
      <c r="B123" s="853"/>
      <c r="C123" s="855"/>
      <c r="D123" s="711" t="str">
        <f>内訳書!$B$90</f>
        <v>AA　照明器具撤去</v>
      </c>
      <c r="E123" s="710" t="str">
        <f>内訳書!$C$97</f>
        <v>FL-C301(ステンレスWP)</v>
      </c>
      <c r="F123" s="323"/>
      <c r="G123" s="323"/>
      <c r="H123" s="323"/>
      <c r="I123" s="485" t="e">
        <f t="shared" ref="I123" si="352">AVERAGE(F123:H123)</f>
        <v>#DIV/0!</v>
      </c>
      <c r="J123" s="325"/>
      <c r="K123" s="326"/>
      <c r="L123" s="325"/>
      <c r="M123" s="326"/>
      <c r="N123" s="325"/>
      <c r="O123" s="326"/>
      <c r="P123" s="325"/>
      <c r="Q123" s="325"/>
      <c r="R123" s="327">
        <f t="shared" ref="R123" si="353">(VLOOKUP(Q122,$AA$6:$AC$43,3)*P123)</f>
        <v>0</v>
      </c>
      <c r="S123" s="325"/>
      <c r="T123" s="325"/>
      <c r="U123" s="326"/>
      <c r="V123" s="325"/>
      <c r="W123" s="327">
        <f t="shared" ref="W123" si="354">ROUND(R123*V123,2)</f>
        <v>0</v>
      </c>
      <c r="X123" s="327" t="e">
        <f t="shared" ref="X123" si="355">I123+K123+R123+W123+M123</f>
        <v>#DIV/0!</v>
      </c>
      <c r="Y123" s="328" t="e">
        <f t="shared" ref="Y123" si="356">IF(X123&lt;9999,ROUND(X123,-1),IF(X123&lt;99999,ROUND(X123,-2),ROUND(X123,-3)))</f>
        <v>#DIV/0!</v>
      </c>
      <c r="Z123" s="329"/>
      <c r="AB123" s="308"/>
      <c r="AC123" s="309"/>
    </row>
    <row r="124" spans="2:29" ht="21" customHeight="1">
      <c r="B124" s="852">
        <f t="shared" si="278"/>
        <v>59</v>
      </c>
      <c r="C124" s="854"/>
      <c r="D124" s="310"/>
      <c r="E124" s="310"/>
      <c r="F124" s="312"/>
      <c r="G124" s="313"/>
      <c r="H124" s="313"/>
      <c r="I124" s="314"/>
      <c r="J124" s="315"/>
      <c r="K124" s="316"/>
      <c r="L124" s="315"/>
      <c r="M124" s="316"/>
      <c r="N124" s="315"/>
      <c r="O124" s="316"/>
      <c r="P124" s="332"/>
      <c r="Q124" s="315">
        <v>4</v>
      </c>
      <c r="R124" s="317" t="str">
        <f t="shared" ref="R124" si="357">IF(Q124&gt;0,VLOOKUP(Q124,$AA$6:$AB$43,2),"")</f>
        <v>電工</v>
      </c>
      <c r="S124" s="315"/>
      <c r="T124" s="315"/>
      <c r="U124" s="316"/>
      <c r="V124" s="315"/>
      <c r="W124" s="318"/>
      <c r="X124" s="319"/>
      <c r="Y124" s="320"/>
      <c r="Z124" s="321"/>
      <c r="AB124" s="308"/>
      <c r="AC124" s="309"/>
    </row>
    <row r="125" spans="2:29" ht="21" customHeight="1">
      <c r="B125" s="853"/>
      <c r="C125" s="855"/>
      <c r="D125" s="711" t="str">
        <f>内訳書!$B$91</f>
        <v>㉙　照明器具撤去</v>
      </c>
      <c r="E125" s="710" t="str">
        <f>内訳書!$C$97</f>
        <v>FL-C301(ステンレスWP)</v>
      </c>
      <c r="F125" s="323"/>
      <c r="G125" s="323"/>
      <c r="H125" s="323"/>
      <c r="I125" s="485" t="e">
        <f t="shared" ref="I125" si="358">AVERAGE(F125:H125)</f>
        <v>#DIV/0!</v>
      </c>
      <c r="J125" s="325"/>
      <c r="K125" s="326"/>
      <c r="L125" s="325"/>
      <c r="M125" s="326"/>
      <c r="N125" s="325"/>
      <c r="O125" s="326"/>
      <c r="P125" s="325"/>
      <c r="Q125" s="325"/>
      <c r="R125" s="327">
        <f t="shared" ref="R125" si="359">(VLOOKUP(Q124,$AA$6:$AC$43,3)*P125)</f>
        <v>0</v>
      </c>
      <c r="S125" s="325"/>
      <c r="T125" s="325"/>
      <c r="U125" s="326"/>
      <c r="V125" s="325"/>
      <c r="W125" s="327">
        <f t="shared" ref="W125" si="360">ROUND(R125*V125,2)</f>
        <v>0</v>
      </c>
      <c r="X125" s="327" t="e">
        <f t="shared" ref="X125" si="361">I125+K125+R125+W125+M125</f>
        <v>#DIV/0!</v>
      </c>
      <c r="Y125" s="328" t="e">
        <f t="shared" ref="Y125" si="362">IF(X125&lt;9999,ROUND(X125,-1),IF(X125&lt;99999,ROUND(X125,-2),ROUND(X125,-3)))</f>
        <v>#DIV/0!</v>
      </c>
      <c r="Z125" s="329"/>
      <c r="AB125" s="308"/>
      <c r="AC125" s="309"/>
    </row>
    <row r="126" spans="2:29" ht="21" customHeight="1">
      <c r="B126" s="852">
        <f t="shared" si="278"/>
        <v>60</v>
      </c>
      <c r="C126" s="854"/>
      <c r="D126" s="310"/>
      <c r="E126" s="310"/>
      <c r="F126" s="312"/>
      <c r="G126" s="313"/>
      <c r="H126" s="313"/>
      <c r="I126" s="314"/>
      <c r="J126" s="315"/>
      <c r="K126" s="316"/>
      <c r="L126" s="315"/>
      <c r="M126" s="316"/>
      <c r="N126" s="315"/>
      <c r="O126" s="316"/>
      <c r="P126" s="332"/>
      <c r="Q126" s="315">
        <v>4</v>
      </c>
      <c r="R126" s="317" t="str">
        <f t="shared" ref="R126" si="363">IF(Q126&gt;0,VLOOKUP(Q126,$AA$6:$AB$43,2),"")</f>
        <v>電工</v>
      </c>
      <c r="S126" s="315"/>
      <c r="T126" s="315"/>
      <c r="U126" s="316"/>
      <c r="V126" s="315"/>
      <c r="W126" s="318"/>
      <c r="X126" s="319"/>
      <c r="Y126" s="320"/>
      <c r="Z126" s="321"/>
      <c r="AB126" s="308"/>
      <c r="AC126" s="309"/>
    </row>
    <row r="127" spans="2:29" ht="21" customHeight="1">
      <c r="B127" s="853"/>
      <c r="C127" s="855"/>
      <c r="D127" s="711" t="str">
        <f>内訳書!$B$92</f>
        <v>④　照明器具撤去</v>
      </c>
      <c r="E127" s="710" t="str">
        <f>内訳書!$C$97</f>
        <v>FL-C301(ステンレスWP)</v>
      </c>
      <c r="F127" s="323"/>
      <c r="G127" s="323"/>
      <c r="H127" s="323"/>
      <c r="I127" s="485" t="e">
        <f t="shared" ref="I127" si="364">AVERAGE(F127:H127)</f>
        <v>#DIV/0!</v>
      </c>
      <c r="J127" s="325"/>
      <c r="K127" s="326"/>
      <c r="L127" s="325"/>
      <c r="M127" s="326"/>
      <c r="N127" s="325"/>
      <c r="O127" s="326"/>
      <c r="P127" s="325"/>
      <c r="Q127" s="325"/>
      <c r="R127" s="327">
        <f t="shared" ref="R127" si="365">(VLOOKUP(Q126,$AA$6:$AC$43,3)*P127)</f>
        <v>0</v>
      </c>
      <c r="S127" s="325"/>
      <c r="T127" s="325"/>
      <c r="U127" s="326"/>
      <c r="V127" s="325"/>
      <c r="W127" s="327">
        <f t="shared" ref="W127" si="366">ROUND(R127*V127,2)</f>
        <v>0</v>
      </c>
      <c r="X127" s="327" t="e">
        <f t="shared" ref="X127" si="367">I127+K127+R127+W127+M127</f>
        <v>#DIV/0!</v>
      </c>
      <c r="Y127" s="328" t="e">
        <f t="shared" ref="Y127" si="368">IF(X127&lt;9999,ROUND(X127,-1),IF(X127&lt;99999,ROUND(X127,-2),ROUND(X127,-3)))</f>
        <v>#DIV/0!</v>
      </c>
      <c r="Z127" s="329"/>
      <c r="AB127" s="308"/>
      <c r="AC127" s="309"/>
    </row>
    <row r="128" spans="2:29" ht="21" customHeight="1">
      <c r="B128" s="852">
        <f t="shared" si="278"/>
        <v>61</v>
      </c>
      <c r="C128" s="854"/>
      <c r="D128" s="310"/>
      <c r="E128" s="310"/>
      <c r="F128" s="312"/>
      <c r="G128" s="313"/>
      <c r="H128" s="313"/>
      <c r="I128" s="314"/>
      <c r="J128" s="315"/>
      <c r="K128" s="316"/>
      <c r="L128" s="315"/>
      <c r="M128" s="316"/>
      <c r="N128" s="315"/>
      <c r="O128" s="316"/>
      <c r="P128" s="332"/>
      <c r="Q128" s="315">
        <v>4</v>
      </c>
      <c r="R128" s="317" t="str">
        <f t="shared" ref="R128" si="369">IF(Q128&gt;0,VLOOKUP(Q128,$AA$6:$AB$43,2),"")</f>
        <v>電工</v>
      </c>
      <c r="S128" s="315"/>
      <c r="T128" s="315"/>
      <c r="U128" s="316"/>
      <c r="V128" s="315"/>
      <c r="W128" s="318"/>
      <c r="X128" s="319"/>
      <c r="Y128" s="320"/>
      <c r="Z128" s="321"/>
      <c r="AB128" s="308"/>
      <c r="AC128" s="309"/>
    </row>
    <row r="129" spans="2:29" ht="21" customHeight="1">
      <c r="B129" s="853"/>
      <c r="C129" s="855"/>
      <c r="D129" s="711" t="str">
        <f>内訳書!$B$93</f>
        <v>㉜　照明器具撤去</v>
      </c>
      <c r="E129" s="710" t="str">
        <f>内訳書!$C$97</f>
        <v>FL-C301(ステンレスWP)</v>
      </c>
      <c r="F129" s="323"/>
      <c r="G129" s="323"/>
      <c r="H129" s="323"/>
      <c r="I129" s="485" t="e">
        <f t="shared" ref="I129" si="370">AVERAGE(F129:H129)</f>
        <v>#DIV/0!</v>
      </c>
      <c r="J129" s="325"/>
      <c r="K129" s="326"/>
      <c r="L129" s="325"/>
      <c r="M129" s="326"/>
      <c r="N129" s="325"/>
      <c r="O129" s="326"/>
      <c r="P129" s="325"/>
      <c r="Q129" s="325"/>
      <c r="R129" s="327">
        <f t="shared" ref="R129" si="371">(VLOOKUP(Q128,$AA$6:$AC$43,3)*P129)</f>
        <v>0</v>
      </c>
      <c r="S129" s="325"/>
      <c r="T129" s="325"/>
      <c r="U129" s="326"/>
      <c r="V129" s="325"/>
      <c r="W129" s="327">
        <f t="shared" ref="W129" si="372">ROUND(R129*V129,2)</f>
        <v>0</v>
      </c>
      <c r="X129" s="327" t="e">
        <f t="shared" ref="X129" si="373">I129+K129+R129+W129+M129</f>
        <v>#DIV/0!</v>
      </c>
      <c r="Y129" s="328" t="e">
        <f t="shared" ref="Y129" si="374">IF(X129&lt;9999,ROUND(X129,-1),IF(X129&lt;99999,ROUND(X129,-2),ROUND(X129,-3)))</f>
        <v>#DIV/0!</v>
      </c>
      <c r="Z129" s="329"/>
      <c r="AB129" s="308"/>
      <c r="AC129" s="309"/>
    </row>
    <row r="130" spans="2:29" ht="21" customHeight="1">
      <c r="B130" s="852">
        <f t="shared" si="278"/>
        <v>62</v>
      </c>
      <c r="C130" s="854"/>
      <c r="D130" s="310"/>
      <c r="E130" s="310"/>
      <c r="F130" s="312"/>
      <c r="G130" s="313"/>
      <c r="H130" s="313"/>
      <c r="I130" s="314"/>
      <c r="J130" s="315"/>
      <c r="K130" s="316"/>
      <c r="L130" s="315"/>
      <c r="M130" s="316"/>
      <c r="N130" s="315"/>
      <c r="O130" s="316"/>
      <c r="P130" s="332"/>
      <c r="Q130" s="315">
        <v>4</v>
      </c>
      <c r="R130" s="317" t="str">
        <f t="shared" ref="R130" si="375">IF(Q130&gt;0,VLOOKUP(Q130,$AA$6:$AB$43,2),"")</f>
        <v>電工</v>
      </c>
      <c r="S130" s="315"/>
      <c r="T130" s="315"/>
      <c r="U130" s="316"/>
      <c r="V130" s="315"/>
      <c r="W130" s="318"/>
      <c r="X130" s="319"/>
      <c r="Y130" s="320"/>
      <c r="Z130" s="321"/>
      <c r="AB130" s="308"/>
      <c r="AC130" s="309"/>
    </row>
    <row r="131" spans="2:29" ht="21" customHeight="1">
      <c r="B131" s="853"/>
      <c r="C131" s="855"/>
      <c r="D131" s="711" t="str">
        <f>内訳書!$B$94</f>
        <v>②　照明器具撤去</v>
      </c>
      <c r="E131" s="710" t="str">
        <f>内訳書!$C$97</f>
        <v>FL-C301(ステンレスWP)</v>
      </c>
      <c r="F131" s="323"/>
      <c r="G131" s="323"/>
      <c r="H131" s="323"/>
      <c r="I131" s="485" t="e">
        <f t="shared" ref="I131" si="376">AVERAGE(F131:H131)</f>
        <v>#DIV/0!</v>
      </c>
      <c r="J131" s="325"/>
      <c r="K131" s="326"/>
      <c r="L131" s="325"/>
      <c r="M131" s="326"/>
      <c r="N131" s="325"/>
      <c r="O131" s="326"/>
      <c r="P131" s="325"/>
      <c r="Q131" s="325"/>
      <c r="R131" s="327">
        <f t="shared" ref="R131" si="377">(VLOOKUP(Q130,$AA$6:$AC$43,3)*P131)</f>
        <v>0</v>
      </c>
      <c r="S131" s="325"/>
      <c r="T131" s="325"/>
      <c r="U131" s="326"/>
      <c r="V131" s="325"/>
      <c r="W131" s="327">
        <f t="shared" ref="W131" si="378">ROUND(R131*V131,2)</f>
        <v>0</v>
      </c>
      <c r="X131" s="327" t="e">
        <f t="shared" ref="X131" si="379">I131+K131+R131+W131+M131</f>
        <v>#DIV/0!</v>
      </c>
      <c r="Y131" s="328" t="e">
        <f t="shared" ref="Y131" si="380">IF(X131&lt;9999,ROUND(X131,-1),IF(X131&lt;99999,ROUND(X131,-2),ROUND(X131,-3)))</f>
        <v>#DIV/0!</v>
      </c>
      <c r="Z131" s="329"/>
      <c r="AB131" s="308"/>
      <c r="AC131" s="309"/>
    </row>
    <row r="132" spans="2:29" ht="21" customHeight="1">
      <c r="B132" s="852">
        <f t="shared" si="278"/>
        <v>63</v>
      </c>
      <c r="C132" s="854"/>
      <c r="D132" s="310"/>
      <c r="E132" s="310"/>
      <c r="F132" s="312"/>
      <c r="G132" s="313"/>
      <c r="H132" s="313"/>
      <c r="I132" s="314"/>
      <c r="J132" s="315"/>
      <c r="K132" s="316"/>
      <c r="L132" s="315"/>
      <c r="M132" s="316"/>
      <c r="N132" s="315"/>
      <c r="O132" s="316"/>
      <c r="P132" s="332"/>
      <c r="Q132" s="315">
        <v>4</v>
      </c>
      <c r="R132" s="317" t="str">
        <f t="shared" ref="R132" si="381">IF(Q132&gt;0,VLOOKUP(Q132,$AA$6:$AB$43,2),"")</f>
        <v>電工</v>
      </c>
      <c r="S132" s="315"/>
      <c r="T132" s="315"/>
      <c r="U132" s="316"/>
      <c r="V132" s="315"/>
      <c r="W132" s="318"/>
      <c r="X132" s="319"/>
      <c r="Y132" s="320"/>
      <c r="Z132" s="321"/>
      <c r="AB132" s="308"/>
      <c r="AC132" s="309"/>
    </row>
    <row r="133" spans="2:29" ht="21" customHeight="1">
      <c r="B133" s="853"/>
      <c r="C133" s="855"/>
      <c r="D133" s="711" t="str">
        <f>内訳書!$B$95</f>
        <v>BB　照明器具撤去</v>
      </c>
      <c r="E133" s="710" t="str">
        <f>内訳書!$C$97</f>
        <v>FL-C301(ステンレスWP)</v>
      </c>
      <c r="F133" s="323"/>
      <c r="G133" s="323"/>
      <c r="H133" s="323"/>
      <c r="I133" s="485" t="e">
        <f t="shared" ref="I133" si="382">AVERAGE(F133:H133)</f>
        <v>#DIV/0!</v>
      </c>
      <c r="J133" s="325"/>
      <c r="K133" s="326"/>
      <c r="L133" s="325"/>
      <c r="M133" s="326"/>
      <c r="N133" s="325"/>
      <c r="O133" s="326"/>
      <c r="P133" s="325"/>
      <c r="Q133" s="325"/>
      <c r="R133" s="327">
        <f t="shared" ref="R133" si="383">(VLOOKUP(Q132,$AA$6:$AC$43,3)*P133)</f>
        <v>0</v>
      </c>
      <c r="S133" s="325"/>
      <c r="T133" s="325"/>
      <c r="U133" s="326"/>
      <c r="V133" s="325"/>
      <c r="W133" s="327">
        <f t="shared" ref="W133" si="384">ROUND(R133*V133,2)</f>
        <v>0</v>
      </c>
      <c r="X133" s="327" t="e">
        <f t="shared" ref="X133" si="385">I133+K133+R133+W133+M133</f>
        <v>#DIV/0!</v>
      </c>
      <c r="Y133" s="328" t="e">
        <f t="shared" ref="Y133" si="386">IF(X133&lt;9999,ROUND(X133,-1),IF(X133&lt;99999,ROUND(X133,-2),ROUND(X133,-3)))</f>
        <v>#DIV/0!</v>
      </c>
      <c r="Z133" s="329"/>
      <c r="AB133" s="308"/>
      <c r="AC133" s="309"/>
    </row>
    <row r="134" spans="2:29" ht="21" customHeight="1">
      <c r="B134" s="852">
        <f t="shared" si="278"/>
        <v>64</v>
      </c>
      <c r="C134" s="854"/>
      <c r="D134" s="310"/>
      <c r="E134" s="310"/>
      <c r="F134" s="312"/>
      <c r="G134" s="313"/>
      <c r="H134" s="313"/>
      <c r="I134" s="314"/>
      <c r="J134" s="315"/>
      <c r="K134" s="316"/>
      <c r="L134" s="315"/>
      <c r="M134" s="316"/>
      <c r="N134" s="315"/>
      <c r="O134" s="316"/>
      <c r="P134" s="332"/>
      <c r="Q134" s="315">
        <v>4</v>
      </c>
      <c r="R134" s="317" t="str">
        <f t="shared" ref="R134" si="387">IF(Q134&gt;0,VLOOKUP(Q134,$AA$6:$AB$43,2),"")</f>
        <v>電工</v>
      </c>
      <c r="S134" s="315"/>
      <c r="T134" s="315"/>
      <c r="U134" s="316"/>
      <c r="V134" s="315"/>
      <c r="W134" s="318"/>
      <c r="X134" s="319"/>
      <c r="Y134" s="320"/>
      <c r="Z134" s="321"/>
      <c r="AB134" s="308"/>
      <c r="AC134" s="309"/>
    </row>
    <row r="135" spans="2:29" ht="21" customHeight="1">
      <c r="B135" s="853"/>
      <c r="C135" s="855"/>
      <c r="D135" s="711"/>
      <c r="E135" s="710"/>
      <c r="F135" s="323"/>
      <c r="G135" s="323"/>
      <c r="H135" s="323"/>
      <c r="I135" s="485" t="e">
        <f t="shared" ref="I135" si="388">AVERAGE(F135:H135)</f>
        <v>#DIV/0!</v>
      </c>
      <c r="J135" s="325"/>
      <c r="K135" s="326"/>
      <c r="L135" s="325"/>
      <c r="M135" s="326"/>
      <c r="N135" s="325"/>
      <c r="O135" s="326"/>
      <c r="P135" s="325"/>
      <c r="Q135" s="325"/>
      <c r="R135" s="327">
        <f t="shared" ref="R135" si="389">(VLOOKUP(Q134,$AA$6:$AC$43,3)*P135)</f>
        <v>0</v>
      </c>
      <c r="S135" s="325"/>
      <c r="T135" s="325"/>
      <c r="U135" s="326"/>
      <c r="V135" s="325"/>
      <c r="W135" s="327">
        <f t="shared" ref="W135" si="390">ROUND(R135*V135,2)</f>
        <v>0</v>
      </c>
      <c r="X135" s="327" t="e">
        <f t="shared" ref="X135" si="391">I135+K135+R135+W135+M135</f>
        <v>#DIV/0!</v>
      </c>
      <c r="Y135" s="328" t="e">
        <f t="shared" ref="Y135" si="392">IF(X135&lt;9999,ROUND(X135,-1),IF(X135&lt;99999,ROUND(X135,-2),ROUND(X135,-3)))</f>
        <v>#DIV/0!</v>
      </c>
      <c r="Z135" s="329"/>
      <c r="AB135" s="308"/>
      <c r="AC135" s="309"/>
    </row>
    <row r="136" spans="2:29" ht="21" customHeight="1">
      <c r="B136" s="852">
        <f t="shared" si="278"/>
        <v>65</v>
      </c>
      <c r="C136" s="854"/>
      <c r="D136" s="310"/>
      <c r="E136" s="310"/>
      <c r="F136" s="312"/>
      <c r="G136" s="313"/>
      <c r="H136" s="313"/>
      <c r="I136" s="314"/>
      <c r="J136" s="315"/>
      <c r="K136" s="316"/>
      <c r="L136" s="315"/>
      <c r="M136" s="316"/>
      <c r="N136" s="315"/>
      <c r="O136" s="316"/>
      <c r="P136" s="332"/>
      <c r="Q136" s="315">
        <v>4</v>
      </c>
      <c r="R136" s="317" t="str">
        <f t="shared" ref="R136" si="393">IF(Q136&gt;0,VLOOKUP(Q136,$AA$6:$AB$43,2),"")</f>
        <v>電工</v>
      </c>
      <c r="S136" s="315"/>
      <c r="T136" s="315"/>
      <c r="U136" s="316"/>
      <c r="V136" s="315"/>
      <c r="W136" s="318"/>
      <c r="X136" s="319"/>
      <c r="Y136" s="320"/>
      <c r="Z136" s="321"/>
      <c r="AB136" s="308"/>
      <c r="AC136" s="309"/>
    </row>
    <row r="137" spans="2:29" ht="21" customHeight="1">
      <c r="B137" s="853"/>
      <c r="C137" s="855"/>
      <c r="D137" s="711" t="str">
        <f>内訳書!$B$74</f>
        <v>⑱　照明器具撤去</v>
      </c>
      <c r="E137" s="710" t="str">
        <f>内訳書!$C$97</f>
        <v>FL-C301(ステンレスWP)</v>
      </c>
      <c r="F137" s="323"/>
      <c r="G137" s="323"/>
      <c r="H137" s="323"/>
      <c r="I137" s="485" t="e">
        <f t="shared" ref="I137" si="394">AVERAGE(F137:H137)</f>
        <v>#DIV/0!</v>
      </c>
      <c r="J137" s="325"/>
      <c r="K137" s="326"/>
      <c r="L137" s="325"/>
      <c r="M137" s="326"/>
      <c r="N137" s="325"/>
      <c r="O137" s="326"/>
      <c r="P137" s="325"/>
      <c r="Q137" s="325"/>
      <c r="R137" s="327">
        <f t="shared" ref="R137" si="395">(VLOOKUP(Q136,$AA$6:$AC$43,3)*P137)</f>
        <v>0</v>
      </c>
      <c r="S137" s="325"/>
      <c r="T137" s="325"/>
      <c r="U137" s="326"/>
      <c r="V137" s="325"/>
      <c r="W137" s="327">
        <f t="shared" ref="W137" si="396">ROUND(R137*V137,2)</f>
        <v>0</v>
      </c>
      <c r="X137" s="327" t="e">
        <f t="shared" ref="X137" si="397">I137+K137+R137+W137+M137</f>
        <v>#DIV/0!</v>
      </c>
      <c r="Y137" s="328" t="e">
        <f t="shared" ref="Y137" si="398">IF(X137&lt;9999,ROUND(X137,-1),IF(X137&lt;99999,ROUND(X137,-2),ROUND(X137,-3)))</f>
        <v>#DIV/0!</v>
      </c>
      <c r="Z137" s="329"/>
      <c r="AB137" s="308"/>
      <c r="AC137" s="309"/>
    </row>
    <row r="138" spans="2:29" ht="21" customHeight="1">
      <c r="B138" s="852">
        <f t="shared" si="278"/>
        <v>66</v>
      </c>
      <c r="C138" s="854"/>
      <c r="D138" s="310"/>
      <c r="E138" s="310"/>
      <c r="F138" s="312"/>
      <c r="G138" s="313"/>
      <c r="H138" s="313"/>
      <c r="I138" s="314"/>
      <c r="J138" s="315"/>
      <c r="K138" s="316"/>
      <c r="L138" s="315"/>
      <c r="M138" s="316"/>
      <c r="N138" s="315"/>
      <c r="O138" s="316"/>
      <c r="P138" s="332"/>
      <c r="Q138" s="315">
        <v>4</v>
      </c>
      <c r="R138" s="317" t="str">
        <f t="shared" ref="R138" si="399">IF(Q138&gt;0,VLOOKUP(Q138,$AA$6:$AB$43,2),"")</f>
        <v>電工</v>
      </c>
      <c r="S138" s="315"/>
      <c r="T138" s="315"/>
      <c r="U138" s="316"/>
      <c r="V138" s="315"/>
      <c r="W138" s="318"/>
      <c r="X138" s="319"/>
      <c r="Y138" s="320"/>
      <c r="Z138" s="321"/>
      <c r="AB138" s="308"/>
      <c r="AC138" s="309"/>
    </row>
    <row r="139" spans="2:29" ht="21" customHeight="1">
      <c r="B139" s="853"/>
      <c r="C139" s="855"/>
      <c r="D139" s="711" t="str">
        <f>内訳書!$B$74</f>
        <v>⑱　照明器具撤去</v>
      </c>
      <c r="E139" s="710" t="str">
        <f>内訳書!$C$97</f>
        <v>FL-C301(ステンレスWP)</v>
      </c>
      <c r="F139" s="323"/>
      <c r="G139" s="323"/>
      <c r="H139" s="323"/>
      <c r="I139" s="485" t="e">
        <f t="shared" ref="I139" si="400">AVERAGE(F139:H139)</f>
        <v>#DIV/0!</v>
      </c>
      <c r="J139" s="325"/>
      <c r="K139" s="326"/>
      <c r="L139" s="325"/>
      <c r="M139" s="326"/>
      <c r="N139" s="325"/>
      <c r="O139" s="326"/>
      <c r="P139" s="325"/>
      <c r="Q139" s="325"/>
      <c r="R139" s="327">
        <f t="shared" ref="R139" si="401">(VLOOKUP(Q138,$AA$6:$AC$43,3)*P139)</f>
        <v>0</v>
      </c>
      <c r="S139" s="325"/>
      <c r="T139" s="325"/>
      <c r="U139" s="326"/>
      <c r="V139" s="325"/>
      <c r="W139" s="327">
        <f t="shared" ref="W139" si="402">ROUND(R139*V139,2)</f>
        <v>0</v>
      </c>
      <c r="X139" s="327" t="e">
        <f t="shared" ref="X139" si="403">I139+K139+R139+W139+M139</f>
        <v>#DIV/0!</v>
      </c>
      <c r="Y139" s="328" t="e">
        <f t="shared" ref="Y139" si="404">IF(X139&lt;9999,ROUND(X139,-1),IF(X139&lt;99999,ROUND(X139,-2),ROUND(X139,-3)))</f>
        <v>#DIV/0!</v>
      </c>
      <c r="Z139" s="329"/>
      <c r="AB139" s="308"/>
      <c r="AC139" s="309"/>
    </row>
    <row r="140" spans="2:29" ht="21" customHeight="1">
      <c r="B140" s="852">
        <f t="shared" si="278"/>
        <v>67</v>
      </c>
      <c r="C140" s="854"/>
      <c r="D140" s="310"/>
      <c r="E140" s="310"/>
      <c r="F140" s="312"/>
      <c r="G140" s="313"/>
      <c r="H140" s="313"/>
      <c r="I140" s="314"/>
      <c r="J140" s="315"/>
      <c r="K140" s="316"/>
      <c r="L140" s="315"/>
      <c r="M140" s="316"/>
      <c r="N140" s="315"/>
      <c r="O140" s="316"/>
      <c r="P140" s="332"/>
      <c r="Q140" s="315">
        <v>4</v>
      </c>
      <c r="R140" s="317" t="str">
        <f t="shared" ref="R140" si="405">IF(Q140&gt;0,VLOOKUP(Q140,$AA$6:$AB$43,2),"")</f>
        <v>電工</v>
      </c>
      <c r="S140" s="315"/>
      <c r="T140" s="315"/>
      <c r="U140" s="316"/>
      <c r="V140" s="315"/>
      <c r="W140" s="318"/>
      <c r="X140" s="319"/>
      <c r="Y140" s="320"/>
      <c r="Z140" s="321"/>
      <c r="AB140" s="308"/>
      <c r="AC140" s="309"/>
    </row>
    <row r="141" spans="2:29" ht="21" customHeight="1">
      <c r="B141" s="853"/>
      <c r="C141" s="855"/>
      <c r="D141" s="711" t="str">
        <f>内訳書!$B$74</f>
        <v>⑱　照明器具撤去</v>
      </c>
      <c r="E141" s="710" t="str">
        <f>内訳書!$C$97</f>
        <v>FL-C301(ステンレスWP)</v>
      </c>
      <c r="F141" s="323"/>
      <c r="G141" s="323"/>
      <c r="H141" s="323"/>
      <c r="I141" s="485" t="e">
        <f t="shared" ref="I141" si="406">AVERAGE(F141:H141)</f>
        <v>#DIV/0!</v>
      </c>
      <c r="J141" s="325"/>
      <c r="K141" s="326"/>
      <c r="L141" s="325"/>
      <c r="M141" s="326"/>
      <c r="N141" s="325"/>
      <c r="O141" s="326"/>
      <c r="P141" s="325"/>
      <c r="Q141" s="325"/>
      <c r="R141" s="327">
        <f t="shared" ref="R141" si="407">(VLOOKUP(Q140,$AA$6:$AC$43,3)*P141)</f>
        <v>0</v>
      </c>
      <c r="S141" s="325"/>
      <c r="T141" s="325"/>
      <c r="U141" s="326"/>
      <c r="V141" s="325"/>
      <c r="W141" s="327">
        <f t="shared" ref="W141" si="408">ROUND(R141*V141,2)</f>
        <v>0</v>
      </c>
      <c r="X141" s="327" t="e">
        <f t="shared" ref="X141" si="409">I141+K141+R141+W141+M141</f>
        <v>#DIV/0!</v>
      </c>
      <c r="Y141" s="328" t="e">
        <f t="shared" ref="Y141" si="410">IF(X141&lt;9999,ROUND(X141,-1),IF(X141&lt;99999,ROUND(X141,-2),ROUND(X141,-3)))</f>
        <v>#DIV/0!</v>
      </c>
      <c r="Z141" s="329"/>
      <c r="AB141" s="308"/>
      <c r="AC141" s="309"/>
    </row>
    <row r="142" spans="2:29" ht="21" customHeight="1">
      <c r="B142" s="852">
        <f t="shared" si="278"/>
        <v>68</v>
      </c>
      <c r="C142" s="854"/>
      <c r="D142" s="310"/>
      <c r="E142" s="310"/>
      <c r="F142" s="312"/>
      <c r="G142" s="313"/>
      <c r="H142" s="313"/>
      <c r="I142" s="314"/>
      <c r="J142" s="315"/>
      <c r="K142" s="316"/>
      <c r="L142" s="315"/>
      <c r="M142" s="316"/>
      <c r="N142" s="315"/>
      <c r="O142" s="316"/>
      <c r="P142" s="332"/>
      <c r="Q142" s="315">
        <v>4</v>
      </c>
      <c r="R142" s="317" t="str">
        <f t="shared" ref="R142" si="411">IF(Q142&gt;0,VLOOKUP(Q142,$AA$6:$AB$43,2),"")</f>
        <v>電工</v>
      </c>
      <c r="S142" s="315"/>
      <c r="T142" s="315"/>
      <c r="U142" s="316"/>
      <c r="V142" s="315"/>
      <c r="W142" s="318"/>
      <c r="X142" s="319"/>
      <c r="Y142" s="320"/>
      <c r="Z142" s="321"/>
      <c r="AB142" s="308"/>
      <c r="AC142" s="309"/>
    </row>
    <row r="143" spans="2:29" ht="21" customHeight="1">
      <c r="B143" s="853"/>
      <c r="C143" s="855"/>
      <c r="D143" s="711" t="str">
        <f>内訳書!$B$74</f>
        <v>⑱　照明器具撤去</v>
      </c>
      <c r="E143" s="710" t="str">
        <f>内訳書!$C$97</f>
        <v>FL-C301(ステンレスWP)</v>
      </c>
      <c r="F143" s="323"/>
      <c r="G143" s="323"/>
      <c r="H143" s="323"/>
      <c r="I143" s="485" t="e">
        <f t="shared" ref="I143" si="412">AVERAGE(F143:H143)</f>
        <v>#DIV/0!</v>
      </c>
      <c r="J143" s="325"/>
      <c r="K143" s="326"/>
      <c r="L143" s="325"/>
      <c r="M143" s="326"/>
      <c r="N143" s="325"/>
      <c r="O143" s="326"/>
      <c r="P143" s="325"/>
      <c r="Q143" s="325"/>
      <c r="R143" s="327">
        <f t="shared" ref="R143" si="413">(VLOOKUP(Q142,$AA$6:$AC$43,3)*P143)</f>
        <v>0</v>
      </c>
      <c r="S143" s="325"/>
      <c r="T143" s="325"/>
      <c r="U143" s="326"/>
      <c r="V143" s="325"/>
      <c r="W143" s="327">
        <f t="shared" ref="W143" si="414">ROUND(R143*V143,2)</f>
        <v>0</v>
      </c>
      <c r="X143" s="327" t="e">
        <f t="shared" ref="X143" si="415">I143+K143+R143+W143+M143</f>
        <v>#DIV/0!</v>
      </c>
      <c r="Y143" s="328" t="e">
        <f t="shared" ref="Y143" si="416">IF(X143&lt;9999,ROUND(X143,-1),IF(X143&lt;99999,ROUND(X143,-2),ROUND(X143,-3)))</f>
        <v>#DIV/0!</v>
      </c>
      <c r="Z143" s="329"/>
      <c r="AB143" s="308"/>
      <c r="AC143" s="309"/>
    </row>
    <row r="144" spans="2:29" ht="21" customHeight="1">
      <c r="B144" s="852">
        <f t="shared" si="278"/>
        <v>69</v>
      </c>
      <c r="C144" s="854"/>
      <c r="D144" s="310"/>
      <c r="E144" s="310"/>
      <c r="F144" s="312"/>
      <c r="G144" s="313"/>
      <c r="H144" s="313"/>
      <c r="I144" s="314"/>
      <c r="J144" s="315"/>
      <c r="K144" s="316"/>
      <c r="L144" s="315"/>
      <c r="M144" s="316"/>
      <c r="N144" s="315"/>
      <c r="O144" s="316"/>
      <c r="P144" s="332"/>
      <c r="Q144" s="315">
        <v>4</v>
      </c>
      <c r="R144" s="317" t="str">
        <f t="shared" ref="R144" si="417">IF(Q144&gt;0,VLOOKUP(Q144,$AA$6:$AB$43,2),"")</f>
        <v>電工</v>
      </c>
      <c r="S144" s="315"/>
      <c r="T144" s="315"/>
      <c r="U144" s="316"/>
      <c r="V144" s="315"/>
      <c r="W144" s="318"/>
      <c r="X144" s="319"/>
      <c r="Y144" s="320"/>
      <c r="Z144" s="321"/>
      <c r="AB144" s="308"/>
      <c r="AC144" s="309"/>
    </row>
    <row r="145" spans="2:29" ht="21" customHeight="1">
      <c r="B145" s="853"/>
      <c r="C145" s="855"/>
      <c r="D145" s="711" t="str">
        <f>内訳書!$B$74</f>
        <v>⑱　照明器具撤去</v>
      </c>
      <c r="E145" s="710" t="str">
        <f>内訳書!$C$97</f>
        <v>FL-C301(ステンレスWP)</v>
      </c>
      <c r="F145" s="323"/>
      <c r="G145" s="323"/>
      <c r="H145" s="323"/>
      <c r="I145" s="485" t="e">
        <f t="shared" ref="I145" si="418">AVERAGE(F145:H145)</f>
        <v>#DIV/0!</v>
      </c>
      <c r="J145" s="325"/>
      <c r="K145" s="326"/>
      <c r="L145" s="325"/>
      <c r="M145" s="326"/>
      <c r="N145" s="325"/>
      <c r="O145" s="326"/>
      <c r="P145" s="325"/>
      <c r="Q145" s="325"/>
      <c r="R145" s="327">
        <f t="shared" ref="R145" si="419">(VLOOKUP(Q144,$AA$6:$AC$43,3)*P145)</f>
        <v>0</v>
      </c>
      <c r="S145" s="325"/>
      <c r="T145" s="325"/>
      <c r="U145" s="326"/>
      <c r="V145" s="325"/>
      <c r="W145" s="327">
        <f t="shared" ref="W145" si="420">ROUND(R145*V145,2)</f>
        <v>0</v>
      </c>
      <c r="X145" s="327" t="e">
        <f t="shared" ref="X145" si="421">I145+K145+R145+W145+M145</f>
        <v>#DIV/0!</v>
      </c>
      <c r="Y145" s="328" t="e">
        <f t="shared" ref="Y145" si="422">IF(X145&lt;9999,ROUND(X145,-1),IF(X145&lt;99999,ROUND(X145,-2),ROUND(X145,-3)))</f>
        <v>#DIV/0!</v>
      </c>
      <c r="Z145" s="329"/>
      <c r="AB145" s="308"/>
      <c r="AC145" s="309"/>
    </row>
    <row r="146" spans="2:29" ht="21" customHeight="1">
      <c r="B146" s="852">
        <f t="shared" si="278"/>
        <v>70</v>
      </c>
      <c r="C146" s="854"/>
      <c r="D146" s="310"/>
      <c r="E146" s="310"/>
      <c r="F146" s="312"/>
      <c r="G146" s="313"/>
      <c r="H146" s="313"/>
      <c r="I146" s="314"/>
      <c r="J146" s="315"/>
      <c r="K146" s="316"/>
      <c r="L146" s="315"/>
      <c r="M146" s="316"/>
      <c r="N146" s="315"/>
      <c r="O146" s="316"/>
      <c r="P146" s="332"/>
      <c r="Q146" s="315">
        <v>4</v>
      </c>
      <c r="R146" s="317" t="str">
        <f t="shared" ref="R146" si="423">IF(Q146&gt;0,VLOOKUP(Q146,$AA$6:$AB$43,2),"")</f>
        <v>電工</v>
      </c>
      <c r="S146" s="315"/>
      <c r="T146" s="315"/>
      <c r="U146" s="316"/>
      <c r="V146" s="315"/>
      <c r="W146" s="318"/>
      <c r="X146" s="319"/>
      <c r="Y146" s="320"/>
      <c r="Z146" s="321"/>
      <c r="AB146" s="308"/>
      <c r="AC146" s="309"/>
    </row>
    <row r="147" spans="2:29" ht="21" customHeight="1">
      <c r="B147" s="853"/>
      <c r="C147" s="855"/>
      <c r="D147" s="711" t="str">
        <f>内訳書!$B$74</f>
        <v>⑱　照明器具撤去</v>
      </c>
      <c r="E147" s="710" t="str">
        <f>内訳書!$C$97</f>
        <v>FL-C301(ステンレスWP)</v>
      </c>
      <c r="F147" s="323"/>
      <c r="G147" s="323"/>
      <c r="H147" s="323"/>
      <c r="I147" s="485" t="e">
        <f t="shared" ref="I147" si="424">AVERAGE(F147:H147)</f>
        <v>#DIV/0!</v>
      </c>
      <c r="J147" s="325"/>
      <c r="K147" s="326"/>
      <c r="L147" s="325"/>
      <c r="M147" s="326"/>
      <c r="N147" s="325"/>
      <c r="O147" s="326"/>
      <c r="P147" s="325"/>
      <c r="Q147" s="325"/>
      <c r="R147" s="327">
        <f t="shared" ref="R147" si="425">(VLOOKUP(Q146,$AA$6:$AC$43,3)*P147)</f>
        <v>0</v>
      </c>
      <c r="S147" s="325"/>
      <c r="T147" s="325"/>
      <c r="U147" s="326"/>
      <c r="V147" s="325"/>
      <c r="W147" s="327">
        <f t="shared" ref="W147" si="426">ROUND(R147*V147,2)</f>
        <v>0</v>
      </c>
      <c r="X147" s="327" t="e">
        <f t="shared" ref="X147" si="427">I147+K147+R147+W147+M147</f>
        <v>#DIV/0!</v>
      </c>
      <c r="Y147" s="328" t="e">
        <f t="shared" ref="Y147" si="428">IF(X147&lt;9999,ROUND(X147,-1),IF(X147&lt;99999,ROUND(X147,-2),ROUND(X147,-3)))</f>
        <v>#DIV/0!</v>
      </c>
      <c r="Z147" s="329"/>
      <c r="AB147" s="308"/>
      <c r="AC147" s="309"/>
    </row>
    <row r="148" spans="2:29" ht="21" customHeight="1">
      <c r="B148" s="852">
        <f t="shared" si="278"/>
        <v>71</v>
      </c>
      <c r="C148" s="854"/>
      <c r="D148" s="310"/>
      <c r="E148" s="310"/>
      <c r="F148" s="312"/>
      <c r="G148" s="313"/>
      <c r="H148" s="313"/>
      <c r="I148" s="314"/>
      <c r="J148" s="315"/>
      <c r="K148" s="316"/>
      <c r="L148" s="315"/>
      <c r="M148" s="316"/>
      <c r="N148" s="315"/>
      <c r="O148" s="316"/>
      <c r="P148" s="332"/>
      <c r="Q148" s="315">
        <v>4</v>
      </c>
      <c r="R148" s="317" t="str">
        <f t="shared" ref="R148" si="429">IF(Q148&gt;0,VLOOKUP(Q148,$AA$6:$AB$43,2),"")</f>
        <v>電工</v>
      </c>
      <c r="S148" s="315"/>
      <c r="T148" s="315"/>
      <c r="U148" s="316"/>
      <c r="V148" s="315"/>
      <c r="W148" s="318"/>
      <c r="X148" s="319"/>
      <c r="Y148" s="320"/>
      <c r="Z148" s="321"/>
      <c r="AB148" s="308"/>
      <c r="AC148" s="309"/>
    </row>
    <row r="149" spans="2:29" ht="21" customHeight="1">
      <c r="B149" s="853"/>
      <c r="C149" s="855"/>
      <c r="D149" s="711" t="str">
        <f>内訳書!$B$74</f>
        <v>⑱　照明器具撤去</v>
      </c>
      <c r="E149" s="710" t="str">
        <f>内訳書!$C$97</f>
        <v>FL-C301(ステンレスWP)</v>
      </c>
      <c r="F149" s="323"/>
      <c r="G149" s="323"/>
      <c r="H149" s="323"/>
      <c r="I149" s="485" t="e">
        <f t="shared" ref="I149" si="430">AVERAGE(F149:H149)</f>
        <v>#DIV/0!</v>
      </c>
      <c r="J149" s="325"/>
      <c r="K149" s="326"/>
      <c r="L149" s="325"/>
      <c r="M149" s="326"/>
      <c r="N149" s="325"/>
      <c r="O149" s="326"/>
      <c r="P149" s="325"/>
      <c r="Q149" s="325"/>
      <c r="R149" s="327">
        <f t="shared" ref="R149" si="431">(VLOOKUP(Q148,$AA$6:$AC$43,3)*P149)</f>
        <v>0</v>
      </c>
      <c r="S149" s="325"/>
      <c r="T149" s="325"/>
      <c r="U149" s="326"/>
      <c r="V149" s="325"/>
      <c r="W149" s="327">
        <f t="shared" ref="W149" si="432">ROUND(R149*V149,2)</f>
        <v>0</v>
      </c>
      <c r="X149" s="327" t="e">
        <f t="shared" ref="X149" si="433">I149+K149+R149+W149+M149</f>
        <v>#DIV/0!</v>
      </c>
      <c r="Y149" s="328" t="e">
        <f t="shared" ref="Y149" si="434">IF(X149&lt;9999,ROUND(X149,-1),IF(X149&lt;99999,ROUND(X149,-2),ROUND(X149,-3)))</f>
        <v>#DIV/0!</v>
      </c>
      <c r="Z149" s="329"/>
      <c r="AB149" s="308"/>
      <c r="AC149" s="309"/>
    </row>
    <row r="150" spans="2:29" ht="21" customHeight="1">
      <c r="B150" s="852">
        <f t="shared" si="278"/>
        <v>72</v>
      </c>
      <c r="C150" s="854"/>
      <c r="D150" s="310"/>
      <c r="E150" s="310"/>
      <c r="F150" s="312"/>
      <c r="G150" s="313"/>
      <c r="H150" s="313"/>
      <c r="I150" s="314"/>
      <c r="J150" s="315"/>
      <c r="K150" s="316"/>
      <c r="L150" s="315"/>
      <c r="M150" s="316"/>
      <c r="N150" s="315"/>
      <c r="O150" s="316"/>
      <c r="P150" s="332"/>
      <c r="Q150" s="315">
        <v>4</v>
      </c>
      <c r="R150" s="317" t="str">
        <f t="shared" ref="R150" si="435">IF(Q150&gt;0,VLOOKUP(Q150,$AA$6:$AB$43,2),"")</f>
        <v>電工</v>
      </c>
      <c r="S150" s="315"/>
      <c r="T150" s="315"/>
      <c r="U150" s="316"/>
      <c r="V150" s="315"/>
      <c r="W150" s="318"/>
      <c r="X150" s="319"/>
      <c r="Y150" s="320"/>
      <c r="Z150" s="321"/>
      <c r="AB150" s="308"/>
      <c r="AC150" s="309"/>
    </row>
    <row r="151" spans="2:29" ht="21" customHeight="1">
      <c r="B151" s="853"/>
      <c r="C151" s="855"/>
      <c r="D151" s="711" t="str">
        <f>内訳書!$B$74</f>
        <v>⑱　照明器具撤去</v>
      </c>
      <c r="E151" s="710" t="str">
        <f>内訳書!$C$97</f>
        <v>FL-C301(ステンレスWP)</v>
      </c>
      <c r="F151" s="323"/>
      <c r="G151" s="323"/>
      <c r="H151" s="323"/>
      <c r="I151" s="485" t="e">
        <f t="shared" ref="I151" si="436">AVERAGE(F151:H151)</f>
        <v>#DIV/0!</v>
      </c>
      <c r="J151" s="325"/>
      <c r="K151" s="326"/>
      <c r="L151" s="325"/>
      <c r="M151" s="326"/>
      <c r="N151" s="325"/>
      <c r="O151" s="326"/>
      <c r="P151" s="325"/>
      <c r="Q151" s="325"/>
      <c r="R151" s="327">
        <f t="shared" ref="R151" si="437">(VLOOKUP(Q150,$AA$6:$AC$43,3)*P151)</f>
        <v>0</v>
      </c>
      <c r="S151" s="325"/>
      <c r="T151" s="325"/>
      <c r="U151" s="326"/>
      <c r="V151" s="325"/>
      <c r="W151" s="327">
        <f t="shared" ref="W151" si="438">ROUND(R151*V151,2)</f>
        <v>0</v>
      </c>
      <c r="X151" s="327" t="e">
        <f t="shared" ref="X151" si="439">I151+K151+R151+W151+M151</f>
        <v>#DIV/0!</v>
      </c>
      <c r="Y151" s="328" t="e">
        <f t="shared" ref="Y151" si="440">IF(X151&lt;9999,ROUND(X151,-1),IF(X151&lt;99999,ROUND(X151,-2),ROUND(X151,-3)))</f>
        <v>#DIV/0!</v>
      </c>
      <c r="Z151" s="329"/>
      <c r="AB151" s="308"/>
      <c r="AC151" s="309"/>
    </row>
    <row r="152" spans="2:29" ht="21" customHeight="1">
      <c r="B152" s="852">
        <f t="shared" si="278"/>
        <v>73</v>
      </c>
      <c r="C152" s="854"/>
      <c r="D152" s="310"/>
      <c r="E152" s="310"/>
      <c r="F152" s="312"/>
      <c r="G152" s="313"/>
      <c r="H152" s="313"/>
      <c r="I152" s="314"/>
      <c r="J152" s="315"/>
      <c r="K152" s="316"/>
      <c r="L152" s="315"/>
      <c r="M152" s="316"/>
      <c r="N152" s="315"/>
      <c r="O152" s="316"/>
      <c r="P152" s="332"/>
      <c r="Q152" s="315">
        <v>4</v>
      </c>
      <c r="R152" s="317" t="str">
        <f t="shared" ref="R152" si="441">IF(Q152&gt;0,VLOOKUP(Q152,$AA$6:$AB$43,2),"")</f>
        <v>電工</v>
      </c>
      <c r="S152" s="315"/>
      <c r="T152" s="315"/>
      <c r="U152" s="316"/>
      <c r="V152" s="315"/>
      <c r="W152" s="318"/>
      <c r="X152" s="319"/>
      <c r="Y152" s="320"/>
      <c r="Z152" s="321"/>
      <c r="AB152" s="308"/>
      <c r="AC152" s="309"/>
    </row>
    <row r="153" spans="2:29" ht="21" customHeight="1">
      <c r="B153" s="853"/>
      <c r="C153" s="855"/>
      <c r="D153" s="711" t="str">
        <f>内訳書!$B$74</f>
        <v>⑱　照明器具撤去</v>
      </c>
      <c r="E153" s="710" t="str">
        <f>内訳書!$C$97</f>
        <v>FL-C301(ステンレスWP)</v>
      </c>
      <c r="F153" s="323"/>
      <c r="G153" s="323"/>
      <c r="H153" s="323"/>
      <c r="I153" s="485" t="e">
        <f t="shared" ref="I153" si="442">AVERAGE(F153:H153)</f>
        <v>#DIV/0!</v>
      </c>
      <c r="J153" s="325"/>
      <c r="K153" s="326"/>
      <c r="L153" s="325"/>
      <c r="M153" s="326"/>
      <c r="N153" s="325"/>
      <c r="O153" s="326"/>
      <c r="P153" s="325"/>
      <c r="Q153" s="325"/>
      <c r="R153" s="327">
        <f t="shared" ref="R153" si="443">(VLOOKUP(Q152,$AA$6:$AC$43,3)*P153)</f>
        <v>0</v>
      </c>
      <c r="S153" s="325"/>
      <c r="T153" s="325"/>
      <c r="U153" s="326"/>
      <c r="V153" s="325"/>
      <c r="W153" s="327">
        <f t="shared" ref="W153" si="444">ROUND(R153*V153,2)</f>
        <v>0</v>
      </c>
      <c r="X153" s="327" t="e">
        <f t="shared" ref="X153" si="445">I153+K153+R153+W153+M153</f>
        <v>#DIV/0!</v>
      </c>
      <c r="Y153" s="328" t="e">
        <f t="shared" ref="Y153" si="446">IF(X153&lt;9999,ROUND(X153,-1),IF(X153&lt;99999,ROUND(X153,-2),ROUND(X153,-3)))</f>
        <v>#DIV/0!</v>
      </c>
      <c r="Z153" s="329"/>
      <c r="AB153" s="308"/>
      <c r="AC153" s="309"/>
    </row>
    <row r="154" spans="2:29" ht="21" customHeight="1">
      <c r="B154" s="852">
        <f t="shared" si="278"/>
        <v>74</v>
      </c>
      <c r="C154" s="854"/>
      <c r="D154" s="310"/>
      <c r="E154" s="310"/>
      <c r="F154" s="312"/>
      <c r="G154" s="313"/>
      <c r="H154" s="313"/>
      <c r="I154" s="314"/>
      <c r="J154" s="315"/>
      <c r="K154" s="316"/>
      <c r="L154" s="315"/>
      <c r="M154" s="316"/>
      <c r="N154" s="315"/>
      <c r="O154" s="316"/>
      <c r="P154" s="332"/>
      <c r="Q154" s="315">
        <v>4</v>
      </c>
      <c r="R154" s="317" t="str">
        <f t="shared" ref="R154" si="447">IF(Q154&gt;0,VLOOKUP(Q154,$AA$6:$AB$43,2),"")</f>
        <v>電工</v>
      </c>
      <c r="S154" s="315"/>
      <c r="T154" s="315"/>
      <c r="U154" s="316"/>
      <c r="V154" s="315"/>
      <c r="W154" s="318"/>
      <c r="X154" s="319"/>
      <c r="Y154" s="320"/>
      <c r="Z154" s="321"/>
      <c r="AB154" s="308"/>
      <c r="AC154" s="309"/>
    </row>
    <row r="155" spans="2:29" ht="21" customHeight="1">
      <c r="B155" s="853"/>
      <c r="C155" s="855"/>
      <c r="D155" s="711" t="str">
        <f>内訳書!$B$74</f>
        <v>⑱　照明器具撤去</v>
      </c>
      <c r="E155" s="710" t="str">
        <f>内訳書!$C$97</f>
        <v>FL-C301(ステンレスWP)</v>
      </c>
      <c r="F155" s="323"/>
      <c r="G155" s="323"/>
      <c r="H155" s="323"/>
      <c r="I155" s="485" t="e">
        <f t="shared" ref="I155" si="448">AVERAGE(F155:H155)</f>
        <v>#DIV/0!</v>
      </c>
      <c r="J155" s="325"/>
      <c r="K155" s="326"/>
      <c r="L155" s="325"/>
      <c r="M155" s="326"/>
      <c r="N155" s="325"/>
      <c r="O155" s="326"/>
      <c r="P155" s="325"/>
      <c r="Q155" s="325"/>
      <c r="R155" s="327">
        <f t="shared" ref="R155" si="449">(VLOOKUP(Q154,$AA$6:$AC$43,3)*P155)</f>
        <v>0</v>
      </c>
      <c r="S155" s="325"/>
      <c r="T155" s="325"/>
      <c r="U155" s="326"/>
      <c r="V155" s="325"/>
      <c r="W155" s="327">
        <f t="shared" ref="W155" si="450">ROUND(R155*V155,2)</f>
        <v>0</v>
      </c>
      <c r="X155" s="327" t="e">
        <f t="shared" ref="X155" si="451">I155+K155+R155+W155+M155</f>
        <v>#DIV/0!</v>
      </c>
      <c r="Y155" s="328" t="e">
        <f t="shared" ref="Y155" si="452">IF(X155&lt;9999,ROUND(X155,-1),IF(X155&lt;99999,ROUND(X155,-2),ROUND(X155,-3)))</f>
        <v>#DIV/0!</v>
      </c>
      <c r="Z155" s="329"/>
      <c r="AB155" s="308"/>
      <c r="AC155" s="309"/>
    </row>
    <row r="156" spans="2:29" ht="21" customHeight="1">
      <c r="B156" s="852">
        <f t="shared" si="278"/>
        <v>75</v>
      </c>
      <c r="C156" s="854"/>
      <c r="D156" s="310"/>
      <c r="E156" s="310"/>
      <c r="F156" s="312"/>
      <c r="G156" s="313"/>
      <c r="H156" s="313"/>
      <c r="I156" s="314"/>
      <c r="J156" s="315"/>
      <c r="K156" s="316"/>
      <c r="L156" s="315"/>
      <c r="M156" s="316"/>
      <c r="N156" s="315"/>
      <c r="O156" s="316"/>
      <c r="P156" s="332"/>
      <c r="Q156" s="315">
        <v>4</v>
      </c>
      <c r="R156" s="317" t="str">
        <f t="shared" ref="R156" si="453">IF(Q156&gt;0,VLOOKUP(Q156,$AA$6:$AB$43,2),"")</f>
        <v>電工</v>
      </c>
      <c r="S156" s="315"/>
      <c r="T156" s="315"/>
      <c r="U156" s="316"/>
      <c r="V156" s="315"/>
      <c r="W156" s="318"/>
      <c r="X156" s="319"/>
      <c r="Y156" s="320"/>
      <c r="Z156" s="321"/>
      <c r="AB156" s="308"/>
      <c r="AC156" s="309"/>
    </row>
    <row r="157" spans="2:29" ht="21" customHeight="1">
      <c r="B157" s="853"/>
      <c r="C157" s="855"/>
      <c r="D157" s="711" t="str">
        <f>内訳書!$B$74</f>
        <v>⑱　照明器具撤去</v>
      </c>
      <c r="E157" s="710" t="str">
        <f>内訳書!$C$97</f>
        <v>FL-C301(ステンレスWP)</v>
      </c>
      <c r="F157" s="323"/>
      <c r="G157" s="323"/>
      <c r="H157" s="323"/>
      <c r="I157" s="485" t="e">
        <f t="shared" ref="I157" si="454">AVERAGE(F157:H157)</f>
        <v>#DIV/0!</v>
      </c>
      <c r="J157" s="325"/>
      <c r="K157" s="326"/>
      <c r="L157" s="325"/>
      <c r="M157" s="326"/>
      <c r="N157" s="325"/>
      <c r="O157" s="326"/>
      <c r="P157" s="325"/>
      <c r="Q157" s="325"/>
      <c r="R157" s="327">
        <f t="shared" ref="R157" si="455">(VLOOKUP(Q156,$AA$6:$AC$43,3)*P157)</f>
        <v>0</v>
      </c>
      <c r="S157" s="325"/>
      <c r="T157" s="325"/>
      <c r="U157" s="326"/>
      <c r="V157" s="325"/>
      <c r="W157" s="327">
        <f t="shared" ref="W157" si="456">ROUND(R157*V157,2)</f>
        <v>0</v>
      </c>
      <c r="X157" s="327" t="e">
        <f t="shared" ref="X157" si="457">I157+K157+R157+W157+M157</f>
        <v>#DIV/0!</v>
      </c>
      <c r="Y157" s="328" t="e">
        <f t="shared" ref="Y157" si="458">IF(X157&lt;9999,ROUND(X157,-1),IF(X157&lt;99999,ROUND(X157,-2),ROUND(X157,-3)))</f>
        <v>#DIV/0!</v>
      </c>
      <c r="Z157" s="329"/>
      <c r="AB157" s="308"/>
      <c r="AC157" s="309"/>
    </row>
    <row r="158" spans="2:29" ht="21" customHeight="1">
      <c r="B158" s="852">
        <f t="shared" si="278"/>
        <v>76</v>
      </c>
      <c r="C158" s="854"/>
      <c r="D158" s="310"/>
      <c r="E158" s="310"/>
      <c r="F158" s="312"/>
      <c r="G158" s="313"/>
      <c r="H158" s="313"/>
      <c r="I158" s="314"/>
      <c r="J158" s="315"/>
      <c r="K158" s="316"/>
      <c r="L158" s="315"/>
      <c r="M158" s="316"/>
      <c r="N158" s="315"/>
      <c r="O158" s="316"/>
      <c r="P158" s="332"/>
      <c r="Q158" s="315">
        <v>4</v>
      </c>
      <c r="R158" s="317" t="str">
        <f t="shared" ref="R158" si="459">IF(Q158&gt;0,VLOOKUP(Q158,$AA$6:$AB$43,2),"")</f>
        <v>電工</v>
      </c>
      <c r="S158" s="315"/>
      <c r="T158" s="315"/>
      <c r="U158" s="316"/>
      <c r="V158" s="315"/>
      <c r="W158" s="318"/>
      <c r="X158" s="319"/>
      <c r="Y158" s="320"/>
      <c r="Z158" s="321"/>
      <c r="AB158" s="308"/>
      <c r="AC158" s="309"/>
    </row>
    <row r="159" spans="2:29" ht="21" customHeight="1">
      <c r="B159" s="853"/>
      <c r="C159" s="855"/>
      <c r="D159" s="711" t="str">
        <f>内訳書!$B$74</f>
        <v>⑱　照明器具撤去</v>
      </c>
      <c r="E159" s="710" t="str">
        <f>内訳書!$C$97</f>
        <v>FL-C301(ステンレスWP)</v>
      </c>
      <c r="F159" s="323"/>
      <c r="G159" s="323"/>
      <c r="H159" s="323"/>
      <c r="I159" s="485" t="e">
        <f t="shared" ref="I159" si="460">AVERAGE(F159:H159)</f>
        <v>#DIV/0!</v>
      </c>
      <c r="J159" s="325"/>
      <c r="K159" s="326"/>
      <c r="L159" s="325"/>
      <c r="M159" s="326"/>
      <c r="N159" s="325"/>
      <c r="O159" s="326"/>
      <c r="P159" s="325"/>
      <c r="Q159" s="325"/>
      <c r="R159" s="327">
        <f t="shared" ref="R159" si="461">(VLOOKUP(Q158,$AA$6:$AC$43,3)*P159)</f>
        <v>0</v>
      </c>
      <c r="S159" s="325"/>
      <c r="T159" s="325"/>
      <c r="U159" s="326"/>
      <c r="V159" s="325"/>
      <c r="W159" s="327">
        <f t="shared" ref="W159" si="462">ROUND(R159*V159,2)</f>
        <v>0</v>
      </c>
      <c r="X159" s="327" t="e">
        <f t="shared" ref="X159" si="463">I159+K159+R159+W159+M159</f>
        <v>#DIV/0!</v>
      </c>
      <c r="Y159" s="328" t="e">
        <f t="shared" ref="Y159" si="464">IF(X159&lt;9999,ROUND(X159,-1),IF(X159&lt;99999,ROUND(X159,-2),ROUND(X159,-3)))</f>
        <v>#DIV/0!</v>
      </c>
      <c r="Z159" s="329"/>
      <c r="AB159" s="308"/>
      <c r="AC159" s="309"/>
    </row>
    <row r="160" spans="2:29" ht="21" customHeight="1">
      <c r="B160" s="852">
        <f t="shared" si="278"/>
        <v>77</v>
      </c>
      <c r="C160" s="854"/>
      <c r="D160" s="310"/>
      <c r="E160" s="310"/>
      <c r="F160" s="312"/>
      <c r="G160" s="313"/>
      <c r="H160" s="313"/>
      <c r="I160" s="314"/>
      <c r="J160" s="315"/>
      <c r="K160" s="316"/>
      <c r="L160" s="315"/>
      <c r="M160" s="316"/>
      <c r="N160" s="315"/>
      <c r="O160" s="316"/>
      <c r="P160" s="332"/>
      <c r="Q160" s="315">
        <v>4</v>
      </c>
      <c r="R160" s="317" t="str">
        <f t="shared" ref="R160" si="465">IF(Q160&gt;0,VLOOKUP(Q160,$AA$6:$AB$43,2),"")</f>
        <v>電工</v>
      </c>
      <c r="S160" s="315"/>
      <c r="T160" s="315"/>
      <c r="U160" s="316"/>
      <c r="V160" s="315"/>
      <c r="W160" s="318"/>
      <c r="X160" s="319"/>
      <c r="Y160" s="320"/>
      <c r="Z160" s="321"/>
      <c r="AB160" s="308"/>
      <c r="AC160" s="309"/>
    </row>
    <row r="161" spans="2:29" ht="21" customHeight="1">
      <c r="B161" s="853"/>
      <c r="C161" s="855"/>
      <c r="D161" s="711" t="str">
        <f>内訳書!$B$74</f>
        <v>⑱　照明器具撤去</v>
      </c>
      <c r="E161" s="710" t="str">
        <f>内訳書!$C$97</f>
        <v>FL-C301(ステンレスWP)</v>
      </c>
      <c r="F161" s="323"/>
      <c r="G161" s="323"/>
      <c r="H161" s="323"/>
      <c r="I161" s="485" t="e">
        <f t="shared" ref="I161" si="466">AVERAGE(F161:H161)</f>
        <v>#DIV/0!</v>
      </c>
      <c r="J161" s="325"/>
      <c r="K161" s="326"/>
      <c r="L161" s="325"/>
      <c r="M161" s="326"/>
      <c r="N161" s="325"/>
      <c r="O161" s="326"/>
      <c r="P161" s="325"/>
      <c r="Q161" s="325"/>
      <c r="R161" s="327">
        <f t="shared" ref="R161" si="467">(VLOOKUP(Q160,$AA$6:$AC$43,3)*P161)</f>
        <v>0</v>
      </c>
      <c r="S161" s="325"/>
      <c r="T161" s="325"/>
      <c r="U161" s="326"/>
      <c r="V161" s="325"/>
      <c r="W161" s="327">
        <f t="shared" ref="W161" si="468">ROUND(R161*V161,2)</f>
        <v>0</v>
      </c>
      <c r="X161" s="327" t="e">
        <f t="shared" ref="X161" si="469">I161+K161+R161+W161+M161</f>
        <v>#DIV/0!</v>
      </c>
      <c r="Y161" s="328" t="e">
        <f t="shared" ref="Y161" si="470">IF(X161&lt;9999,ROUND(X161,-1),IF(X161&lt;99999,ROUND(X161,-2),ROUND(X161,-3)))</f>
        <v>#DIV/0!</v>
      </c>
      <c r="Z161" s="329"/>
      <c r="AB161" s="308"/>
      <c r="AC161" s="309"/>
    </row>
    <row r="162" spans="2:29" ht="21" customHeight="1">
      <c r="B162" s="852">
        <f t="shared" ref="B162:B182" si="471">B160+1</f>
        <v>78</v>
      </c>
      <c r="C162" s="854"/>
      <c r="D162" s="310"/>
      <c r="E162" s="310"/>
      <c r="F162" s="312"/>
      <c r="G162" s="313"/>
      <c r="H162" s="313"/>
      <c r="I162" s="314"/>
      <c r="J162" s="315"/>
      <c r="K162" s="316"/>
      <c r="L162" s="315"/>
      <c r="M162" s="316"/>
      <c r="N162" s="315"/>
      <c r="O162" s="316"/>
      <c r="P162" s="332"/>
      <c r="Q162" s="315">
        <v>4</v>
      </c>
      <c r="R162" s="317" t="str">
        <f t="shared" ref="R162" si="472">IF(Q162&gt;0,VLOOKUP(Q162,$AA$6:$AB$43,2),"")</f>
        <v>電工</v>
      </c>
      <c r="S162" s="315"/>
      <c r="T162" s="315"/>
      <c r="U162" s="316"/>
      <c r="V162" s="315"/>
      <c r="W162" s="318"/>
      <c r="X162" s="319"/>
      <c r="Y162" s="320"/>
      <c r="Z162" s="321"/>
      <c r="AB162" s="308"/>
      <c r="AC162" s="309"/>
    </row>
    <row r="163" spans="2:29" ht="21" customHeight="1">
      <c r="B163" s="853"/>
      <c r="C163" s="855"/>
      <c r="D163" s="711" t="str">
        <f>内訳書!$B$74</f>
        <v>⑱　照明器具撤去</v>
      </c>
      <c r="E163" s="710" t="str">
        <f>内訳書!$C$97</f>
        <v>FL-C301(ステンレスWP)</v>
      </c>
      <c r="F163" s="323"/>
      <c r="G163" s="323"/>
      <c r="H163" s="323"/>
      <c r="I163" s="485" t="e">
        <f t="shared" ref="I163" si="473">AVERAGE(F163:H163)</f>
        <v>#DIV/0!</v>
      </c>
      <c r="J163" s="325"/>
      <c r="K163" s="326"/>
      <c r="L163" s="325"/>
      <c r="M163" s="326"/>
      <c r="N163" s="325"/>
      <c r="O163" s="326"/>
      <c r="P163" s="325"/>
      <c r="Q163" s="325"/>
      <c r="R163" s="327">
        <f t="shared" ref="R163" si="474">(VLOOKUP(Q162,$AA$6:$AC$43,3)*P163)</f>
        <v>0</v>
      </c>
      <c r="S163" s="325"/>
      <c r="T163" s="325"/>
      <c r="U163" s="326"/>
      <c r="V163" s="325"/>
      <c r="W163" s="327">
        <f t="shared" ref="W163" si="475">ROUND(R163*V163,2)</f>
        <v>0</v>
      </c>
      <c r="X163" s="327" t="e">
        <f t="shared" ref="X163" si="476">I163+K163+R163+W163+M163</f>
        <v>#DIV/0!</v>
      </c>
      <c r="Y163" s="328" t="e">
        <f t="shared" ref="Y163" si="477">IF(X163&lt;9999,ROUND(X163,-1),IF(X163&lt;99999,ROUND(X163,-2),ROUND(X163,-3)))</f>
        <v>#DIV/0!</v>
      </c>
      <c r="Z163" s="329"/>
      <c r="AB163" s="308"/>
      <c r="AC163" s="309"/>
    </row>
    <row r="164" spans="2:29" ht="21" customHeight="1">
      <c r="B164" s="852">
        <f t="shared" si="471"/>
        <v>79</v>
      </c>
      <c r="C164" s="854"/>
      <c r="D164" s="310"/>
      <c r="E164" s="310"/>
      <c r="F164" s="312"/>
      <c r="G164" s="313"/>
      <c r="H164" s="313"/>
      <c r="I164" s="314"/>
      <c r="J164" s="315"/>
      <c r="K164" s="316"/>
      <c r="L164" s="315"/>
      <c r="M164" s="316"/>
      <c r="N164" s="315"/>
      <c r="O164" s="316"/>
      <c r="P164" s="332"/>
      <c r="Q164" s="315">
        <v>4</v>
      </c>
      <c r="R164" s="317" t="str">
        <f t="shared" ref="R164" si="478">IF(Q164&gt;0,VLOOKUP(Q164,$AA$6:$AB$43,2),"")</f>
        <v>電工</v>
      </c>
      <c r="S164" s="315"/>
      <c r="T164" s="315"/>
      <c r="U164" s="316"/>
      <c r="V164" s="315"/>
      <c r="W164" s="318"/>
      <c r="X164" s="319"/>
      <c r="Y164" s="320"/>
      <c r="Z164" s="321"/>
      <c r="AB164" s="308"/>
      <c r="AC164" s="309"/>
    </row>
    <row r="165" spans="2:29" ht="21" customHeight="1">
      <c r="B165" s="853"/>
      <c r="C165" s="855"/>
      <c r="D165" s="711" t="str">
        <f>内訳書!$B$74</f>
        <v>⑱　照明器具撤去</v>
      </c>
      <c r="E165" s="710" t="str">
        <f>内訳書!$C$97</f>
        <v>FL-C301(ステンレスWP)</v>
      </c>
      <c r="F165" s="323"/>
      <c r="G165" s="323"/>
      <c r="H165" s="323"/>
      <c r="I165" s="485" t="e">
        <f t="shared" ref="I165" si="479">AVERAGE(F165:H165)</f>
        <v>#DIV/0!</v>
      </c>
      <c r="J165" s="325"/>
      <c r="K165" s="326"/>
      <c r="L165" s="325"/>
      <c r="M165" s="326"/>
      <c r="N165" s="325"/>
      <c r="O165" s="326"/>
      <c r="P165" s="325"/>
      <c r="Q165" s="325"/>
      <c r="R165" s="327">
        <f t="shared" ref="R165" si="480">(VLOOKUP(Q164,$AA$6:$AC$43,3)*P165)</f>
        <v>0</v>
      </c>
      <c r="S165" s="325"/>
      <c r="T165" s="325"/>
      <c r="U165" s="326"/>
      <c r="V165" s="325"/>
      <c r="W165" s="327">
        <f t="shared" ref="W165" si="481">ROUND(R165*V165,2)</f>
        <v>0</v>
      </c>
      <c r="X165" s="327" t="e">
        <f t="shared" ref="X165" si="482">I165+K165+R165+W165+M165</f>
        <v>#DIV/0!</v>
      </c>
      <c r="Y165" s="328" t="e">
        <f t="shared" ref="Y165" si="483">IF(X165&lt;9999,ROUND(X165,-1),IF(X165&lt;99999,ROUND(X165,-2),ROUND(X165,-3)))</f>
        <v>#DIV/0!</v>
      </c>
      <c r="Z165" s="329"/>
      <c r="AB165" s="308"/>
      <c r="AC165" s="309"/>
    </row>
    <row r="166" spans="2:29" ht="21" customHeight="1">
      <c r="B166" s="852">
        <f t="shared" si="471"/>
        <v>80</v>
      </c>
      <c r="C166" s="854"/>
      <c r="D166" s="310"/>
      <c r="E166" s="310"/>
      <c r="F166" s="312"/>
      <c r="G166" s="313"/>
      <c r="H166" s="313"/>
      <c r="I166" s="314"/>
      <c r="J166" s="315"/>
      <c r="K166" s="316"/>
      <c r="L166" s="315"/>
      <c r="M166" s="316"/>
      <c r="N166" s="315"/>
      <c r="O166" s="316"/>
      <c r="P166" s="332"/>
      <c r="Q166" s="315">
        <v>4</v>
      </c>
      <c r="R166" s="317" t="str">
        <f t="shared" ref="R166" si="484">IF(Q166&gt;0,VLOOKUP(Q166,$AA$6:$AB$43,2),"")</f>
        <v>電工</v>
      </c>
      <c r="S166" s="315"/>
      <c r="T166" s="315"/>
      <c r="U166" s="316"/>
      <c r="V166" s="315"/>
      <c r="W166" s="318"/>
      <c r="X166" s="319"/>
      <c r="Y166" s="320"/>
      <c r="Z166" s="321"/>
      <c r="AB166" s="308"/>
      <c r="AC166" s="309"/>
    </row>
    <row r="167" spans="2:29" ht="21" customHeight="1">
      <c r="B167" s="853"/>
      <c r="C167" s="855"/>
      <c r="D167" s="322">
        <f>内訳書!B303</f>
        <v>0</v>
      </c>
      <c r="E167" s="322">
        <f>内訳書!C303</f>
        <v>0</v>
      </c>
      <c r="F167" s="323"/>
      <c r="G167" s="323"/>
      <c r="H167" s="323"/>
      <c r="I167" s="485" t="e">
        <f t="shared" ref="I167" si="485">AVERAGE(F167:H167)</f>
        <v>#DIV/0!</v>
      </c>
      <c r="J167" s="325"/>
      <c r="K167" s="326"/>
      <c r="L167" s="325"/>
      <c r="M167" s="326"/>
      <c r="N167" s="325"/>
      <c r="O167" s="326"/>
      <c r="P167" s="325"/>
      <c r="Q167" s="325"/>
      <c r="R167" s="327">
        <f t="shared" ref="R167" si="486">(VLOOKUP(Q166,$AA$6:$AC$43,3)*P167)</f>
        <v>0</v>
      </c>
      <c r="S167" s="325"/>
      <c r="T167" s="325"/>
      <c r="U167" s="326"/>
      <c r="V167" s="325"/>
      <c r="W167" s="327">
        <f t="shared" ref="W167" si="487">ROUND(R167*V167,2)</f>
        <v>0</v>
      </c>
      <c r="X167" s="327" t="e">
        <f t="shared" ref="X167" si="488">I167+K167+R167+W167+M167</f>
        <v>#DIV/0!</v>
      </c>
      <c r="Y167" s="328" t="e">
        <f t="shared" ref="Y167" si="489">IF(X167&lt;9999,ROUND(X167,-1),IF(X167&lt;99999,ROUND(X167,-2),ROUND(X167,-3)))</f>
        <v>#DIV/0!</v>
      </c>
      <c r="Z167" s="329"/>
      <c r="AB167" s="308"/>
      <c r="AC167" s="309"/>
    </row>
    <row r="168" spans="2:29" ht="21" customHeight="1">
      <c r="B168" s="852">
        <f t="shared" si="471"/>
        <v>81</v>
      </c>
      <c r="C168" s="854"/>
      <c r="D168" s="310"/>
      <c r="E168" s="310"/>
      <c r="F168" s="312"/>
      <c r="G168" s="313"/>
      <c r="H168" s="313"/>
      <c r="I168" s="314"/>
      <c r="J168" s="315"/>
      <c r="K168" s="316"/>
      <c r="L168" s="315"/>
      <c r="M168" s="316"/>
      <c r="N168" s="315"/>
      <c r="O168" s="316"/>
      <c r="P168" s="332"/>
      <c r="Q168" s="315">
        <v>4</v>
      </c>
      <c r="R168" s="317" t="str">
        <f t="shared" ref="R168" si="490">IF(Q168&gt;0,VLOOKUP(Q168,$AA$6:$AB$43,2),"")</f>
        <v>電工</v>
      </c>
      <c r="S168" s="315"/>
      <c r="T168" s="315"/>
      <c r="U168" s="316"/>
      <c r="V168" s="315"/>
      <c r="W168" s="318"/>
      <c r="X168" s="319"/>
      <c r="Y168" s="320"/>
      <c r="Z168" s="321"/>
      <c r="AB168" s="308"/>
      <c r="AC168" s="309"/>
    </row>
    <row r="169" spans="2:29" ht="21" customHeight="1">
      <c r="B169" s="853"/>
      <c r="C169" s="855"/>
      <c r="D169" s="322">
        <f>内訳書!B304</f>
        <v>0</v>
      </c>
      <c r="E169" s="322">
        <f>内訳書!C304</f>
        <v>0</v>
      </c>
      <c r="F169" s="323"/>
      <c r="G169" s="323"/>
      <c r="H169" s="323"/>
      <c r="I169" s="485" t="e">
        <f t="shared" ref="I169" si="491">AVERAGE(F169:H169)</f>
        <v>#DIV/0!</v>
      </c>
      <c r="J169" s="325"/>
      <c r="K169" s="326"/>
      <c r="L169" s="325"/>
      <c r="M169" s="326"/>
      <c r="N169" s="325"/>
      <c r="O169" s="326"/>
      <c r="P169" s="325"/>
      <c r="Q169" s="325"/>
      <c r="R169" s="327">
        <f t="shared" ref="R169" si="492">(VLOOKUP(Q168,$AA$6:$AC$43,3)*P169)</f>
        <v>0</v>
      </c>
      <c r="S169" s="325"/>
      <c r="T169" s="325"/>
      <c r="U169" s="326"/>
      <c r="V169" s="325"/>
      <c r="W169" s="327">
        <f t="shared" ref="W169" si="493">ROUND(R169*V169,2)</f>
        <v>0</v>
      </c>
      <c r="X169" s="327" t="e">
        <f t="shared" ref="X169" si="494">I169+K169+R169+W169+M169</f>
        <v>#DIV/0!</v>
      </c>
      <c r="Y169" s="328" t="e">
        <f t="shared" ref="Y169" si="495">IF(X169&lt;9999,ROUND(X169,-1),IF(X169&lt;99999,ROUND(X169,-2),ROUND(X169,-3)))</f>
        <v>#DIV/0!</v>
      </c>
      <c r="Z169" s="329"/>
      <c r="AB169" s="308"/>
      <c r="AC169" s="309"/>
    </row>
    <row r="170" spans="2:29" ht="21" customHeight="1">
      <c r="B170" s="852">
        <f t="shared" si="471"/>
        <v>82</v>
      </c>
      <c r="C170" s="854"/>
      <c r="D170" s="310"/>
      <c r="E170" s="310"/>
      <c r="F170" s="312"/>
      <c r="G170" s="313"/>
      <c r="H170" s="313"/>
      <c r="I170" s="314"/>
      <c r="J170" s="315"/>
      <c r="K170" s="316"/>
      <c r="L170" s="315"/>
      <c r="M170" s="316"/>
      <c r="N170" s="315"/>
      <c r="O170" s="316"/>
      <c r="P170" s="332"/>
      <c r="Q170" s="315">
        <v>4</v>
      </c>
      <c r="R170" s="317" t="str">
        <f t="shared" ref="R170" si="496">IF(Q170&gt;0,VLOOKUP(Q170,$AA$6:$AB$43,2),"")</f>
        <v>電工</v>
      </c>
      <c r="S170" s="315"/>
      <c r="T170" s="315"/>
      <c r="U170" s="316"/>
      <c r="V170" s="315"/>
      <c r="W170" s="318"/>
      <c r="X170" s="319"/>
      <c r="Y170" s="320"/>
      <c r="Z170" s="321"/>
      <c r="AB170" s="308"/>
      <c r="AC170" s="309"/>
    </row>
    <row r="171" spans="2:29" ht="21" customHeight="1">
      <c r="B171" s="853"/>
      <c r="C171" s="855"/>
      <c r="D171" s="322">
        <f>内訳書!B305</f>
        <v>0</v>
      </c>
      <c r="E171" s="322">
        <f>内訳書!C305</f>
        <v>0</v>
      </c>
      <c r="F171" s="323"/>
      <c r="G171" s="323"/>
      <c r="H171" s="323"/>
      <c r="I171" s="485" t="e">
        <f t="shared" ref="I171" si="497">AVERAGE(F171:H171)</f>
        <v>#DIV/0!</v>
      </c>
      <c r="J171" s="325"/>
      <c r="K171" s="326"/>
      <c r="L171" s="325"/>
      <c r="M171" s="326"/>
      <c r="N171" s="325"/>
      <c r="O171" s="326"/>
      <c r="P171" s="325"/>
      <c r="Q171" s="325"/>
      <c r="R171" s="327">
        <f t="shared" ref="R171" si="498">(VLOOKUP(Q170,$AA$6:$AC$43,3)*P171)</f>
        <v>0</v>
      </c>
      <c r="S171" s="325"/>
      <c r="T171" s="325"/>
      <c r="U171" s="326"/>
      <c r="V171" s="325"/>
      <c r="W171" s="327">
        <f t="shared" ref="W171" si="499">ROUND(R171*V171,2)</f>
        <v>0</v>
      </c>
      <c r="X171" s="327" t="e">
        <f t="shared" ref="X171" si="500">I171+K171+R171+W171+M171</f>
        <v>#DIV/0!</v>
      </c>
      <c r="Y171" s="328" t="e">
        <f t="shared" ref="Y171" si="501">IF(X171&lt;9999,ROUND(X171,-1),IF(X171&lt;99999,ROUND(X171,-2),ROUND(X171,-3)))</f>
        <v>#DIV/0!</v>
      </c>
      <c r="Z171" s="329"/>
      <c r="AB171" s="308"/>
      <c r="AC171" s="309"/>
    </row>
    <row r="172" spans="2:29" ht="21" customHeight="1">
      <c r="B172" s="852">
        <f t="shared" si="471"/>
        <v>83</v>
      </c>
      <c r="C172" s="854"/>
      <c r="D172" s="310"/>
      <c r="E172" s="310"/>
      <c r="F172" s="312"/>
      <c r="G172" s="313"/>
      <c r="H172" s="313"/>
      <c r="I172" s="314"/>
      <c r="J172" s="315"/>
      <c r="K172" s="316"/>
      <c r="L172" s="315"/>
      <c r="M172" s="316"/>
      <c r="N172" s="315"/>
      <c r="O172" s="316"/>
      <c r="P172" s="332"/>
      <c r="Q172" s="315">
        <v>4</v>
      </c>
      <c r="R172" s="317" t="str">
        <f t="shared" ref="R172" si="502">IF(Q172&gt;0,VLOOKUP(Q172,$AA$6:$AB$43,2),"")</f>
        <v>電工</v>
      </c>
      <c r="S172" s="315"/>
      <c r="T172" s="315"/>
      <c r="U172" s="316"/>
      <c r="V172" s="315"/>
      <c r="W172" s="318"/>
      <c r="X172" s="319"/>
      <c r="Y172" s="320"/>
      <c r="Z172" s="321"/>
      <c r="AB172" s="308"/>
      <c r="AC172" s="309"/>
    </row>
    <row r="173" spans="2:29" ht="21" customHeight="1">
      <c r="B173" s="853"/>
      <c r="C173" s="855"/>
      <c r="D173" s="322">
        <f>内訳書!B306</f>
        <v>0</v>
      </c>
      <c r="E173" s="322">
        <f>内訳書!C306</f>
        <v>0</v>
      </c>
      <c r="F173" s="323"/>
      <c r="G173" s="323"/>
      <c r="H173" s="323"/>
      <c r="I173" s="485" t="e">
        <f t="shared" ref="I173" si="503">AVERAGE(F173:H173)</f>
        <v>#DIV/0!</v>
      </c>
      <c r="J173" s="325"/>
      <c r="K173" s="326"/>
      <c r="L173" s="325"/>
      <c r="M173" s="326"/>
      <c r="N173" s="325"/>
      <c r="O173" s="326"/>
      <c r="P173" s="325"/>
      <c r="Q173" s="325"/>
      <c r="R173" s="327">
        <f t="shared" ref="R173" si="504">(VLOOKUP(Q172,$AA$6:$AC$43,3)*P173)</f>
        <v>0</v>
      </c>
      <c r="S173" s="325"/>
      <c r="T173" s="325"/>
      <c r="U173" s="326"/>
      <c r="V173" s="325"/>
      <c r="W173" s="327">
        <f t="shared" ref="W173" si="505">ROUND(R173*V173,2)</f>
        <v>0</v>
      </c>
      <c r="X173" s="327" t="e">
        <f t="shared" ref="X173" si="506">I173+K173+R173+W173+M173</f>
        <v>#DIV/0!</v>
      </c>
      <c r="Y173" s="328" t="e">
        <f t="shared" ref="Y173" si="507">IF(X173&lt;9999,ROUND(X173,-1),IF(X173&lt;99999,ROUND(X173,-2),ROUND(X173,-3)))</f>
        <v>#DIV/0!</v>
      </c>
      <c r="Z173" s="329"/>
      <c r="AB173" s="308"/>
      <c r="AC173" s="309"/>
    </row>
    <row r="174" spans="2:29" ht="21" customHeight="1">
      <c r="B174" s="852">
        <f t="shared" si="471"/>
        <v>84</v>
      </c>
      <c r="C174" s="854"/>
      <c r="D174" s="310"/>
      <c r="E174" s="310"/>
      <c r="F174" s="312"/>
      <c r="G174" s="313"/>
      <c r="H174" s="313"/>
      <c r="I174" s="314"/>
      <c r="J174" s="315"/>
      <c r="K174" s="316"/>
      <c r="L174" s="315"/>
      <c r="M174" s="316"/>
      <c r="N174" s="315"/>
      <c r="O174" s="316"/>
      <c r="P174" s="332"/>
      <c r="Q174" s="315">
        <v>4</v>
      </c>
      <c r="R174" s="317" t="str">
        <f t="shared" ref="R174" si="508">IF(Q174&gt;0,VLOOKUP(Q174,$AA$6:$AB$43,2),"")</f>
        <v>電工</v>
      </c>
      <c r="S174" s="315"/>
      <c r="T174" s="315"/>
      <c r="U174" s="316"/>
      <c r="V174" s="315"/>
      <c r="W174" s="318"/>
      <c r="X174" s="319"/>
      <c r="Y174" s="320"/>
      <c r="Z174" s="321"/>
      <c r="AB174" s="308"/>
      <c r="AC174" s="309"/>
    </row>
    <row r="175" spans="2:29" ht="21" customHeight="1">
      <c r="B175" s="853"/>
      <c r="C175" s="855"/>
      <c r="D175" s="322">
        <f>内訳書!B307</f>
        <v>0</v>
      </c>
      <c r="E175" s="322">
        <f>内訳書!C307</f>
        <v>0</v>
      </c>
      <c r="F175" s="323"/>
      <c r="G175" s="323"/>
      <c r="H175" s="323"/>
      <c r="I175" s="485" t="e">
        <f t="shared" ref="I175" si="509">AVERAGE(F175:H175)</f>
        <v>#DIV/0!</v>
      </c>
      <c r="J175" s="325"/>
      <c r="K175" s="326"/>
      <c r="L175" s="325"/>
      <c r="M175" s="326"/>
      <c r="N175" s="325"/>
      <c r="O175" s="326"/>
      <c r="P175" s="325"/>
      <c r="Q175" s="325"/>
      <c r="R175" s="327">
        <f t="shared" ref="R175" si="510">(VLOOKUP(Q174,$AA$6:$AC$43,3)*P175)</f>
        <v>0</v>
      </c>
      <c r="S175" s="325"/>
      <c r="T175" s="325"/>
      <c r="U175" s="326"/>
      <c r="V175" s="325"/>
      <c r="W175" s="327">
        <f t="shared" ref="W175" si="511">ROUND(R175*V175,2)</f>
        <v>0</v>
      </c>
      <c r="X175" s="327" t="e">
        <f t="shared" ref="X175" si="512">I175+K175+R175+W175+M175</f>
        <v>#DIV/0!</v>
      </c>
      <c r="Y175" s="328" t="e">
        <f t="shared" ref="Y175" si="513">IF(X175&lt;9999,ROUND(X175,-1),IF(X175&lt;99999,ROUND(X175,-2),ROUND(X175,-3)))</f>
        <v>#DIV/0!</v>
      </c>
      <c r="Z175" s="329"/>
      <c r="AB175" s="308"/>
      <c r="AC175" s="309"/>
    </row>
    <row r="176" spans="2:29" ht="21" customHeight="1">
      <c r="B176" s="852">
        <f t="shared" si="471"/>
        <v>85</v>
      </c>
      <c r="C176" s="854"/>
      <c r="D176" s="310"/>
      <c r="E176" s="310"/>
      <c r="F176" s="312"/>
      <c r="G176" s="313"/>
      <c r="H176" s="313"/>
      <c r="I176" s="314"/>
      <c r="J176" s="315"/>
      <c r="K176" s="316"/>
      <c r="L176" s="315"/>
      <c r="M176" s="316"/>
      <c r="N176" s="315"/>
      <c r="O176" s="316"/>
      <c r="P176" s="332"/>
      <c r="Q176" s="315">
        <v>4</v>
      </c>
      <c r="R176" s="317" t="str">
        <f t="shared" ref="R176" si="514">IF(Q176&gt;0,VLOOKUP(Q176,$AA$6:$AB$43,2),"")</f>
        <v>電工</v>
      </c>
      <c r="S176" s="315"/>
      <c r="T176" s="315"/>
      <c r="U176" s="316"/>
      <c r="V176" s="315"/>
      <c r="W176" s="318"/>
      <c r="X176" s="319"/>
      <c r="Y176" s="320"/>
      <c r="Z176" s="321"/>
      <c r="AB176" s="308"/>
      <c r="AC176" s="309"/>
    </row>
    <row r="177" spans="2:29" ht="21" customHeight="1">
      <c r="B177" s="853"/>
      <c r="C177" s="855"/>
      <c r="D177" s="322">
        <f>内訳書!B308</f>
        <v>0</v>
      </c>
      <c r="E177" s="322">
        <f>内訳書!C308</f>
        <v>0</v>
      </c>
      <c r="F177" s="323"/>
      <c r="G177" s="323"/>
      <c r="H177" s="323"/>
      <c r="I177" s="485" t="e">
        <f t="shared" ref="I177" si="515">AVERAGE(F177:H177)</f>
        <v>#DIV/0!</v>
      </c>
      <c r="J177" s="325"/>
      <c r="K177" s="326"/>
      <c r="L177" s="325"/>
      <c r="M177" s="326"/>
      <c r="N177" s="325"/>
      <c r="O177" s="326"/>
      <c r="P177" s="325"/>
      <c r="Q177" s="325"/>
      <c r="R177" s="327">
        <f t="shared" ref="R177" si="516">(VLOOKUP(Q176,$AA$6:$AC$43,3)*P177)</f>
        <v>0</v>
      </c>
      <c r="S177" s="325"/>
      <c r="T177" s="325"/>
      <c r="U177" s="326"/>
      <c r="V177" s="325"/>
      <c r="W177" s="327">
        <f t="shared" ref="W177" si="517">ROUND(R177*V177,2)</f>
        <v>0</v>
      </c>
      <c r="X177" s="327" t="e">
        <f t="shared" ref="X177" si="518">I177+K177+R177+W177+M177</f>
        <v>#DIV/0!</v>
      </c>
      <c r="Y177" s="328" t="e">
        <f t="shared" ref="Y177" si="519">IF(X177&lt;9999,ROUND(X177,-1),IF(X177&lt;99999,ROUND(X177,-2),ROUND(X177,-3)))</f>
        <v>#DIV/0!</v>
      </c>
      <c r="Z177" s="329"/>
      <c r="AB177" s="308"/>
      <c r="AC177" s="309"/>
    </row>
    <row r="178" spans="2:29" ht="21" customHeight="1">
      <c r="B178" s="852">
        <f t="shared" si="471"/>
        <v>86</v>
      </c>
      <c r="C178" s="854"/>
      <c r="D178" s="310"/>
      <c r="E178" s="310"/>
      <c r="F178" s="312"/>
      <c r="G178" s="313"/>
      <c r="H178" s="313"/>
      <c r="I178" s="314"/>
      <c r="J178" s="315"/>
      <c r="K178" s="316"/>
      <c r="L178" s="315"/>
      <c r="M178" s="316"/>
      <c r="N178" s="315"/>
      <c r="O178" s="316"/>
      <c r="P178" s="332"/>
      <c r="Q178" s="315">
        <v>4</v>
      </c>
      <c r="R178" s="317" t="str">
        <f t="shared" ref="R178" si="520">IF(Q178&gt;0,VLOOKUP(Q178,$AA$6:$AB$43,2),"")</f>
        <v>電工</v>
      </c>
      <c r="S178" s="315"/>
      <c r="T178" s="315"/>
      <c r="U178" s="316"/>
      <c r="V178" s="315"/>
      <c r="W178" s="318"/>
      <c r="X178" s="319"/>
      <c r="Y178" s="320"/>
      <c r="Z178" s="321"/>
      <c r="AB178" s="308"/>
      <c r="AC178" s="309"/>
    </row>
    <row r="179" spans="2:29" ht="21" customHeight="1">
      <c r="B179" s="853"/>
      <c r="C179" s="855"/>
      <c r="D179" s="322"/>
      <c r="E179" s="322"/>
      <c r="F179" s="323"/>
      <c r="G179" s="323"/>
      <c r="H179" s="323"/>
      <c r="I179" s="485" t="e">
        <f t="shared" ref="I179" si="521">AVERAGE(F179:H179)</f>
        <v>#DIV/0!</v>
      </c>
      <c r="J179" s="325"/>
      <c r="K179" s="326"/>
      <c r="L179" s="325"/>
      <c r="M179" s="326"/>
      <c r="N179" s="325"/>
      <c r="O179" s="326"/>
      <c r="P179" s="325"/>
      <c r="Q179" s="325"/>
      <c r="R179" s="327">
        <f t="shared" ref="R179" si="522">(VLOOKUP(Q178,$AA$6:$AC$43,3)*P179)</f>
        <v>0</v>
      </c>
      <c r="S179" s="325"/>
      <c r="T179" s="325"/>
      <c r="U179" s="326"/>
      <c r="V179" s="325"/>
      <c r="W179" s="327">
        <f t="shared" ref="W179" si="523">ROUND(R179*V179,2)</f>
        <v>0</v>
      </c>
      <c r="X179" s="327" t="e">
        <f t="shared" ref="X179" si="524">I179+K179+R179+W179+M179</f>
        <v>#DIV/0!</v>
      </c>
      <c r="Y179" s="328" t="e">
        <f t="shared" ref="Y179" si="525">IF(X179&lt;9999,ROUND(X179,-1),IF(X179&lt;99999,ROUND(X179,-2),ROUND(X179,-3)))</f>
        <v>#DIV/0!</v>
      </c>
      <c r="Z179" s="329"/>
      <c r="AB179" s="308"/>
      <c r="AC179" s="309"/>
    </row>
    <row r="180" spans="2:29" ht="21" customHeight="1">
      <c r="B180" s="852">
        <f t="shared" si="471"/>
        <v>87</v>
      </c>
      <c r="C180" s="854"/>
      <c r="D180" s="310"/>
      <c r="E180" s="310"/>
      <c r="F180" s="312"/>
      <c r="G180" s="313"/>
      <c r="H180" s="313"/>
      <c r="I180" s="314"/>
      <c r="J180" s="315"/>
      <c r="K180" s="316"/>
      <c r="L180" s="315"/>
      <c r="M180" s="316"/>
      <c r="N180" s="315"/>
      <c r="O180" s="316"/>
      <c r="P180" s="332"/>
      <c r="Q180" s="315"/>
      <c r="R180" s="317"/>
      <c r="S180" s="315"/>
      <c r="T180" s="315"/>
      <c r="U180" s="316"/>
      <c r="V180" s="315"/>
      <c r="W180" s="318"/>
      <c r="X180" s="319"/>
      <c r="Y180" s="320"/>
      <c r="Z180" s="321"/>
      <c r="AB180" s="308"/>
      <c r="AC180" s="309"/>
    </row>
    <row r="181" spans="2:29" ht="21" customHeight="1">
      <c r="B181" s="853"/>
      <c r="C181" s="855"/>
      <c r="D181" s="322"/>
      <c r="E181" s="322"/>
      <c r="F181" s="323"/>
      <c r="G181" s="323"/>
      <c r="H181" s="323"/>
      <c r="I181" s="324"/>
      <c r="J181" s="325"/>
      <c r="K181" s="326"/>
      <c r="L181" s="325"/>
      <c r="M181" s="326"/>
      <c r="N181" s="325"/>
      <c r="O181" s="326"/>
      <c r="P181" s="325"/>
      <c r="Q181" s="325"/>
      <c r="R181" s="327"/>
      <c r="S181" s="325"/>
      <c r="T181" s="325"/>
      <c r="U181" s="326"/>
      <c r="V181" s="325"/>
      <c r="W181" s="327"/>
      <c r="X181" s="327"/>
      <c r="Y181" s="328"/>
      <c r="Z181" s="329"/>
      <c r="AB181" s="308"/>
      <c r="AC181" s="309"/>
    </row>
    <row r="182" spans="2:29" ht="21" customHeight="1">
      <c r="B182" s="852">
        <f t="shared" si="471"/>
        <v>88</v>
      </c>
      <c r="C182" s="854"/>
      <c r="D182" s="310"/>
      <c r="E182" s="310"/>
      <c r="F182" s="312"/>
      <c r="G182" s="313"/>
      <c r="H182" s="313"/>
      <c r="I182" s="314"/>
      <c r="J182" s="315"/>
      <c r="K182" s="316"/>
      <c r="L182" s="315"/>
      <c r="M182" s="316"/>
      <c r="N182" s="315"/>
      <c r="O182" s="316"/>
      <c r="P182" s="332"/>
      <c r="Q182" s="315"/>
      <c r="R182" s="317"/>
      <c r="S182" s="315"/>
      <c r="T182" s="315"/>
      <c r="U182" s="316"/>
      <c r="V182" s="315"/>
      <c r="W182" s="318"/>
      <c r="X182" s="319"/>
      <c r="Y182" s="320"/>
      <c r="Z182" s="321"/>
      <c r="AB182" s="308"/>
      <c r="AC182" s="309"/>
    </row>
    <row r="183" spans="2:29" ht="21" customHeight="1">
      <c r="B183" s="853"/>
      <c r="C183" s="855"/>
      <c r="D183" s="322"/>
      <c r="E183" s="322"/>
      <c r="F183" s="323"/>
      <c r="G183" s="323"/>
      <c r="H183" s="323"/>
      <c r="I183" s="324"/>
      <c r="J183" s="325"/>
      <c r="K183" s="326"/>
      <c r="L183" s="325"/>
      <c r="M183" s="326"/>
      <c r="N183" s="325"/>
      <c r="O183" s="326"/>
      <c r="P183" s="325"/>
      <c r="Q183" s="325"/>
      <c r="R183" s="327"/>
      <c r="S183" s="325"/>
      <c r="T183" s="325"/>
      <c r="U183" s="326"/>
      <c r="V183" s="325"/>
      <c r="W183" s="327"/>
      <c r="X183" s="327"/>
      <c r="Y183" s="328"/>
      <c r="Z183" s="329"/>
      <c r="AB183" s="308"/>
      <c r="AC183" s="309"/>
    </row>
  </sheetData>
  <mergeCells count="222">
    <mergeCell ref="B42:B43"/>
    <mergeCell ref="C42:C43"/>
    <mergeCell ref="B28:B29"/>
    <mergeCell ref="C28:C29"/>
    <mergeCell ref="B30:B31"/>
    <mergeCell ref="C30:C31"/>
    <mergeCell ref="B32:B33"/>
    <mergeCell ref="C32:C33"/>
    <mergeCell ref="B14:B15"/>
    <mergeCell ref="C14:C15"/>
    <mergeCell ref="C20:C21"/>
    <mergeCell ref="B8:B9"/>
    <mergeCell ref="C8:C9"/>
    <mergeCell ref="E8:E9"/>
    <mergeCell ref="B10:B11"/>
    <mergeCell ref="C10:C11"/>
    <mergeCell ref="E10:E11"/>
    <mergeCell ref="B12:B13"/>
    <mergeCell ref="C12:C13"/>
    <mergeCell ref="E12:E13"/>
    <mergeCell ref="B44:B45"/>
    <mergeCell ref="C44:C45"/>
    <mergeCell ref="B46:B47"/>
    <mergeCell ref="C46:C47"/>
    <mergeCell ref="B48:B49"/>
    <mergeCell ref="C48:C49"/>
    <mergeCell ref="Z6:Z7"/>
    <mergeCell ref="B6:B7"/>
    <mergeCell ref="D6:D7"/>
    <mergeCell ref="E6:E7"/>
    <mergeCell ref="F6:H7"/>
    <mergeCell ref="I6:I7"/>
    <mergeCell ref="J6:K6"/>
    <mergeCell ref="L6:M6"/>
    <mergeCell ref="N6:O6"/>
    <mergeCell ref="P6:R6"/>
    <mergeCell ref="S6:U6"/>
    <mergeCell ref="V6:W6"/>
    <mergeCell ref="E14:E15"/>
    <mergeCell ref="B16:B17"/>
    <mergeCell ref="C16:C17"/>
    <mergeCell ref="B18:B19"/>
    <mergeCell ref="C18:C19"/>
    <mergeCell ref="B20:B21"/>
    <mergeCell ref="B56:B57"/>
    <mergeCell ref="C56:C57"/>
    <mergeCell ref="B58:B59"/>
    <mergeCell ref="C58:C59"/>
    <mergeCell ref="B60:B61"/>
    <mergeCell ref="C60:C61"/>
    <mergeCell ref="B50:B51"/>
    <mergeCell ref="C50:C51"/>
    <mergeCell ref="B52:B53"/>
    <mergeCell ref="C52:C53"/>
    <mergeCell ref="B54:B55"/>
    <mergeCell ref="C54:C55"/>
    <mergeCell ref="B68:B69"/>
    <mergeCell ref="C68:C69"/>
    <mergeCell ref="B70:B71"/>
    <mergeCell ref="C70:C71"/>
    <mergeCell ref="B72:B73"/>
    <mergeCell ref="C72:C73"/>
    <mergeCell ref="B62:B63"/>
    <mergeCell ref="C62:C63"/>
    <mergeCell ref="B64:B65"/>
    <mergeCell ref="C64:C65"/>
    <mergeCell ref="B66:B67"/>
    <mergeCell ref="C66:C67"/>
    <mergeCell ref="B80:B81"/>
    <mergeCell ref="C80:C81"/>
    <mergeCell ref="B82:B83"/>
    <mergeCell ref="C82:C83"/>
    <mergeCell ref="B84:B85"/>
    <mergeCell ref="C84:C85"/>
    <mergeCell ref="B74:B75"/>
    <mergeCell ref="C74:C75"/>
    <mergeCell ref="B76:B77"/>
    <mergeCell ref="C76:C77"/>
    <mergeCell ref="B78:B79"/>
    <mergeCell ref="C78:C79"/>
    <mergeCell ref="B92:B93"/>
    <mergeCell ref="C92:C93"/>
    <mergeCell ref="B94:B95"/>
    <mergeCell ref="C94:C95"/>
    <mergeCell ref="B96:B97"/>
    <mergeCell ref="C96:C97"/>
    <mergeCell ref="B86:B87"/>
    <mergeCell ref="C86:C87"/>
    <mergeCell ref="B88:B89"/>
    <mergeCell ref="C88:C89"/>
    <mergeCell ref="B90:B91"/>
    <mergeCell ref="C90:C91"/>
    <mergeCell ref="B104:B105"/>
    <mergeCell ref="C104:C105"/>
    <mergeCell ref="B106:B107"/>
    <mergeCell ref="C106:C107"/>
    <mergeCell ref="B108:B109"/>
    <mergeCell ref="C108:C109"/>
    <mergeCell ref="B98:B99"/>
    <mergeCell ref="C98:C99"/>
    <mergeCell ref="B100:B101"/>
    <mergeCell ref="C100:C101"/>
    <mergeCell ref="B102:B103"/>
    <mergeCell ref="C102:C103"/>
    <mergeCell ref="B116:B117"/>
    <mergeCell ref="C116:C117"/>
    <mergeCell ref="B118:B119"/>
    <mergeCell ref="C118:C119"/>
    <mergeCell ref="B120:B121"/>
    <mergeCell ref="C120:C121"/>
    <mergeCell ref="B110:B111"/>
    <mergeCell ref="C110:C111"/>
    <mergeCell ref="B112:B113"/>
    <mergeCell ref="C112:C113"/>
    <mergeCell ref="B114:B115"/>
    <mergeCell ref="C114:C115"/>
    <mergeCell ref="B128:B129"/>
    <mergeCell ref="C128:C129"/>
    <mergeCell ref="B130:B131"/>
    <mergeCell ref="C130:C131"/>
    <mergeCell ref="B132:B133"/>
    <mergeCell ref="C132:C133"/>
    <mergeCell ref="B122:B123"/>
    <mergeCell ref="C122:C123"/>
    <mergeCell ref="B124:B125"/>
    <mergeCell ref="C124:C125"/>
    <mergeCell ref="B126:B127"/>
    <mergeCell ref="C126:C127"/>
    <mergeCell ref="B140:B141"/>
    <mergeCell ref="C140:C141"/>
    <mergeCell ref="B142:B143"/>
    <mergeCell ref="C142:C143"/>
    <mergeCell ref="B144:B145"/>
    <mergeCell ref="C144:C145"/>
    <mergeCell ref="B134:B135"/>
    <mergeCell ref="C134:C135"/>
    <mergeCell ref="B136:B137"/>
    <mergeCell ref="C136:C137"/>
    <mergeCell ref="B138:B139"/>
    <mergeCell ref="C138:C139"/>
    <mergeCell ref="B152:B153"/>
    <mergeCell ref="C152:C153"/>
    <mergeCell ref="B154:B155"/>
    <mergeCell ref="C154:C155"/>
    <mergeCell ref="B156:B157"/>
    <mergeCell ref="C156:C157"/>
    <mergeCell ref="B146:B147"/>
    <mergeCell ref="C146:C147"/>
    <mergeCell ref="B148:B149"/>
    <mergeCell ref="C148:C149"/>
    <mergeCell ref="B150:B151"/>
    <mergeCell ref="C150:C151"/>
    <mergeCell ref="B164:B165"/>
    <mergeCell ref="C164:C165"/>
    <mergeCell ref="B166:B167"/>
    <mergeCell ref="C166:C167"/>
    <mergeCell ref="B168:B169"/>
    <mergeCell ref="C168:C169"/>
    <mergeCell ref="B158:B159"/>
    <mergeCell ref="C158:C159"/>
    <mergeCell ref="B160:B161"/>
    <mergeCell ref="C160:C161"/>
    <mergeCell ref="B162:B163"/>
    <mergeCell ref="C162:C163"/>
    <mergeCell ref="B182:B183"/>
    <mergeCell ref="C182:C183"/>
    <mergeCell ref="B176:B177"/>
    <mergeCell ref="C176:C177"/>
    <mergeCell ref="B178:B179"/>
    <mergeCell ref="C178:C179"/>
    <mergeCell ref="B180:B181"/>
    <mergeCell ref="C180:C181"/>
    <mergeCell ref="B170:B171"/>
    <mergeCell ref="C170:C171"/>
    <mergeCell ref="B172:B173"/>
    <mergeCell ref="C172:C173"/>
    <mergeCell ref="B174:B175"/>
    <mergeCell ref="C174:C175"/>
    <mergeCell ref="E22:E23"/>
    <mergeCell ref="E20:E21"/>
    <mergeCell ref="E18:E19"/>
    <mergeCell ref="E16:E17"/>
    <mergeCell ref="E24:E25"/>
    <mergeCell ref="E40:E41"/>
    <mergeCell ref="B34:B35"/>
    <mergeCell ref="C34:C35"/>
    <mergeCell ref="B36:B37"/>
    <mergeCell ref="C36:C37"/>
    <mergeCell ref="B38:B39"/>
    <mergeCell ref="C38:C39"/>
    <mergeCell ref="B22:B23"/>
    <mergeCell ref="C22:C23"/>
    <mergeCell ref="B24:B25"/>
    <mergeCell ref="C24:C25"/>
    <mergeCell ref="B26:B27"/>
    <mergeCell ref="C26:C27"/>
    <mergeCell ref="B40:B41"/>
    <mergeCell ref="C40:C41"/>
    <mergeCell ref="E26:E27"/>
    <mergeCell ref="E28:E29"/>
    <mergeCell ref="E30:E31"/>
    <mergeCell ref="E32:E33"/>
    <mergeCell ref="E34:E35"/>
    <mergeCell ref="E36:E37"/>
    <mergeCell ref="E38:E39"/>
    <mergeCell ref="E42:E43"/>
    <mergeCell ref="E46:E47"/>
    <mergeCell ref="E48:E49"/>
    <mergeCell ref="E50:E51"/>
    <mergeCell ref="E52:E53"/>
    <mergeCell ref="E54:E55"/>
    <mergeCell ref="E44:E45"/>
    <mergeCell ref="E74:E75"/>
    <mergeCell ref="E56:E57"/>
    <mergeCell ref="E58:E59"/>
    <mergeCell ref="E60:E61"/>
    <mergeCell ref="E62:E63"/>
    <mergeCell ref="E64:E65"/>
    <mergeCell ref="E66:E67"/>
    <mergeCell ref="E68:E69"/>
    <mergeCell ref="E70:E71"/>
    <mergeCell ref="E72:E73"/>
  </mergeCells>
  <phoneticPr fontId="7"/>
  <printOptions horizontalCentered="1"/>
  <pageMargins left="0" right="0" top="0.47244094488188981" bottom="0" header="0.31496062992125984" footer="0.31496062992125984"/>
  <pageSetup paperSize="9" scale="67" fitToHeight="0" orientation="landscape" r:id="rId1"/>
  <headerFooter alignWithMargins="0"/>
  <rowBreaks count="4" manualBreakCount="4">
    <brk id="41" min="1" max="25" man="1"/>
    <brk id="75" min="1" max="25" man="1"/>
    <brk id="109" min="1" max="25" man="1"/>
    <brk id="143" min="1"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967B-A0A4-4911-BEE3-983F8CCB4C0E}">
  <sheetPr>
    <tabColor rgb="FFFFFF00"/>
  </sheetPr>
  <dimension ref="A1:U126"/>
  <sheetViews>
    <sheetView view="pageBreakPreview" zoomScaleNormal="100" zoomScaleSheetLayoutView="100" workbookViewId="0">
      <selection activeCell="K10" sqref="K10:O114"/>
    </sheetView>
  </sheetViews>
  <sheetFormatPr defaultColWidth="7.19921875" defaultRowHeight="13.5"/>
  <cols>
    <col min="1" max="1" width="2.69921875" style="399" customWidth="1"/>
    <col min="2" max="2" width="15.59765625" style="399" customWidth="1"/>
    <col min="3" max="3" width="24.09765625" style="399" customWidth="1"/>
    <col min="4" max="6" width="6.8984375" style="399" customWidth="1"/>
    <col min="7" max="7" width="3.69921875" style="399" customWidth="1"/>
    <col min="8" max="8" width="6.8984375" style="399" customWidth="1"/>
    <col min="9" max="10" width="4.5" style="399" customWidth="1"/>
    <col min="11" max="11" width="5.3984375" style="399" customWidth="1"/>
    <col min="12" max="12" width="6" style="399" customWidth="1"/>
    <col min="13" max="13" width="3.69921875" style="399" customWidth="1"/>
    <col min="14" max="14" width="5.296875" style="399" customWidth="1"/>
    <col min="15" max="15" width="3.69921875" style="399" customWidth="1"/>
    <col min="16" max="16" width="6.09765625" style="399" customWidth="1"/>
    <col min="17" max="19" width="6.8984375" style="399" customWidth="1"/>
    <col min="20" max="20" width="4.5" style="399" customWidth="1"/>
    <col min="21" max="16384" width="7.19921875" style="399"/>
  </cols>
  <sheetData>
    <row r="1" spans="1:21">
      <c r="A1" s="395"/>
      <c r="B1" s="396"/>
      <c r="C1" s="396"/>
      <c r="D1" s="396"/>
      <c r="E1" s="396"/>
      <c r="F1" s="397" t="s">
        <v>684</v>
      </c>
      <c r="G1" s="396"/>
      <c r="H1" s="396"/>
      <c r="I1" s="396"/>
      <c r="J1" s="396"/>
      <c r="K1" s="396"/>
      <c r="L1" s="397" t="s">
        <v>661</v>
      </c>
      <c r="M1" s="396"/>
      <c r="N1" s="396"/>
      <c r="O1" s="396"/>
      <c r="P1" s="396"/>
      <c r="Q1" s="396"/>
      <c r="R1" s="396"/>
      <c r="S1" s="396"/>
      <c r="T1" s="398"/>
    </row>
    <row r="2" spans="1:21">
      <c r="A2" s="400"/>
      <c r="F2" s="401" t="s">
        <v>680</v>
      </c>
      <c r="L2" s="401" t="s">
        <v>686</v>
      </c>
      <c r="T2" s="402"/>
      <c r="U2" s="399">
        <v>19900</v>
      </c>
    </row>
    <row r="3" spans="1:21">
      <c r="A3" s="400"/>
      <c r="L3" s="401" t="s">
        <v>687</v>
      </c>
      <c r="T3" s="402"/>
      <c r="U3" s="399">
        <v>21400</v>
      </c>
    </row>
    <row r="4" spans="1:21">
      <c r="A4" s="400"/>
      <c r="L4" s="401" t="s">
        <v>688</v>
      </c>
      <c r="T4" s="402"/>
      <c r="U4" s="399">
        <v>25300</v>
      </c>
    </row>
    <row r="5" spans="1:21" ht="17.25">
      <c r="A5" s="400"/>
      <c r="B5" s="403" t="s">
        <v>603</v>
      </c>
      <c r="D5" s="404" t="s">
        <v>247</v>
      </c>
      <c r="E5" s="804" t="str">
        <f>'数量拾い書(1.更新電灯設備工事)'!$A$1</f>
        <v xml:space="preserve">沖縄県立芸術大学管理棟LED設備改修工事(電気設備工事) </v>
      </c>
      <c r="L5" s="405"/>
      <c r="T5" s="402"/>
    </row>
    <row r="6" spans="1:21" ht="10.15" customHeight="1">
      <c r="A6" s="400"/>
      <c r="L6" s="406">
        <f>+U2*1.1</f>
        <v>21890</v>
      </c>
      <c r="N6" s="406">
        <f>+U3*1.1</f>
        <v>23540.000000000004</v>
      </c>
      <c r="P6" s="464">
        <f>U4*1.1</f>
        <v>27830.000000000004</v>
      </c>
      <c r="Q6" s="407"/>
      <c r="R6" s="407"/>
      <c r="T6" s="402"/>
    </row>
    <row r="7" spans="1:21">
      <c r="A7" s="842" t="s">
        <v>248</v>
      </c>
      <c r="B7" s="844" t="s">
        <v>200</v>
      </c>
      <c r="C7" s="844" t="s">
        <v>249</v>
      </c>
      <c r="D7" s="839" t="s">
        <v>250</v>
      </c>
      <c r="E7" s="840"/>
      <c r="F7" s="841"/>
      <c r="G7" s="834" t="s">
        <v>251</v>
      </c>
      <c r="H7" s="835"/>
      <c r="I7" s="408" t="s">
        <v>211</v>
      </c>
      <c r="J7" s="408" t="s">
        <v>211</v>
      </c>
      <c r="K7" s="834" t="s">
        <v>252</v>
      </c>
      <c r="L7" s="835"/>
      <c r="M7" s="834" t="s">
        <v>253</v>
      </c>
      <c r="N7" s="835"/>
      <c r="O7" s="834" t="s">
        <v>254</v>
      </c>
      <c r="P7" s="835"/>
      <c r="Q7" s="832" t="s">
        <v>255</v>
      </c>
      <c r="R7" s="832" t="s">
        <v>256</v>
      </c>
      <c r="S7" s="832" t="s">
        <v>257</v>
      </c>
      <c r="T7" s="409" t="s">
        <v>258</v>
      </c>
    </row>
    <row r="8" spans="1:21">
      <c r="A8" s="843"/>
      <c r="B8" s="845"/>
      <c r="C8" s="845"/>
      <c r="D8" s="836" t="s">
        <v>259</v>
      </c>
      <c r="E8" s="837"/>
      <c r="F8" s="838"/>
      <c r="G8" s="410" t="s">
        <v>211</v>
      </c>
      <c r="H8" s="410" t="s">
        <v>212</v>
      </c>
      <c r="I8" s="411" t="s">
        <v>260</v>
      </c>
      <c r="J8" s="411" t="s">
        <v>261</v>
      </c>
      <c r="K8" s="410" t="s">
        <v>211</v>
      </c>
      <c r="L8" s="410" t="s">
        <v>212</v>
      </c>
      <c r="M8" s="410" t="s">
        <v>211</v>
      </c>
      <c r="N8" s="410" t="s">
        <v>212</v>
      </c>
      <c r="O8" s="410" t="s">
        <v>211</v>
      </c>
      <c r="P8" s="410" t="s">
        <v>212</v>
      </c>
      <c r="Q8" s="833"/>
      <c r="R8" s="833"/>
      <c r="S8" s="833"/>
      <c r="T8" s="412" t="s">
        <v>262</v>
      </c>
    </row>
    <row r="9" spans="1:21" s="739" customFormat="1" ht="15.95" customHeight="1">
      <c r="A9" s="823">
        <v>1</v>
      </c>
      <c r="B9" s="725"/>
      <c r="C9" s="726"/>
      <c r="D9" s="727"/>
      <c r="E9" s="728"/>
      <c r="F9" s="729"/>
      <c r="G9" s="730"/>
      <c r="H9" s="731"/>
      <c r="I9" s="732"/>
      <c r="J9" s="733"/>
      <c r="K9" s="734"/>
      <c r="L9" s="735"/>
      <c r="M9" s="734"/>
      <c r="N9" s="735"/>
      <c r="O9" s="735"/>
      <c r="P9" s="735"/>
      <c r="Q9" s="735"/>
      <c r="R9" s="736"/>
      <c r="S9" s="737"/>
      <c r="T9" s="738"/>
    </row>
    <row r="10" spans="1:21" s="739" customFormat="1" ht="15.95" customHeight="1">
      <c r="A10" s="824" t="e">
        <f>IF(#REF!="","",1+MAX(#REF!))</f>
        <v>#REF!</v>
      </c>
      <c r="B10" s="740" t="str">
        <f>内訳書!$B$74</f>
        <v>⑱　照明器具撤去</v>
      </c>
      <c r="C10" s="741" t="str">
        <f>内訳書!$C$74</f>
        <v>FL-C201(WP)</v>
      </c>
      <c r="D10" s="742"/>
      <c r="E10" s="742"/>
      <c r="F10" s="743"/>
      <c r="G10" s="744"/>
      <c r="H10" s="745"/>
      <c r="I10" s="744"/>
      <c r="J10" s="745"/>
      <c r="K10" s="742"/>
      <c r="L10" s="745"/>
      <c r="M10" s="742"/>
      <c r="N10" s="746"/>
      <c r="O10" s="744"/>
      <c r="P10" s="747">
        <f t="shared" ref="P10" si="0">ROUND((L10+N10)*O10,2)</f>
        <v>0</v>
      </c>
      <c r="Q10" s="745">
        <f t="shared" ref="Q10" si="1">(H10+I10+J10+L10+N10++P10)</f>
        <v>0</v>
      </c>
      <c r="R10" s="748"/>
      <c r="S10" s="748">
        <f t="shared" ref="S10" si="2">IF(Q10&lt;9999,ROUND(Q10,-1),IF(Q10&lt;99999,ROUND(Q10,-2),ROUND(Q10,-3)))</f>
        <v>0</v>
      </c>
      <c r="T10" s="749" t="s">
        <v>669</v>
      </c>
    </row>
    <row r="11" spans="1:21" ht="15.95" customHeight="1">
      <c r="A11" s="823">
        <f t="shared" ref="A11" si="3">(A9+1)</f>
        <v>2</v>
      </c>
      <c r="B11" s="721"/>
      <c r="C11" s="722"/>
      <c r="D11" s="415"/>
      <c r="E11" s="416"/>
      <c r="F11" s="417"/>
      <c r="G11" s="418"/>
      <c r="H11" s="419"/>
      <c r="I11" s="420"/>
      <c r="J11" s="421"/>
      <c r="K11" s="422"/>
      <c r="L11" s="423"/>
      <c r="M11" s="422"/>
      <c r="N11" s="423"/>
      <c r="O11" s="423"/>
      <c r="P11" s="423"/>
      <c r="Q11" s="423"/>
      <c r="R11" s="424"/>
      <c r="S11" s="425"/>
      <c r="T11" s="426"/>
    </row>
    <row r="12" spans="1:21" ht="15.95" customHeight="1">
      <c r="A12" s="824" t="e">
        <f>IF(#REF!="","",1+MAX(#REF!))</f>
        <v>#REF!</v>
      </c>
      <c r="B12" s="723" t="str">
        <f>内訳書!$B$75</f>
        <v>㉘　照明器具撤去</v>
      </c>
      <c r="C12" s="724" t="str">
        <f>内訳書!$C$75</f>
        <v>FSS1-401(ガード付)</v>
      </c>
      <c r="D12" s="428"/>
      <c r="E12" s="428"/>
      <c r="F12" s="429"/>
      <c r="G12" s="430"/>
      <c r="H12" s="431"/>
      <c r="I12" s="430"/>
      <c r="J12" s="431"/>
      <c r="K12" s="428"/>
      <c r="L12" s="431"/>
      <c r="M12" s="428"/>
      <c r="N12" s="432"/>
      <c r="O12" s="430"/>
      <c r="P12" s="433">
        <f t="shared" ref="P12" si="4">ROUND((L12+N12)*O12,2)</f>
        <v>0</v>
      </c>
      <c r="Q12" s="431">
        <f t="shared" ref="Q12" si="5">(H12+I12+J12+L12+N12++P12)</f>
        <v>0</v>
      </c>
      <c r="R12" s="434"/>
      <c r="S12" s="434">
        <f t="shared" ref="S12" si="6">IF(Q12&lt;9999,ROUND(Q12,-1),IF(Q12&lt;99999,ROUND(Q12,-2),ROUND(Q12,-3)))</f>
        <v>0</v>
      </c>
      <c r="T12" s="435" t="s">
        <v>552</v>
      </c>
    </row>
    <row r="13" spans="1:21" ht="15.95" customHeight="1">
      <c r="A13" s="823">
        <f t="shared" ref="A13" si="7">(A11+1)</f>
        <v>3</v>
      </c>
      <c r="B13" s="721"/>
      <c r="C13" s="722"/>
      <c r="D13" s="415"/>
      <c r="E13" s="416"/>
      <c r="F13" s="417"/>
      <c r="G13" s="418"/>
      <c r="H13" s="419"/>
      <c r="I13" s="420"/>
      <c r="J13" s="421"/>
      <c r="K13" s="422"/>
      <c r="L13" s="423"/>
      <c r="M13" s="422"/>
      <c r="N13" s="423"/>
      <c r="O13" s="423"/>
      <c r="P13" s="423"/>
      <c r="Q13" s="423"/>
      <c r="R13" s="424"/>
      <c r="S13" s="425"/>
      <c r="T13" s="426"/>
    </row>
    <row r="14" spans="1:21" ht="15.95" customHeight="1">
      <c r="A14" s="824" t="e">
        <f>IF(#REF!="","",1+MAX(#REF!))</f>
        <v>#REF!</v>
      </c>
      <c r="B14" s="723" t="str">
        <f>内訳書!$B$76</f>
        <v>C　照明器具撤去</v>
      </c>
      <c r="C14" s="724" t="str">
        <f>内訳書!$C$76</f>
        <v>K1-FSS2-402　H型(BT付)</v>
      </c>
      <c r="D14" s="428"/>
      <c r="E14" s="428"/>
      <c r="F14" s="429"/>
      <c r="G14" s="430"/>
      <c r="H14" s="431"/>
      <c r="I14" s="430"/>
      <c r="J14" s="431"/>
      <c r="K14" s="428"/>
      <c r="L14" s="431"/>
      <c r="M14" s="428"/>
      <c r="N14" s="432"/>
      <c r="O14" s="430"/>
      <c r="P14" s="433">
        <f t="shared" ref="P14" si="8">ROUND((L14+N14)*O14,2)</f>
        <v>0</v>
      </c>
      <c r="Q14" s="431">
        <f t="shared" ref="Q14" si="9">(H14+I14+J14+L14+N14++P14)</f>
        <v>0</v>
      </c>
      <c r="R14" s="434"/>
      <c r="S14" s="434">
        <f t="shared" ref="S14" si="10">IF(Q14&lt;9999,ROUND(Q14,-1),IF(Q14&lt;99999,ROUND(Q14,-2),ROUND(Q14,-3)))</f>
        <v>0</v>
      </c>
      <c r="T14" s="435" t="s">
        <v>552</v>
      </c>
    </row>
    <row r="15" spans="1:21" ht="15.95" customHeight="1">
      <c r="A15" s="823">
        <f t="shared" ref="A15" si="11">(A13+1)</f>
        <v>4</v>
      </c>
      <c r="B15" s="721"/>
      <c r="C15" s="722"/>
      <c r="D15" s="415"/>
      <c r="E15" s="416"/>
      <c r="F15" s="417"/>
      <c r="G15" s="418"/>
      <c r="H15" s="419"/>
      <c r="I15" s="420"/>
      <c r="J15" s="421"/>
      <c r="K15" s="422"/>
      <c r="L15" s="423"/>
      <c r="M15" s="422"/>
      <c r="N15" s="423"/>
      <c r="O15" s="423"/>
      <c r="P15" s="423"/>
      <c r="Q15" s="423"/>
      <c r="R15" s="424"/>
      <c r="S15" s="425"/>
      <c r="T15" s="426"/>
    </row>
    <row r="16" spans="1:21" ht="15.95" customHeight="1">
      <c r="A16" s="824" t="e">
        <f>IF(#REF!="","",1+MAX(#REF!))</f>
        <v>#REF!</v>
      </c>
      <c r="B16" s="723" t="str">
        <f>内訳書!$B$77</f>
        <v>D　照明器具撤去</v>
      </c>
      <c r="C16" s="724" t="str">
        <f>内訳書!$C$77</f>
        <v>直付40×2</v>
      </c>
      <c r="D16" s="428"/>
      <c r="E16" s="428"/>
      <c r="F16" s="429"/>
      <c r="G16" s="430"/>
      <c r="H16" s="431"/>
      <c r="I16" s="430"/>
      <c r="J16" s="431"/>
      <c r="K16" s="428"/>
      <c r="L16" s="431"/>
      <c r="M16" s="428"/>
      <c r="N16" s="432"/>
      <c r="O16" s="430"/>
      <c r="P16" s="433">
        <f t="shared" ref="P16" si="12">ROUND((L16+N16)*O16,2)</f>
        <v>0</v>
      </c>
      <c r="Q16" s="431">
        <f t="shared" ref="Q16" si="13">(H16+I16+J16+L16+N16++P16)</f>
        <v>0</v>
      </c>
      <c r="R16" s="434"/>
      <c r="S16" s="434">
        <f t="shared" ref="S16" si="14">IF(Q16&lt;9999,ROUND(Q16,-1),IF(Q16&lt;99999,ROUND(Q16,-2),ROUND(Q16,-3)))</f>
        <v>0</v>
      </c>
      <c r="T16" s="435" t="s">
        <v>552</v>
      </c>
    </row>
    <row r="17" spans="1:20" ht="15.95" customHeight="1">
      <c r="A17" s="823">
        <f t="shared" ref="A17" si="15">(A15+1)</f>
        <v>5</v>
      </c>
      <c r="B17" s="721"/>
      <c r="C17" s="722"/>
      <c r="D17" s="415"/>
      <c r="E17" s="416"/>
      <c r="F17" s="417"/>
      <c r="G17" s="418"/>
      <c r="H17" s="419"/>
      <c r="I17" s="420"/>
      <c r="J17" s="421"/>
      <c r="K17" s="422"/>
      <c r="L17" s="423"/>
      <c r="M17" s="422"/>
      <c r="N17" s="423"/>
      <c r="O17" s="423"/>
      <c r="P17" s="423"/>
      <c r="Q17" s="423"/>
      <c r="R17" s="424"/>
      <c r="S17" s="425"/>
      <c r="T17" s="426"/>
    </row>
    <row r="18" spans="1:20" ht="15.95" customHeight="1">
      <c r="A18" s="824" t="e">
        <f>IF(#REF!="","",1+MAX(#REF!))</f>
        <v>#REF!</v>
      </c>
      <c r="B18" s="723" t="str">
        <f>内訳書!$B$78</f>
        <v>E　照明器具撤去</v>
      </c>
      <c r="C18" s="724" t="str">
        <f>内訳書!$C$78</f>
        <v>FSR1-402　FPR1-402</v>
      </c>
      <c r="D18" s="428"/>
      <c r="E18" s="428"/>
      <c r="F18" s="429"/>
      <c r="G18" s="430"/>
      <c r="H18" s="431"/>
      <c r="I18" s="430"/>
      <c r="J18" s="431"/>
      <c r="K18" s="428"/>
      <c r="L18" s="431"/>
      <c r="M18" s="428"/>
      <c r="N18" s="432"/>
      <c r="O18" s="430"/>
      <c r="P18" s="433">
        <f t="shared" ref="P18" si="16">ROUND((L18+N18)*O18,2)</f>
        <v>0</v>
      </c>
      <c r="Q18" s="431">
        <f t="shared" ref="Q18" si="17">(H18+I18+J18+L18+N18++P18)</f>
        <v>0</v>
      </c>
      <c r="R18" s="434"/>
      <c r="S18" s="434">
        <f t="shared" ref="S18" si="18">IF(Q18&lt;9999,ROUND(Q18,-1),IF(Q18&lt;99999,ROUND(Q18,-2),ROUND(Q18,-3)))</f>
        <v>0</v>
      </c>
      <c r="T18" s="435" t="s">
        <v>552</v>
      </c>
    </row>
    <row r="19" spans="1:20" ht="15.95" customHeight="1">
      <c r="A19" s="823">
        <f t="shared" ref="A19" si="19">(A17+1)</f>
        <v>6</v>
      </c>
      <c r="B19" s="721"/>
      <c r="C19" s="722"/>
      <c r="D19" s="415"/>
      <c r="E19" s="416"/>
      <c r="F19" s="417"/>
      <c r="G19" s="418"/>
      <c r="H19" s="419"/>
      <c r="I19" s="420"/>
      <c r="J19" s="421"/>
      <c r="K19" s="422"/>
      <c r="L19" s="423"/>
      <c r="M19" s="422"/>
      <c r="N19" s="423"/>
      <c r="O19" s="423"/>
      <c r="P19" s="423"/>
      <c r="Q19" s="423"/>
      <c r="R19" s="424"/>
      <c r="S19" s="425"/>
      <c r="T19" s="426"/>
    </row>
    <row r="20" spans="1:20" ht="15.95" customHeight="1">
      <c r="A20" s="824" t="e">
        <f>IF(#REF!="","",1+MAX(#REF!))</f>
        <v>#REF!</v>
      </c>
      <c r="B20" s="723" t="str">
        <f>内訳書!$B$79</f>
        <v>F　照明器具撤去</v>
      </c>
      <c r="C20" s="724" t="str">
        <f>内訳書!$C$79</f>
        <v>FSR1-401</v>
      </c>
      <c r="D20" s="428"/>
      <c r="E20" s="428"/>
      <c r="F20" s="429"/>
      <c r="G20" s="430"/>
      <c r="H20" s="431"/>
      <c r="I20" s="430"/>
      <c r="J20" s="431"/>
      <c r="K20" s="428"/>
      <c r="L20" s="431"/>
      <c r="M20" s="428"/>
      <c r="N20" s="432"/>
      <c r="O20" s="430"/>
      <c r="P20" s="433">
        <f t="shared" ref="P20" si="20">ROUND((L20+N20)*O20,2)</f>
        <v>0</v>
      </c>
      <c r="Q20" s="431">
        <f t="shared" ref="Q20" si="21">(H20+I20+J20+L20+N20++P20)</f>
        <v>0</v>
      </c>
      <c r="R20" s="434"/>
      <c r="S20" s="434">
        <f t="shared" ref="S20" si="22">IF(Q20&lt;9999,ROUND(Q20,-1),IF(Q20&lt;99999,ROUND(Q20,-2),ROUND(Q20,-3)))</f>
        <v>0</v>
      </c>
      <c r="T20" s="435" t="s">
        <v>552</v>
      </c>
    </row>
    <row r="21" spans="1:20" ht="15.95" customHeight="1">
      <c r="A21" s="823">
        <f t="shared" ref="A21" si="23">(A19+1)</f>
        <v>7</v>
      </c>
      <c r="B21" s="721"/>
      <c r="C21" s="722"/>
      <c r="D21" s="415"/>
      <c r="E21" s="416"/>
      <c r="F21" s="417"/>
      <c r="G21" s="418"/>
      <c r="H21" s="419"/>
      <c r="I21" s="420"/>
      <c r="J21" s="421"/>
      <c r="K21" s="422"/>
      <c r="L21" s="423"/>
      <c r="M21" s="422"/>
      <c r="N21" s="423"/>
      <c r="O21" s="423"/>
      <c r="P21" s="423"/>
      <c r="Q21" s="423"/>
      <c r="R21" s="424"/>
      <c r="S21" s="425"/>
      <c r="T21" s="426"/>
    </row>
    <row r="22" spans="1:20" ht="15.95" customHeight="1">
      <c r="A22" s="824" t="e">
        <f>IF(#REF!="","",1+MAX(#REF!))</f>
        <v>#REF!</v>
      </c>
      <c r="B22" s="723" t="str">
        <f>内訳書!$B$80</f>
        <v>⑳　照明器具撤去</v>
      </c>
      <c r="C22" s="724" t="str">
        <f>内訳書!$C$80</f>
        <v>FL-C301(ｽﾃﾝﾚｽWP)</v>
      </c>
      <c r="D22" s="428"/>
      <c r="E22" s="428"/>
      <c r="F22" s="429"/>
      <c r="G22" s="430"/>
      <c r="H22" s="431"/>
      <c r="I22" s="430"/>
      <c r="J22" s="431"/>
      <c r="K22" s="428"/>
      <c r="L22" s="431"/>
      <c r="M22" s="428"/>
      <c r="N22" s="432"/>
      <c r="O22" s="430"/>
      <c r="P22" s="433">
        <f t="shared" ref="P22" si="24">ROUND((L22+N22)*O22,2)</f>
        <v>0</v>
      </c>
      <c r="Q22" s="431">
        <f t="shared" ref="Q22" si="25">(H22+I22+J22+L22+N22++P22)</f>
        <v>0</v>
      </c>
      <c r="R22" s="434"/>
      <c r="S22" s="434">
        <f t="shared" ref="S22" si="26">IF(Q22&lt;9999,ROUND(Q22,-1),IF(Q22&lt;99999,ROUND(Q22,-2),ROUND(Q22,-3)))</f>
        <v>0</v>
      </c>
      <c r="T22" s="435" t="s">
        <v>552</v>
      </c>
    </row>
    <row r="23" spans="1:20" ht="15.95" customHeight="1">
      <c r="A23" s="823">
        <f t="shared" ref="A23" si="27">(A21+1)</f>
        <v>8</v>
      </c>
      <c r="B23" s="721"/>
      <c r="C23" s="722"/>
      <c r="D23" s="415"/>
      <c r="E23" s="416"/>
      <c r="F23" s="417"/>
      <c r="G23" s="418"/>
      <c r="H23" s="419"/>
      <c r="I23" s="420"/>
      <c r="J23" s="421"/>
      <c r="K23" s="422"/>
      <c r="L23" s="423"/>
      <c r="M23" s="422"/>
      <c r="N23" s="423"/>
      <c r="O23" s="423"/>
      <c r="P23" s="423"/>
      <c r="Q23" s="423"/>
      <c r="R23" s="424"/>
      <c r="S23" s="425"/>
      <c r="T23" s="426"/>
    </row>
    <row r="24" spans="1:20" ht="15.95" customHeight="1">
      <c r="A24" s="824" t="e">
        <f>IF(#REF!="","",1+MAX(#REF!))</f>
        <v>#REF!</v>
      </c>
      <c r="B24" s="723" t="str">
        <f>内訳書!$B$81</f>
        <v>A　照明器具撤去</v>
      </c>
      <c r="C24" s="724" t="str">
        <f>内訳書!$C$81</f>
        <v>FSR11-401</v>
      </c>
      <c r="D24" s="428"/>
      <c r="E24" s="428"/>
      <c r="F24" s="429"/>
      <c r="G24" s="430"/>
      <c r="H24" s="431"/>
      <c r="I24" s="430"/>
      <c r="J24" s="431"/>
      <c r="K24" s="428"/>
      <c r="L24" s="431"/>
      <c r="M24" s="428"/>
      <c r="N24" s="432"/>
      <c r="O24" s="430"/>
      <c r="P24" s="433">
        <f t="shared" ref="P24" si="28">ROUND((L24+N24)*O24,2)</f>
        <v>0</v>
      </c>
      <c r="Q24" s="431">
        <f t="shared" ref="Q24" si="29">(H24+I24+J24+L24+N24++P24)</f>
        <v>0</v>
      </c>
      <c r="R24" s="434"/>
      <c r="S24" s="434">
        <f t="shared" ref="S24" si="30">IF(Q24&lt;9999,ROUND(Q24,-1),IF(Q24&lt;99999,ROUND(Q24,-2),ROUND(Q24,-3)))</f>
        <v>0</v>
      </c>
      <c r="T24" s="435" t="s">
        <v>552</v>
      </c>
    </row>
    <row r="25" spans="1:20" ht="15.95" customHeight="1">
      <c r="A25" s="823">
        <f t="shared" ref="A25" si="31">(A23+1)</f>
        <v>9</v>
      </c>
      <c r="B25" s="721"/>
      <c r="C25" s="722"/>
      <c r="D25" s="415"/>
      <c r="E25" s="416"/>
      <c r="F25" s="417"/>
      <c r="G25" s="418"/>
      <c r="H25" s="419"/>
      <c r="I25" s="420"/>
      <c r="J25" s="421"/>
      <c r="K25" s="422"/>
      <c r="L25" s="423"/>
      <c r="M25" s="422"/>
      <c r="N25" s="423"/>
      <c r="O25" s="423"/>
      <c r="P25" s="423"/>
      <c r="Q25" s="423"/>
      <c r="R25" s="424"/>
      <c r="S25" s="425"/>
      <c r="T25" s="426"/>
    </row>
    <row r="26" spans="1:20" ht="15.95" customHeight="1">
      <c r="A26" s="824" t="e">
        <f>IF(#REF!="","",1+MAX(#REF!))</f>
        <v>#REF!</v>
      </c>
      <c r="B26" s="723" t="str">
        <f>内訳書!$B$82</f>
        <v>B　照明器具撤去</v>
      </c>
      <c r="C26" s="724" t="str">
        <f>内訳書!$C$82</f>
        <v>直付40×2</v>
      </c>
      <c r="D26" s="428"/>
      <c r="E26" s="428"/>
      <c r="F26" s="429"/>
      <c r="G26" s="430"/>
      <c r="H26" s="431"/>
      <c r="I26" s="430"/>
      <c r="J26" s="431"/>
      <c r="K26" s="428"/>
      <c r="L26" s="431"/>
      <c r="M26" s="428"/>
      <c r="N26" s="432"/>
      <c r="O26" s="430"/>
      <c r="P26" s="433">
        <f t="shared" ref="P26" si="32">ROUND((L26+N26)*O26,2)</f>
        <v>0</v>
      </c>
      <c r="Q26" s="431">
        <f t="shared" ref="Q26" si="33">(H26+I26+J26+L26+N26++P26)</f>
        <v>0</v>
      </c>
      <c r="R26" s="434"/>
      <c r="S26" s="434">
        <f t="shared" ref="S26" si="34">IF(Q26&lt;9999,ROUND(Q26,-1),IF(Q26&lt;99999,ROUND(Q26,-2),ROUND(Q26,-3)))</f>
        <v>0</v>
      </c>
      <c r="T26" s="435" t="s">
        <v>552</v>
      </c>
    </row>
    <row r="27" spans="1:20" ht="15.95" customHeight="1">
      <c r="A27" s="823">
        <f t="shared" ref="A27" si="35">(A25+1)</f>
        <v>10</v>
      </c>
      <c r="B27" s="721"/>
      <c r="C27" s="722"/>
      <c r="D27" s="415"/>
      <c r="E27" s="416"/>
      <c r="F27" s="417"/>
      <c r="G27" s="418"/>
      <c r="H27" s="419"/>
      <c r="I27" s="420"/>
      <c r="J27" s="421"/>
      <c r="K27" s="422"/>
      <c r="L27" s="423"/>
      <c r="M27" s="422"/>
      <c r="N27" s="423"/>
      <c r="O27" s="423"/>
      <c r="P27" s="423"/>
      <c r="Q27" s="423"/>
      <c r="R27" s="424"/>
      <c r="S27" s="425"/>
      <c r="T27" s="426"/>
    </row>
    <row r="28" spans="1:20" ht="15.95" customHeight="1">
      <c r="A28" s="824" t="e">
        <f>IF(#REF!="","",1+MAX(#REF!))</f>
        <v>#REF!</v>
      </c>
      <c r="B28" s="723" t="str">
        <f>内訳書!$B$83</f>
        <v>X　照明器具撤去</v>
      </c>
      <c r="C28" s="724" t="str">
        <f>内訳書!$C$83</f>
        <v>FSS9-322</v>
      </c>
      <c r="D28" s="428"/>
      <c r="E28" s="428"/>
      <c r="F28" s="429"/>
      <c r="G28" s="430"/>
      <c r="H28" s="431"/>
      <c r="I28" s="430"/>
      <c r="J28" s="431"/>
      <c r="K28" s="428"/>
      <c r="L28" s="431"/>
      <c r="M28" s="428"/>
      <c r="N28" s="432"/>
      <c r="O28" s="430"/>
      <c r="P28" s="433">
        <f t="shared" ref="P28" si="36">ROUND((L28+N28)*O28,2)</f>
        <v>0</v>
      </c>
      <c r="Q28" s="431">
        <f t="shared" ref="Q28" si="37">(H28+I28+J28+L28+N28++P28)</f>
        <v>0</v>
      </c>
      <c r="R28" s="434"/>
      <c r="S28" s="434">
        <f t="shared" ref="S28" si="38">IF(Q28&lt;9999,ROUND(Q28,-1),IF(Q28&lt;99999,ROUND(Q28,-2),ROUND(Q28,-3)))</f>
        <v>0</v>
      </c>
      <c r="T28" s="435" t="s">
        <v>552</v>
      </c>
    </row>
    <row r="29" spans="1:20" ht="15.95" customHeight="1">
      <c r="A29" s="823">
        <f t="shared" ref="A29" si="39">(A27+1)</f>
        <v>11</v>
      </c>
      <c r="B29" s="721"/>
      <c r="C29" s="722"/>
      <c r="D29" s="415"/>
      <c r="E29" s="416"/>
      <c r="F29" s="417"/>
      <c r="G29" s="418"/>
      <c r="H29" s="419"/>
      <c r="I29" s="420"/>
      <c r="J29" s="421"/>
      <c r="K29" s="422"/>
      <c r="L29" s="423"/>
      <c r="M29" s="422"/>
      <c r="N29" s="423"/>
      <c r="O29" s="423"/>
      <c r="P29" s="423"/>
      <c r="Q29" s="423"/>
      <c r="R29" s="424"/>
      <c r="S29" s="425"/>
      <c r="T29" s="426"/>
    </row>
    <row r="30" spans="1:20" ht="15.95" customHeight="1">
      <c r="A30" s="824" t="e">
        <f>IF(#REF!="","",1+MAX(#REF!))</f>
        <v>#REF!</v>
      </c>
      <c r="B30" s="723" t="str">
        <f>内訳書!$B$84</f>
        <v>⑫　照明器具撤去</v>
      </c>
      <c r="C30" s="724" t="str">
        <f>内訳書!$C$84</f>
        <v>FL-401</v>
      </c>
      <c r="D30" s="428"/>
      <c r="E30" s="428"/>
      <c r="F30" s="429"/>
      <c r="G30" s="430"/>
      <c r="H30" s="431"/>
      <c r="I30" s="430"/>
      <c r="J30" s="431"/>
      <c r="K30" s="428"/>
      <c r="L30" s="431"/>
      <c r="M30" s="428"/>
      <c r="N30" s="432"/>
      <c r="O30" s="430"/>
      <c r="P30" s="433">
        <f t="shared" ref="P30" si="40">ROUND((L30+N30)*O30,2)</f>
        <v>0</v>
      </c>
      <c r="Q30" s="431">
        <f t="shared" ref="Q30" si="41">(H30+I30+J30+L30+N30++P30)</f>
        <v>0</v>
      </c>
      <c r="R30" s="434"/>
      <c r="S30" s="434">
        <f t="shared" ref="S30" si="42">IF(Q30&lt;9999,ROUND(Q30,-1),IF(Q30&lt;99999,ROUND(Q30,-2),ROUND(Q30,-3)))</f>
        <v>0</v>
      </c>
      <c r="T30" s="435" t="s">
        <v>552</v>
      </c>
    </row>
    <row r="31" spans="1:20" ht="15.95" customHeight="1">
      <c r="A31" s="823">
        <f t="shared" ref="A31" si="43">(A29+1)</f>
        <v>12</v>
      </c>
      <c r="B31" s="721"/>
      <c r="C31" s="722"/>
      <c r="D31" s="415"/>
      <c r="E31" s="416"/>
      <c r="F31" s="417"/>
      <c r="G31" s="418"/>
      <c r="H31" s="419"/>
      <c r="I31" s="420"/>
      <c r="J31" s="421"/>
      <c r="K31" s="422"/>
      <c r="L31" s="423"/>
      <c r="M31" s="422"/>
      <c r="N31" s="423"/>
      <c r="O31" s="423"/>
      <c r="P31" s="423"/>
      <c r="Q31" s="423"/>
      <c r="R31" s="424"/>
      <c r="S31" s="425"/>
      <c r="T31" s="426"/>
    </row>
    <row r="32" spans="1:20" ht="15.95" customHeight="1">
      <c r="A32" s="824" t="e">
        <f>IF(#REF!="","",1+MAX(#REF!))</f>
        <v>#REF!</v>
      </c>
      <c r="B32" s="723" t="str">
        <f>内訳書!$B$85</f>
        <v>Y　照明器具撤去</v>
      </c>
      <c r="C32" s="724" t="str">
        <f>内訳書!$C$85</f>
        <v>40×2直付コンフォ－ト</v>
      </c>
      <c r="D32" s="428"/>
      <c r="E32" s="428"/>
      <c r="F32" s="429"/>
      <c r="G32" s="430"/>
      <c r="H32" s="431"/>
      <c r="I32" s="430"/>
      <c r="J32" s="431"/>
      <c r="K32" s="428"/>
      <c r="L32" s="431"/>
      <c r="M32" s="428"/>
      <c r="N32" s="432"/>
      <c r="O32" s="430"/>
      <c r="P32" s="433">
        <f t="shared" ref="P32" si="44">ROUND((L32+N32)*O32,2)</f>
        <v>0</v>
      </c>
      <c r="Q32" s="431">
        <f t="shared" ref="Q32" si="45">(H32+I32+J32+L32+N32++P32)</f>
        <v>0</v>
      </c>
      <c r="R32" s="434"/>
      <c r="S32" s="434">
        <f t="shared" ref="S32" si="46">IF(Q32&lt;9999,ROUND(Q32,-1),IF(Q32&lt;99999,ROUND(Q32,-2),ROUND(Q32,-3)))</f>
        <v>0</v>
      </c>
      <c r="T32" s="435" t="s">
        <v>552</v>
      </c>
    </row>
    <row r="33" spans="1:20" ht="15.95" customHeight="1">
      <c r="A33" s="823">
        <f t="shared" ref="A33" si="47">(A31+1)</f>
        <v>13</v>
      </c>
      <c r="B33" s="721"/>
      <c r="C33" s="722"/>
      <c r="D33" s="415"/>
      <c r="E33" s="416"/>
      <c r="F33" s="417"/>
      <c r="G33" s="418"/>
      <c r="H33" s="419"/>
      <c r="I33" s="420"/>
      <c r="J33" s="421"/>
      <c r="K33" s="422"/>
      <c r="L33" s="423"/>
      <c r="M33" s="422"/>
      <c r="N33" s="423"/>
      <c r="O33" s="423"/>
      <c r="P33" s="423"/>
      <c r="Q33" s="423"/>
      <c r="R33" s="424"/>
      <c r="S33" s="425"/>
      <c r="T33" s="426"/>
    </row>
    <row r="34" spans="1:20" ht="15.95" customHeight="1">
      <c r="A34" s="824" t="e">
        <f>IF(#REF!="","",1+MAX(#REF!))</f>
        <v>#REF!</v>
      </c>
      <c r="B34" s="723" t="str">
        <f>内訳書!$B$86</f>
        <v>G　照明器具撤去</v>
      </c>
      <c r="C34" s="724" t="str">
        <f>内訳書!$C$86</f>
        <v>(LED)笠付40×2</v>
      </c>
      <c r="D34" s="428"/>
      <c r="E34" s="428"/>
      <c r="F34" s="429"/>
      <c r="G34" s="430"/>
      <c r="H34" s="431"/>
      <c r="I34" s="430"/>
      <c r="J34" s="431"/>
      <c r="K34" s="428"/>
      <c r="L34" s="431"/>
      <c r="M34" s="428"/>
      <c r="N34" s="432"/>
      <c r="O34" s="430"/>
      <c r="P34" s="433">
        <f t="shared" ref="P34" si="48">ROUND((L34+N34)*O34,2)</f>
        <v>0</v>
      </c>
      <c r="Q34" s="431">
        <f t="shared" ref="Q34" si="49">(H34+I34+J34+L34+N34++P34)</f>
        <v>0</v>
      </c>
      <c r="R34" s="434"/>
      <c r="S34" s="434">
        <f t="shared" ref="S34" si="50">IF(Q34&lt;9999,ROUND(Q34,-1),IF(Q34&lt;99999,ROUND(Q34,-2),ROUND(Q34,-3)))</f>
        <v>0</v>
      </c>
      <c r="T34" s="435" t="s">
        <v>668</v>
      </c>
    </row>
    <row r="35" spans="1:20" ht="15.95" customHeight="1">
      <c r="A35" s="823">
        <f t="shared" ref="A35" si="51">(A33+1)</f>
        <v>14</v>
      </c>
      <c r="B35" s="721"/>
      <c r="C35" s="722"/>
      <c r="D35" s="415"/>
      <c r="E35" s="416"/>
      <c r="F35" s="417"/>
      <c r="G35" s="418"/>
      <c r="H35" s="419"/>
      <c r="I35" s="420"/>
      <c r="J35" s="421"/>
      <c r="K35" s="422"/>
      <c r="L35" s="423"/>
      <c r="M35" s="422"/>
      <c r="N35" s="423"/>
      <c r="O35" s="423"/>
      <c r="P35" s="423"/>
      <c r="Q35" s="423"/>
      <c r="R35" s="424"/>
      <c r="S35" s="425"/>
      <c r="T35" s="426"/>
    </row>
    <row r="36" spans="1:20" ht="15.95" customHeight="1">
      <c r="A36" s="824" t="e">
        <f>IF(#REF!="","",1+MAX(#REF!))</f>
        <v>#REF!</v>
      </c>
      <c r="B36" s="723" t="str">
        <f>内訳書!$B$87</f>
        <v>H　照明器具撤去</v>
      </c>
      <c r="C36" s="724" t="str">
        <f>内訳書!$C$87</f>
        <v>(LED)40×2直付コンフォ－ト</v>
      </c>
      <c r="D36" s="428"/>
      <c r="E36" s="428"/>
      <c r="F36" s="429"/>
      <c r="G36" s="430"/>
      <c r="H36" s="431"/>
      <c r="I36" s="430"/>
      <c r="J36" s="431"/>
      <c r="K36" s="428"/>
      <c r="L36" s="431"/>
      <c r="M36" s="428"/>
      <c r="N36" s="432"/>
      <c r="O36" s="430"/>
      <c r="P36" s="433">
        <f t="shared" ref="P36" si="52">ROUND((L36+N36)*O36,2)</f>
        <v>0</v>
      </c>
      <c r="Q36" s="431">
        <f t="shared" ref="Q36" si="53">(H36+I36+J36+L36+N36++P36)</f>
        <v>0</v>
      </c>
      <c r="R36" s="434"/>
      <c r="S36" s="434">
        <f t="shared" ref="S36" si="54">IF(Q36&lt;9999,ROUND(Q36,-1),IF(Q36&lt;99999,ROUND(Q36,-2),ROUND(Q36,-3)))</f>
        <v>0</v>
      </c>
      <c r="T36" s="435" t="s">
        <v>668</v>
      </c>
    </row>
    <row r="37" spans="1:20" ht="15.95" customHeight="1">
      <c r="A37" s="823">
        <f t="shared" ref="A37" si="55">(A35+1)</f>
        <v>15</v>
      </c>
      <c r="B37" s="721"/>
      <c r="C37" s="722"/>
      <c r="D37" s="415"/>
      <c r="E37" s="416"/>
      <c r="F37" s="417"/>
      <c r="G37" s="418"/>
      <c r="H37" s="419"/>
      <c r="I37" s="420"/>
      <c r="J37" s="421"/>
      <c r="K37" s="422"/>
      <c r="L37" s="423"/>
      <c r="M37" s="422"/>
      <c r="N37" s="423"/>
      <c r="O37" s="423"/>
      <c r="P37" s="423"/>
      <c r="Q37" s="423"/>
      <c r="R37" s="424"/>
      <c r="S37" s="425"/>
      <c r="T37" s="426"/>
    </row>
    <row r="38" spans="1:20" ht="15.95" customHeight="1">
      <c r="A38" s="824" t="e">
        <f>IF(#REF!="","",1+MAX(#REF!))</f>
        <v>#REF!</v>
      </c>
      <c r="B38" s="723" t="str">
        <f>内訳書!$B$88</f>
        <v>⑥　照明器具撤去</v>
      </c>
      <c r="C38" s="724" t="str">
        <f>内訳書!$C$88</f>
        <v>FRS3-403</v>
      </c>
      <c r="D38" s="428"/>
      <c r="E38" s="428"/>
      <c r="F38" s="429"/>
      <c r="G38" s="430"/>
      <c r="H38" s="431"/>
      <c r="I38" s="430"/>
      <c r="J38" s="431"/>
      <c r="K38" s="428"/>
      <c r="L38" s="431"/>
      <c r="M38" s="428"/>
      <c r="N38" s="432"/>
      <c r="O38" s="430"/>
      <c r="P38" s="433">
        <f t="shared" ref="P38" si="56">ROUND((L38+N38)*O38,2)</f>
        <v>0</v>
      </c>
      <c r="Q38" s="431">
        <f t="shared" ref="Q38" si="57">(H38+I38+J38+L38+N38++P38)</f>
        <v>0</v>
      </c>
      <c r="R38" s="434"/>
      <c r="S38" s="434">
        <f t="shared" ref="S38" si="58">IF(Q38&lt;9999,ROUND(Q38,-1),IF(Q38&lt;99999,ROUND(Q38,-2),ROUND(Q38,-3)))</f>
        <v>0</v>
      </c>
      <c r="T38" s="435" t="s">
        <v>552</v>
      </c>
    </row>
    <row r="39" spans="1:20" ht="15.95" customHeight="1">
      <c r="A39" s="823">
        <f t="shared" ref="A39" si="59">(A37+1)</f>
        <v>16</v>
      </c>
      <c r="B39" s="721"/>
      <c r="C39" s="722"/>
      <c r="D39" s="415"/>
      <c r="E39" s="416"/>
      <c r="F39" s="417"/>
      <c r="G39" s="418"/>
      <c r="H39" s="419"/>
      <c r="I39" s="420"/>
      <c r="J39" s="421"/>
      <c r="K39" s="422"/>
      <c r="L39" s="423"/>
      <c r="M39" s="422"/>
      <c r="N39" s="423"/>
      <c r="O39" s="423"/>
      <c r="P39" s="423"/>
      <c r="Q39" s="423"/>
      <c r="R39" s="424"/>
      <c r="S39" s="425"/>
      <c r="T39" s="426"/>
    </row>
    <row r="40" spans="1:20" ht="15.95" customHeight="1">
      <c r="A40" s="824" t="e">
        <f>IF(#REF!="","",1+MAX(#REF!))</f>
        <v>#REF!</v>
      </c>
      <c r="B40" s="723" t="str">
        <f>内訳書!$B$89</f>
        <v>③　照明器具撤去</v>
      </c>
      <c r="C40" s="724" t="str">
        <f>内訳書!$C$89</f>
        <v>FSS4-402</v>
      </c>
      <c r="D40" s="428"/>
      <c r="E40" s="428"/>
      <c r="F40" s="429"/>
      <c r="G40" s="430"/>
      <c r="H40" s="431"/>
      <c r="I40" s="430"/>
      <c r="J40" s="431"/>
      <c r="K40" s="428"/>
      <c r="L40" s="431"/>
      <c r="M40" s="428"/>
      <c r="N40" s="432"/>
      <c r="O40" s="430"/>
      <c r="P40" s="433">
        <f t="shared" ref="P40" si="60">ROUND((L40+N40)*O40,2)</f>
        <v>0</v>
      </c>
      <c r="Q40" s="431">
        <f t="shared" ref="Q40" si="61">(H40+I40+J40+L40+N40++P40)</f>
        <v>0</v>
      </c>
      <c r="R40" s="434"/>
      <c r="S40" s="434">
        <f t="shared" ref="S40" si="62">IF(Q40&lt;9999,ROUND(Q40,-1),IF(Q40&lt;99999,ROUND(Q40,-2),ROUND(Q40,-3)))</f>
        <v>0</v>
      </c>
      <c r="T40" s="435" t="s">
        <v>552</v>
      </c>
    </row>
    <row r="41" spans="1:20" ht="15.95" customHeight="1">
      <c r="A41" s="823">
        <f t="shared" ref="A41" si="63">(A39+1)</f>
        <v>17</v>
      </c>
      <c r="B41" s="721"/>
      <c r="C41" s="722"/>
      <c r="D41" s="415"/>
      <c r="E41" s="416"/>
      <c r="F41" s="417"/>
      <c r="G41" s="418"/>
      <c r="H41" s="419"/>
      <c r="I41" s="420"/>
      <c r="J41" s="421"/>
      <c r="K41" s="422"/>
      <c r="L41" s="423"/>
      <c r="M41" s="422"/>
      <c r="N41" s="423"/>
      <c r="O41" s="423"/>
      <c r="P41" s="423"/>
      <c r="Q41" s="423"/>
      <c r="R41" s="424"/>
      <c r="S41" s="425"/>
      <c r="T41" s="426"/>
    </row>
    <row r="42" spans="1:20" ht="15.95" customHeight="1">
      <c r="A42" s="824" t="e">
        <f>IF(#REF!="","",1+MAX(#REF!))</f>
        <v>#REF!</v>
      </c>
      <c r="B42" s="723" t="str">
        <f>内訳書!$B$90</f>
        <v>AA　照明器具撤去</v>
      </c>
      <c r="C42" s="724" t="str">
        <f>内訳書!$C$90</f>
        <v>125φ　ダウンライLEDセンサ－付</v>
      </c>
      <c r="D42" s="428"/>
      <c r="E42" s="428"/>
      <c r="F42" s="429"/>
      <c r="G42" s="430"/>
      <c r="H42" s="431"/>
      <c r="I42" s="430"/>
      <c r="J42" s="431"/>
      <c r="K42" s="428"/>
      <c r="L42" s="431"/>
      <c r="M42" s="428"/>
      <c r="N42" s="432"/>
      <c r="O42" s="430"/>
      <c r="P42" s="433">
        <f t="shared" ref="P42" si="64">ROUND((L42+N42)*O42,2)</f>
        <v>0</v>
      </c>
      <c r="Q42" s="431">
        <f t="shared" ref="Q42" si="65">(H42+I42+J42+L42+N42++P42)</f>
        <v>0</v>
      </c>
      <c r="R42" s="434"/>
      <c r="S42" s="434">
        <f t="shared" ref="S42" si="66">IF(Q42&lt;9999,ROUND(Q42,-1),IF(Q42&lt;99999,ROUND(Q42,-2),ROUND(Q42,-3)))</f>
        <v>0</v>
      </c>
      <c r="T42" s="435" t="s">
        <v>552</v>
      </c>
    </row>
    <row r="43" spans="1:20" ht="15.95" customHeight="1">
      <c r="A43" s="823">
        <f t="shared" ref="A43" si="67">(A41+1)</f>
        <v>18</v>
      </c>
      <c r="B43" s="721"/>
      <c r="C43" s="722"/>
      <c r="D43" s="416"/>
      <c r="E43" s="416"/>
      <c r="F43" s="764"/>
      <c r="G43" s="439"/>
      <c r="H43" s="440"/>
      <c r="I43" s="462"/>
      <c r="J43" s="421"/>
      <c r="K43" s="441"/>
      <c r="L43" s="442"/>
      <c r="M43" s="441"/>
      <c r="N43" s="442"/>
      <c r="O43" s="442"/>
      <c r="P43" s="442"/>
      <c r="Q43" s="442"/>
      <c r="R43" s="443"/>
      <c r="S43" s="425"/>
      <c r="T43" s="426"/>
    </row>
    <row r="44" spans="1:20" ht="15.95" customHeight="1">
      <c r="A44" s="825" t="e">
        <f>IF(#REF!="","",1+MAX(#REF!))</f>
        <v>#REF!</v>
      </c>
      <c r="B44" s="796" t="str">
        <f>内訳書!$B$91</f>
        <v>㉙　照明器具撤去</v>
      </c>
      <c r="C44" s="797" t="str">
        <f>内訳書!$C$91</f>
        <v>FL-401(ステンレスWP)</v>
      </c>
      <c r="D44" s="446"/>
      <c r="E44" s="446"/>
      <c r="F44" s="800"/>
      <c r="G44" s="447"/>
      <c r="H44" s="448"/>
      <c r="I44" s="447"/>
      <c r="J44" s="448"/>
      <c r="K44" s="446"/>
      <c r="L44" s="448"/>
      <c r="M44" s="446"/>
      <c r="N44" s="445"/>
      <c r="O44" s="447"/>
      <c r="P44" s="449">
        <f t="shared" ref="P44" si="68">ROUND((L44+N44)*O44,2)</f>
        <v>0</v>
      </c>
      <c r="Q44" s="448">
        <f t="shared" ref="Q44" si="69">(H44+I44+J44+L44+N44++P44)</f>
        <v>0</v>
      </c>
      <c r="R44" s="450"/>
      <c r="S44" s="450">
        <f t="shared" ref="S44" si="70">IF(Q44&lt;9999,ROUND(Q44,-1),IF(Q44&lt;99999,ROUND(Q44,-2),ROUND(Q44,-3)))</f>
        <v>0</v>
      </c>
      <c r="T44" s="799" t="s">
        <v>552</v>
      </c>
    </row>
    <row r="45" spans="1:20" ht="15.95" customHeight="1">
      <c r="A45" s="826">
        <f t="shared" ref="A45" si="71">(A43+1)</f>
        <v>19</v>
      </c>
      <c r="B45" s="792"/>
      <c r="C45" s="793"/>
      <c r="D45" s="415"/>
      <c r="E45" s="415"/>
      <c r="F45" s="417"/>
      <c r="G45" s="418"/>
      <c r="H45" s="419"/>
      <c r="I45" s="420"/>
      <c r="J45" s="794"/>
      <c r="K45" s="422"/>
      <c r="L45" s="423"/>
      <c r="M45" s="422"/>
      <c r="N45" s="423"/>
      <c r="O45" s="423"/>
      <c r="P45" s="423"/>
      <c r="Q45" s="423"/>
      <c r="R45" s="424"/>
      <c r="S45" s="713"/>
      <c r="T45" s="795"/>
    </row>
    <row r="46" spans="1:20" ht="15.95" customHeight="1">
      <c r="A46" s="824" t="e">
        <f>IF(#REF!="","",1+MAX(#REF!))</f>
        <v>#REF!</v>
      </c>
      <c r="B46" s="723" t="str">
        <f>内訳書!$B$92</f>
        <v>④　照明器具撤去</v>
      </c>
      <c r="C46" s="724" t="str">
        <f>内訳書!$C$92</f>
        <v>FRS3-401</v>
      </c>
      <c r="D46" s="428"/>
      <c r="E46" s="428"/>
      <c r="F46" s="429"/>
      <c r="G46" s="430"/>
      <c r="H46" s="431"/>
      <c r="I46" s="430"/>
      <c r="J46" s="431"/>
      <c r="K46" s="428"/>
      <c r="L46" s="431"/>
      <c r="M46" s="428"/>
      <c r="N46" s="432"/>
      <c r="O46" s="430"/>
      <c r="P46" s="433">
        <f t="shared" ref="P46" si="72">ROUND((L46+N46)*O46,2)</f>
        <v>0</v>
      </c>
      <c r="Q46" s="431">
        <f t="shared" ref="Q46" si="73">(H46+I46+J46+L46+N46++P46)</f>
        <v>0</v>
      </c>
      <c r="R46" s="434"/>
      <c r="S46" s="434">
        <f t="shared" ref="S46" si="74">IF(Q46&lt;9999,ROUND(Q46,-1),IF(Q46&lt;99999,ROUND(Q46,-2),ROUND(Q46,-3)))</f>
        <v>0</v>
      </c>
      <c r="T46" s="435" t="s">
        <v>552</v>
      </c>
    </row>
    <row r="47" spans="1:20" ht="15.95" customHeight="1">
      <c r="A47" s="823">
        <f t="shared" ref="A47" si="75">(A45+1)</f>
        <v>20</v>
      </c>
      <c r="B47" s="721"/>
      <c r="C47" s="722"/>
      <c r="D47" s="415"/>
      <c r="E47" s="416"/>
      <c r="F47" s="417"/>
      <c r="G47" s="418"/>
      <c r="H47" s="419"/>
      <c r="I47" s="420"/>
      <c r="J47" s="421"/>
      <c r="K47" s="422"/>
      <c r="L47" s="423"/>
      <c r="M47" s="422"/>
      <c r="N47" s="423"/>
      <c r="O47" s="423"/>
      <c r="P47" s="423"/>
      <c r="Q47" s="423"/>
      <c r="R47" s="424"/>
      <c r="S47" s="425"/>
      <c r="T47" s="426"/>
    </row>
    <row r="48" spans="1:20" ht="15.95" customHeight="1">
      <c r="A48" s="824" t="e">
        <f>IF(#REF!="","",1+MAX(#REF!))</f>
        <v>#REF!</v>
      </c>
      <c r="B48" s="723" t="str">
        <f>内訳書!$B$93</f>
        <v>㉜　照明器具撤去</v>
      </c>
      <c r="C48" s="724" t="str">
        <f>内訳書!$C$93</f>
        <v>FCO1-C301</v>
      </c>
      <c r="D48" s="428"/>
      <c r="E48" s="428"/>
      <c r="F48" s="429"/>
      <c r="G48" s="430"/>
      <c r="H48" s="431"/>
      <c r="I48" s="430"/>
      <c r="J48" s="431"/>
      <c r="K48" s="428"/>
      <c r="L48" s="431"/>
      <c r="M48" s="428"/>
      <c r="N48" s="432"/>
      <c r="O48" s="430"/>
      <c r="P48" s="433">
        <f t="shared" ref="P48" si="76">ROUND((L48+N48)*O48,2)</f>
        <v>0</v>
      </c>
      <c r="Q48" s="431">
        <f t="shared" ref="Q48" si="77">(H48+I48+J48+L48+N48++P48)</f>
        <v>0</v>
      </c>
      <c r="R48" s="434"/>
      <c r="S48" s="434">
        <f t="shared" ref="S48" si="78">IF(Q48&lt;9999,ROUND(Q48,-1),IF(Q48&lt;99999,ROUND(Q48,-2),ROUND(Q48,-3)))</f>
        <v>0</v>
      </c>
      <c r="T48" s="435" t="s">
        <v>552</v>
      </c>
    </row>
    <row r="49" spans="1:20" ht="15.95" customHeight="1">
      <c r="A49" s="823">
        <f t="shared" ref="A49" si="79">(A47+1)</f>
        <v>21</v>
      </c>
      <c r="B49" s="721"/>
      <c r="C49" s="722"/>
      <c r="D49" s="415"/>
      <c r="E49" s="416"/>
      <c r="F49" s="417"/>
      <c r="G49" s="418"/>
      <c r="H49" s="419"/>
      <c r="I49" s="420"/>
      <c r="J49" s="421"/>
      <c r="K49" s="422"/>
      <c r="L49" s="423"/>
      <c r="M49" s="422"/>
      <c r="N49" s="423"/>
      <c r="O49" s="423"/>
      <c r="P49" s="423"/>
      <c r="Q49" s="423"/>
      <c r="R49" s="424"/>
      <c r="S49" s="425"/>
      <c r="T49" s="426"/>
    </row>
    <row r="50" spans="1:20" ht="15.95" customHeight="1">
      <c r="A50" s="824" t="e">
        <f>IF(#REF!="","",1+MAX(#REF!))</f>
        <v>#REF!</v>
      </c>
      <c r="B50" s="723" t="str">
        <f>内訳書!$B$94</f>
        <v>②　照明器具撤去</v>
      </c>
      <c r="C50" s="724" t="str">
        <f>内訳書!$C$94</f>
        <v>FSS4-401</v>
      </c>
      <c r="D50" s="428"/>
      <c r="E50" s="428"/>
      <c r="F50" s="429"/>
      <c r="G50" s="430"/>
      <c r="H50" s="431"/>
      <c r="I50" s="430"/>
      <c r="J50" s="431"/>
      <c r="K50" s="428"/>
      <c r="L50" s="431"/>
      <c r="M50" s="428"/>
      <c r="N50" s="432"/>
      <c r="O50" s="430"/>
      <c r="P50" s="433">
        <f t="shared" ref="P50" si="80">ROUND((L50+N50)*O50,2)</f>
        <v>0</v>
      </c>
      <c r="Q50" s="431">
        <f t="shared" ref="Q50" si="81">(H50+I50+J50+L50+N50++P50)</f>
        <v>0</v>
      </c>
      <c r="R50" s="434"/>
      <c r="S50" s="434">
        <f t="shared" ref="S50" si="82">IF(Q50&lt;9999,ROUND(Q50,-1),IF(Q50&lt;99999,ROUND(Q50,-2),ROUND(Q50,-3)))</f>
        <v>0</v>
      </c>
      <c r="T50" s="435" t="s">
        <v>552</v>
      </c>
    </row>
    <row r="51" spans="1:20" ht="15.95" customHeight="1">
      <c r="A51" s="823">
        <f t="shared" ref="A51" si="83">(A49+1)</f>
        <v>22</v>
      </c>
      <c r="B51" s="721"/>
      <c r="C51" s="722"/>
      <c r="D51" s="415"/>
      <c r="E51" s="416"/>
      <c r="F51" s="417"/>
      <c r="G51" s="418"/>
      <c r="H51" s="419"/>
      <c r="I51" s="420"/>
      <c r="J51" s="421"/>
      <c r="K51" s="422"/>
      <c r="L51" s="423"/>
      <c r="M51" s="422"/>
      <c r="N51" s="423"/>
      <c r="O51" s="423"/>
      <c r="P51" s="423"/>
      <c r="Q51" s="423"/>
      <c r="R51" s="424"/>
      <c r="S51" s="425"/>
      <c r="T51" s="426"/>
    </row>
    <row r="52" spans="1:20" ht="15.95" customHeight="1">
      <c r="A52" s="824" t="e">
        <f>IF(#REF!="","",1+MAX(#REF!))</f>
        <v>#REF!</v>
      </c>
      <c r="B52" s="723" t="str">
        <f>内訳書!$B$95</f>
        <v>BB　照明器具撤去</v>
      </c>
      <c r="C52" s="724" t="str">
        <f>内訳書!$C$95</f>
        <v>FSS4-202(DGL-31398)</v>
      </c>
      <c r="D52" s="428"/>
      <c r="E52" s="428"/>
      <c r="F52" s="429"/>
      <c r="G52" s="430"/>
      <c r="H52" s="431"/>
      <c r="I52" s="430"/>
      <c r="J52" s="431"/>
      <c r="K52" s="428"/>
      <c r="L52" s="431"/>
      <c r="M52" s="428"/>
      <c r="N52" s="432"/>
      <c r="O52" s="430"/>
      <c r="P52" s="433">
        <f t="shared" ref="P52" si="84">ROUND((L52+N52)*O52,2)</f>
        <v>0</v>
      </c>
      <c r="Q52" s="431">
        <f t="shared" ref="Q52" si="85">(H52+I52+J52+L52+N52++P52)</f>
        <v>0</v>
      </c>
      <c r="R52" s="434"/>
      <c r="S52" s="434">
        <f t="shared" ref="S52" si="86">IF(Q52&lt;9999,ROUND(Q52,-1),IF(Q52&lt;99999,ROUND(Q52,-2),ROUND(Q52,-3)))</f>
        <v>0</v>
      </c>
      <c r="T52" s="435" t="s">
        <v>552</v>
      </c>
    </row>
    <row r="53" spans="1:20" ht="15.95" customHeight="1">
      <c r="A53" s="823">
        <f t="shared" ref="A53" si="87">(A51+1)</f>
        <v>23</v>
      </c>
      <c r="B53" s="721"/>
      <c r="C53" s="722"/>
      <c r="D53" s="415"/>
      <c r="E53" s="416"/>
      <c r="F53" s="417"/>
      <c r="G53" s="418"/>
      <c r="H53" s="419"/>
      <c r="I53" s="420"/>
      <c r="J53" s="421"/>
      <c r="K53" s="422"/>
      <c r="L53" s="423"/>
      <c r="M53" s="422"/>
      <c r="N53" s="423"/>
      <c r="O53" s="423"/>
      <c r="P53" s="423"/>
      <c r="Q53" s="423"/>
      <c r="R53" s="424"/>
      <c r="S53" s="425"/>
      <c r="T53" s="426"/>
    </row>
    <row r="54" spans="1:20" ht="15.95" customHeight="1">
      <c r="A54" s="824" t="e">
        <f>IF(#REF!="","",1+MAX(#REF!))</f>
        <v>#REF!</v>
      </c>
      <c r="B54" s="723" t="str">
        <f>内訳書!$B$97</f>
        <v>⑲　照明器具撤去</v>
      </c>
      <c r="C54" s="724" t="str">
        <f>内訳書!$C$97</f>
        <v>FL-C301(ステンレスWP)</v>
      </c>
      <c r="D54" s="461"/>
      <c r="E54" s="461"/>
      <c r="F54" s="429"/>
      <c r="G54" s="430"/>
      <c r="H54" s="431"/>
      <c r="I54" s="430"/>
      <c r="J54" s="431"/>
      <c r="K54" s="428"/>
      <c r="L54" s="431"/>
      <c r="M54" s="428"/>
      <c r="N54" s="432"/>
      <c r="O54" s="430"/>
      <c r="P54" s="433">
        <f t="shared" ref="P54" si="88">ROUND((L54+N54)*O54,2)</f>
        <v>0</v>
      </c>
      <c r="Q54" s="431">
        <f t="shared" ref="Q54" si="89">(H54+I54+J54+L54+N54++P54)</f>
        <v>0</v>
      </c>
      <c r="R54" s="434"/>
      <c r="S54" s="434">
        <f t="shared" ref="S54" si="90">IF(Q54&lt;9999,ROUND(Q54,-1),IF(Q54&lt;99999,ROUND(Q54,-2),ROUND(Q54,-3)))</f>
        <v>0</v>
      </c>
      <c r="T54" s="435" t="s">
        <v>552</v>
      </c>
    </row>
    <row r="55" spans="1:20" ht="15.95" customHeight="1">
      <c r="A55" s="823">
        <f t="shared" ref="A55" si="91">(A53+1)</f>
        <v>24</v>
      </c>
      <c r="B55" s="721"/>
      <c r="C55" s="722"/>
      <c r="D55" s="415"/>
      <c r="E55" s="416"/>
      <c r="F55" s="417"/>
      <c r="G55" s="418"/>
      <c r="H55" s="419"/>
      <c r="I55" s="420"/>
      <c r="J55" s="421"/>
      <c r="K55" s="422"/>
      <c r="L55" s="423"/>
      <c r="M55" s="422"/>
      <c r="N55" s="423"/>
      <c r="O55" s="423"/>
      <c r="P55" s="423"/>
      <c r="Q55" s="423"/>
      <c r="R55" s="424"/>
      <c r="S55" s="425"/>
      <c r="T55" s="426"/>
    </row>
    <row r="56" spans="1:20" ht="15.95" customHeight="1">
      <c r="A56" s="824" t="e">
        <f>IF(#REF!="","",1+MAX(#REF!))</f>
        <v>#REF!</v>
      </c>
      <c r="B56" s="723" t="str">
        <f>内訳書!$B$98</f>
        <v>CC　照明器具撤去</v>
      </c>
      <c r="C56" s="724" t="str">
        <f>内訳書!$C$98</f>
        <v>ＦＬＲ１１０×１スーパ－スリム</v>
      </c>
      <c r="D56" s="461"/>
      <c r="E56" s="461"/>
      <c r="F56" s="429"/>
      <c r="G56" s="430"/>
      <c r="H56" s="431"/>
      <c r="I56" s="430"/>
      <c r="J56" s="431"/>
      <c r="K56" s="428"/>
      <c r="L56" s="431"/>
      <c r="M56" s="428"/>
      <c r="N56" s="432"/>
      <c r="O56" s="430"/>
      <c r="P56" s="433">
        <f t="shared" ref="P56" si="92">ROUND((L56+N56)*O56,2)</f>
        <v>0</v>
      </c>
      <c r="Q56" s="431">
        <f t="shared" ref="Q56" si="93">(H56+I56+J56+L56+N56++P56)</f>
        <v>0</v>
      </c>
      <c r="R56" s="434"/>
      <c r="S56" s="434">
        <f t="shared" ref="S56" si="94">IF(Q56&lt;9999,ROUND(Q56,-1),IF(Q56&lt;99999,ROUND(Q56,-2),ROUND(Q56,-3)))</f>
        <v>0</v>
      </c>
      <c r="T56" s="435" t="s">
        <v>552</v>
      </c>
    </row>
    <row r="57" spans="1:20" ht="15.95" customHeight="1">
      <c r="A57" s="823">
        <f t="shared" ref="A57" si="95">(A55+1)</f>
        <v>25</v>
      </c>
      <c r="B57" s="721"/>
      <c r="C57" s="722"/>
      <c r="D57" s="415"/>
      <c r="E57" s="416"/>
      <c r="F57" s="417"/>
      <c r="G57" s="418"/>
      <c r="H57" s="419"/>
      <c r="I57" s="420"/>
      <c r="J57" s="421"/>
      <c r="K57" s="422"/>
      <c r="L57" s="423"/>
      <c r="M57" s="422"/>
      <c r="N57" s="423"/>
      <c r="O57" s="423"/>
      <c r="P57" s="423"/>
      <c r="Q57" s="423"/>
      <c r="R57" s="424"/>
      <c r="S57" s="425"/>
      <c r="T57" s="426"/>
    </row>
    <row r="58" spans="1:20" ht="15.95" customHeight="1">
      <c r="A58" s="824" t="e">
        <f>IF(#REF!="","",1+MAX(#REF!))</f>
        <v>#REF!</v>
      </c>
      <c r="B58" s="723" t="str">
        <f>内訳書!$B$99</f>
        <v>⑮　照明器具撤去</v>
      </c>
      <c r="C58" s="724" t="str">
        <f>内訳書!$C$99</f>
        <v>FL-401</v>
      </c>
      <c r="D58" s="461"/>
      <c r="E58" s="461"/>
      <c r="F58" s="429"/>
      <c r="G58" s="430"/>
      <c r="H58" s="431"/>
      <c r="I58" s="430"/>
      <c r="J58" s="431"/>
      <c r="K58" s="428"/>
      <c r="L58" s="431"/>
      <c r="M58" s="428"/>
      <c r="N58" s="432"/>
      <c r="O58" s="430"/>
      <c r="P58" s="433">
        <f t="shared" ref="P58" si="96">ROUND((L58+N58)*O58,2)</f>
        <v>0</v>
      </c>
      <c r="Q58" s="431">
        <f t="shared" ref="Q58" si="97">(H58+I58+J58+L58+N58++P58)</f>
        <v>0</v>
      </c>
      <c r="R58" s="434"/>
      <c r="S58" s="434">
        <f t="shared" ref="S58" si="98">IF(Q58&lt;9999,ROUND(Q58,-1),IF(Q58&lt;99999,ROUND(Q58,-2),ROUND(Q58,-3)))</f>
        <v>0</v>
      </c>
      <c r="T58" s="435" t="s">
        <v>552</v>
      </c>
    </row>
    <row r="59" spans="1:20" ht="15.95" customHeight="1">
      <c r="A59" s="823">
        <f t="shared" ref="A59" si="99">(A57+1)</f>
        <v>26</v>
      </c>
      <c r="B59" s="721"/>
      <c r="C59" s="722"/>
      <c r="D59" s="415"/>
      <c r="E59" s="416"/>
      <c r="F59" s="417"/>
      <c r="G59" s="418"/>
      <c r="H59" s="419"/>
      <c r="I59" s="420"/>
      <c r="J59" s="421"/>
      <c r="K59" s="422"/>
      <c r="L59" s="423"/>
      <c r="M59" s="422"/>
      <c r="N59" s="423"/>
      <c r="O59" s="423"/>
      <c r="P59" s="423"/>
      <c r="Q59" s="423"/>
      <c r="R59" s="424"/>
      <c r="S59" s="425"/>
      <c r="T59" s="426"/>
    </row>
    <row r="60" spans="1:20" ht="15.95" customHeight="1">
      <c r="A60" s="824" t="e">
        <f>IF(#REF!="","",1+MAX(#REF!))</f>
        <v>#REF!</v>
      </c>
      <c r="B60" s="723" t="str">
        <f>内訳書!$B$100</f>
        <v>㊳　照明器具撤去</v>
      </c>
      <c r="C60" s="724" t="str">
        <f>内訳書!$C$100</f>
        <v>FBS4-401</v>
      </c>
      <c r="D60" s="461"/>
      <c r="E60" s="461"/>
      <c r="F60" s="429"/>
      <c r="G60" s="430"/>
      <c r="H60" s="431"/>
      <c r="I60" s="430"/>
      <c r="J60" s="431"/>
      <c r="K60" s="428"/>
      <c r="L60" s="431"/>
      <c r="M60" s="428"/>
      <c r="N60" s="432"/>
      <c r="O60" s="430"/>
      <c r="P60" s="433">
        <f t="shared" ref="P60" si="100">ROUND((L60+N60)*O60,2)</f>
        <v>0</v>
      </c>
      <c r="Q60" s="431">
        <f t="shared" ref="Q60" si="101">(H60+I60+J60+L60+N60++P60)</f>
        <v>0</v>
      </c>
      <c r="R60" s="434"/>
      <c r="S60" s="434">
        <f t="shared" ref="S60" si="102">IF(Q60&lt;9999,ROUND(Q60,-1),IF(Q60&lt;99999,ROUND(Q60,-2),ROUND(Q60,-3)))</f>
        <v>0</v>
      </c>
      <c r="T60" s="435" t="s">
        <v>552</v>
      </c>
    </row>
    <row r="61" spans="1:20" ht="15.95" customHeight="1">
      <c r="A61" s="823">
        <f t="shared" ref="A61" si="103">(A59+1)</f>
        <v>27</v>
      </c>
      <c r="B61" s="721"/>
      <c r="C61" s="722"/>
      <c r="D61" s="415"/>
      <c r="E61" s="416"/>
      <c r="F61" s="417"/>
      <c r="G61" s="418"/>
      <c r="H61" s="419"/>
      <c r="I61" s="420"/>
      <c r="J61" s="421"/>
      <c r="K61" s="422"/>
      <c r="L61" s="423"/>
      <c r="M61" s="422"/>
      <c r="N61" s="423"/>
      <c r="O61" s="423"/>
      <c r="P61" s="423"/>
      <c r="Q61" s="423"/>
      <c r="R61" s="424"/>
      <c r="S61" s="425"/>
      <c r="T61" s="426"/>
    </row>
    <row r="62" spans="1:20" ht="15.95" customHeight="1">
      <c r="A62" s="824" t="e">
        <f>IF(#REF!="","",1+MAX(#REF!))</f>
        <v>#REF!</v>
      </c>
      <c r="B62" s="723" t="str">
        <f>内訳書!$B$101</f>
        <v>DD　照明器具撤去</v>
      </c>
      <c r="C62" s="724" t="str">
        <f>内訳書!$C$101</f>
        <v>φ150　FHT32W　PL</v>
      </c>
      <c r="D62" s="461"/>
      <c r="E62" s="461"/>
      <c r="F62" s="429"/>
      <c r="G62" s="430"/>
      <c r="H62" s="431"/>
      <c r="I62" s="430"/>
      <c r="J62" s="431"/>
      <c r="K62" s="428"/>
      <c r="L62" s="431"/>
      <c r="M62" s="428"/>
      <c r="N62" s="432"/>
      <c r="O62" s="430"/>
      <c r="P62" s="433">
        <f t="shared" ref="P62" si="104">ROUND((L62+N62)*O62,2)</f>
        <v>0</v>
      </c>
      <c r="Q62" s="431">
        <f t="shared" ref="Q62" si="105">(H62+I62+J62+L62+N62++P62)</f>
        <v>0</v>
      </c>
      <c r="R62" s="434"/>
      <c r="S62" s="434">
        <f t="shared" ref="S62" si="106">IF(Q62&lt;9999,ROUND(Q62,-1),IF(Q62&lt;99999,ROUND(Q62,-2),ROUND(Q62,-3)))</f>
        <v>0</v>
      </c>
      <c r="T62" s="435" t="s">
        <v>669</v>
      </c>
    </row>
    <row r="63" spans="1:20" ht="15.95" customHeight="1">
      <c r="A63" s="823">
        <f t="shared" ref="A63" si="107">(A61+1)</f>
        <v>28</v>
      </c>
      <c r="B63" s="721"/>
      <c r="C63" s="722"/>
      <c r="D63" s="415"/>
      <c r="E63" s="416"/>
      <c r="F63" s="417"/>
      <c r="G63" s="418"/>
      <c r="H63" s="419"/>
      <c r="I63" s="420"/>
      <c r="J63" s="421"/>
      <c r="K63" s="422"/>
      <c r="L63" s="423"/>
      <c r="M63" s="422"/>
      <c r="N63" s="423"/>
      <c r="O63" s="423"/>
      <c r="P63" s="423"/>
      <c r="Q63" s="423"/>
      <c r="R63" s="424"/>
      <c r="S63" s="425"/>
      <c r="T63" s="426"/>
    </row>
    <row r="64" spans="1:20" ht="15.95" customHeight="1">
      <c r="A64" s="824" t="e">
        <f>IF(#REF!="","",1+MAX(#REF!))</f>
        <v>#REF!</v>
      </c>
      <c r="B64" s="723" t="str">
        <f>内訳書!$B$102</f>
        <v>⑦　照明器具撤去</v>
      </c>
      <c r="C64" s="724" t="str">
        <f>内訳書!$C$102</f>
        <v>FSR1-401　反射笠付</v>
      </c>
      <c r="D64" s="461"/>
      <c r="E64" s="461"/>
      <c r="F64" s="429"/>
      <c r="G64" s="430"/>
      <c r="H64" s="431"/>
      <c r="I64" s="430"/>
      <c r="J64" s="431"/>
      <c r="K64" s="428"/>
      <c r="L64" s="431"/>
      <c r="M64" s="428"/>
      <c r="N64" s="432"/>
      <c r="O64" s="430"/>
      <c r="P64" s="433">
        <f t="shared" ref="P64" si="108">ROUND((L64+N64)*O64,2)</f>
        <v>0</v>
      </c>
      <c r="Q64" s="431">
        <f t="shared" ref="Q64" si="109">(H64+I64+J64+L64+N64++P64)</f>
        <v>0</v>
      </c>
      <c r="R64" s="434"/>
      <c r="S64" s="434">
        <f t="shared" ref="S64" si="110">IF(Q64&lt;9999,ROUND(Q64,-1),IF(Q64&lt;99999,ROUND(Q64,-2),ROUND(Q64,-3)))</f>
        <v>0</v>
      </c>
      <c r="T64" s="435" t="s">
        <v>552</v>
      </c>
    </row>
    <row r="65" spans="1:20" ht="15.95" customHeight="1">
      <c r="A65" s="823">
        <f t="shared" ref="A65" si="111">(A63+1)</f>
        <v>29</v>
      </c>
      <c r="B65" s="721"/>
      <c r="C65" s="722"/>
      <c r="D65" s="415"/>
      <c r="E65" s="416"/>
      <c r="F65" s="417"/>
      <c r="G65" s="418"/>
      <c r="H65" s="419"/>
      <c r="I65" s="420"/>
      <c r="J65" s="421"/>
      <c r="K65" s="422"/>
      <c r="L65" s="423"/>
      <c r="M65" s="422"/>
      <c r="N65" s="423"/>
      <c r="O65" s="423"/>
      <c r="P65" s="423"/>
      <c r="Q65" s="423"/>
      <c r="R65" s="424"/>
      <c r="S65" s="425"/>
      <c r="T65" s="426"/>
    </row>
    <row r="66" spans="1:20" ht="15.95" customHeight="1">
      <c r="A66" s="824" t="e">
        <f>IF(#REF!="","",1+MAX(#REF!))</f>
        <v>#REF!</v>
      </c>
      <c r="B66" s="723" t="str">
        <f>内訳書!$B$103</f>
        <v>⑤　照明器具撤去</v>
      </c>
      <c r="C66" s="724" t="str">
        <f>内訳書!$C$103</f>
        <v>FRS3-402</v>
      </c>
      <c r="D66" s="461"/>
      <c r="E66" s="461"/>
      <c r="F66" s="429"/>
      <c r="G66" s="430"/>
      <c r="H66" s="431"/>
      <c r="I66" s="430"/>
      <c r="J66" s="431"/>
      <c r="K66" s="428"/>
      <c r="L66" s="431"/>
      <c r="M66" s="428"/>
      <c r="N66" s="432"/>
      <c r="O66" s="430"/>
      <c r="P66" s="433">
        <f t="shared" ref="P66" si="112">ROUND((L66+N66)*O66,2)</f>
        <v>0</v>
      </c>
      <c r="Q66" s="431">
        <f t="shared" ref="Q66" si="113">(H66+I66+J66+L66+N66++P66)</f>
        <v>0</v>
      </c>
      <c r="R66" s="434"/>
      <c r="S66" s="434">
        <f t="shared" ref="S66" si="114">IF(Q66&lt;9999,ROUND(Q66,-1),IF(Q66&lt;99999,ROUND(Q66,-2),ROUND(Q66,-3)))</f>
        <v>0</v>
      </c>
      <c r="T66" s="435" t="s">
        <v>552</v>
      </c>
    </row>
    <row r="67" spans="1:20" ht="15.95" customHeight="1">
      <c r="A67" s="823">
        <f t="shared" ref="A67" si="115">(A65+1)</f>
        <v>30</v>
      </c>
      <c r="B67" s="721"/>
      <c r="C67" s="722"/>
      <c r="D67" s="415"/>
      <c r="E67" s="416"/>
      <c r="F67" s="417"/>
      <c r="G67" s="418"/>
      <c r="H67" s="419"/>
      <c r="I67" s="420"/>
      <c r="J67" s="421"/>
      <c r="K67" s="422"/>
      <c r="L67" s="423"/>
      <c r="M67" s="422"/>
      <c r="N67" s="423"/>
      <c r="O67" s="423"/>
      <c r="P67" s="423"/>
      <c r="Q67" s="423"/>
      <c r="R67" s="424"/>
      <c r="S67" s="425"/>
      <c r="T67" s="426"/>
    </row>
    <row r="68" spans="1:20" ht="15.95" customHeight="1">
      <c r="A68" s="824" t="e">
        <f>IF(#REF!="","",1+MAX(#REF!))</f>
        <v>#REF!</v>
      </c>
      <c r="B68" s="723" t="str">
        <f>内訳書!$B$104</f>
        <v>I　照明器具撤去</v>
      </c>
      <c r="C68" s="724" t="str">
        <f>内訳書!$C$104</f>
        <v>FSR11-401</v>
      </c>
      <c r="D68" s="461"/>
      <c r="E68" s="461"/>
      <c r="F68" s="429"/>
      <c r="G68" s="430"/>
      <c r="H68" s="431"/>
      <c r="I68" s="430"/>
      <c r="J68" s="431"/>
      <c r="K68" s="428"/>
      <c r="L68" s="431"/>
      <c r="M68" s="428"/>
      <c r="N68" s="432"/>
      <c r="O68" s="430"/>
      <c r="P68" s="433">
        <f t="shared" ref="P68" si="116">ROUND((L68+N68)*O68,2)</f>
        <v>0</v>
      </c>
      <c r="Q68" s="431">
        <f t="shared" ref="Q68" si="117">(H68+I68+J68+L68+N68++P68)</f>
        <v>0</v>
      </c>
      <c r="R68" s="434"/>
      <c r="S68" s="434">
        <f t="shared" ref="S68" si="118">IF(Q68&lt;9999,ROUND(Q68,-1),IF(Q68&lt;99999,ROUND(Q68,-2),ROUND(Q68,-3)))</f>
        <v>0</v>
      </c>
      <c r="T68" s="435" t="s">
        <v>552</v>
      </c>
    </row>
    <row r="69" spans="1:20" ht="15.95" customHeight="1">
      <c r="A69" s="823">
        <f t="shared" ref="A69" si="119">(A67+1)</f>
        <v>31</v>
      </c>
      <c r="B69" s="721"/>
      <c r="C69" s="722"/>
      <c r="D69" s="415"/>
      <c r="E69" s="416"/>
      <c r="F69" s="417"/>
      <c r="G69" s="418"/>
      <c r="H69" s="419"/>
      <c r="I69" s="420"/>
      <c r="J69" s="421"/>
      <c r="K69" s="422"/>
      <c r="L69" s="423"/>
      <c r="M69" s="422"/>
      <c r="N69" s="423"/>
      <c r="O69" s="423"/>
      <c r="P69" s="423"/>
      <c r="Q69" s="423"/>
      <c r="R69" s="424"/>
      <c r="S69" s="425"/>
      <c r="T69" s="426"/>
    </row>
    <row r="70" spans="1:20" ht="15.95" customHeight="1">
      <c r="A70" s="824" t="e">
        <f>IF(#REF!="","",1+MAX(#REF!))</f>
        <v>#REF!</v>
      </c>
      <c r="B70" s="723" t="str">
        <f>内訳書!$B$105</f>
        <v>J　照明器具撤去</v>
      </c>
      <c r="C70" s="724" t="str">
        <f>内訳書!$C$105</f>
        <v>FLR40×2　富士形</v>
      </c>
      <c r="D70" s="461"/>
      <c r="E70" s="461"/>
      <c r="F70" s="429"/>
      <c r="G70" s="430"/>
      <c r="H70" s="431"/>
      <c r="I70" s="430"/>
      <c r="J70" s="431"/>
      <c r="K70" s="428"/>
      <c r="L70" s="431"/>
      <c r="M70" s="428"/>
      <c r="N70" s="432"/>
      <c r="O70" s="430"/>
      <c r="P70" s="433">
        <f t="shared" ref="P70" si="120">ROUND((L70+N70)*O70,2)</f>
        <v>0</v>
      </c>
      <c r="Q70" s="431">
        <f t="shared" ref="Q70" si="121">(H70+I70+J70+L70+N70++P70)</f>
        <v>0</v>
      </c>
      <c r="R70" s="434"/>
      <c r="S70" s="434">
        <f t="shared" ref="S70" si="122">IF(Q70&lt;9999,ROUND(Q70,-1),IF(Q70&lt;99999,ROUND(Q70,-2),ROUND(Q70,-3)))</f>
        <v>0</v>
      </c>
      <c r="T70" s="435" t="s">
        <v>552</v>
      </c>
    </row>
    <row r="71" spans="1:20" ht="15.95" customHeight="1">
      <c r="A71" s="823">
        <f t="shared" ref="A71" si="123">(A69+1)</f>
        <v>32</v>
      </c>
      <c r="B71" s="721"/>
      <c r="C71" s="722"/>
      <c r="D71" s="415"/>
      <c r="E71" s="416"/>
      <c r="F71" s="417"/>
      <c r="G71" s="418"/>
      <c r="H71" s="419"/>
      <c r="I71" s="420"/>
      <c r="J71" s="421"/>
      <c r="K71" s="422"/>
      <c r="L71" s="423"/>
      <c r="M71" s="422"/>
      <c r="N71" s="423"/>
      <c r="O71" s="423"/>
      <c r="P71" s="423"/>
      <c r="Q71" s="423"/>
      <c r="R71" s="424"/>
      <c r="S71" s="425"/>
      <c r="T71" s="426"/>
    </row>
    <row r="72" spans="1:20" ht="15.95" customHeight="1">
      <c r="A72" s="824" t="e">
        <f>IF(#REF!="","",1+MAX(#REF!))</f>
        <v>#REF!</v>
      </c>
      <c r="B72" s="723" t="str">
        <f>内訳書!$B$106</f>
        <v>K　照明器具撤去</v>
      </c>
      <c r="C72" s="724" t="str">
        <f>内訳書!$C$106</f>
        <v>FSR1-402　FPR1-402</v>
      </c>
      <c r="D72" s="461"/>
      <c r="E72" s="461"/>
      <c r="F72" s="429"/>
      <c r="G72" s="430"/>
      <c r="H72" s="431"/>
      <c r="I72" s="430"/>
      <c r="J72" s="431"/>
      <c r="K72" s="428"/>
      <c r="L72" s="431"/>
      <c r="M72" s="428"/>
      <c r="N72" s="432"/>
      <c r="O72" s="430"/>
      <c r="P72" s="433">
        <f t="shared" ref="P72" si="124">ROUND((L72+N72)*O72,2)</f>
        <v>0</v>
      </c>
      <c r="Q72" s="431">
        <f t="shared" ref="Q72" si="125">(H72+I72+J72+L72+N72++P72)</f>
        <v>0</v>
      </c>
      <c r="R72" s="434"/>
      <c r="S72" s="434">
        <f t="shared" ref="S72" si="126">IF(Q72&lt;9999,ROUND(Q72,-1),IF(Q72&lt;99999,ROUND(Q72,-2),ROUND(Q72,-3)))</f>
        <v>0</v>
      </c>
      <c r="T72" s="435" t="s">
        <v>552</v>
      </c>
    </row>
    <row r="73" spans="1:20" ht="15.95" customHeight="1">
      <c r="A73" s="823">
        <f t="shared" ref="A73" si="127">(A71+1)</f>
        <v>33</v>
      </c>
      <c r="B73" s="721"/>
      <c r="C73" s="722"/>
      <c r="D73" s="415"/>
      <c r="E73" s="416"/>
      <c r="F73" s="417"/>
      <c r="G73" s="418"/>
      <c r="H73" s="419"/>
      <c r="I73" s="420"/>
      <c r="J73" s="421"/>
      <c r="K73" s="422"/>
      <c r="L73" s="423"/>
      <c r="M73" s="422"/>
      <c r="N73" s="423"/>
      <c r="O73" s="423"/>
      <c r="P73" s="423"/>
      <c r="Q73" s="423"/>
      <c r="R73" s="424"/>
      <c r="S73" s="425"/>
      <c r="T73" s="426"/>
    </row>
    <row r="74" spans="1:20" ht="15.95" customHeight="1">
      <c r="A74" s="824" t="e">
        <f>IF(#REF!="","",1+MAX(#REF!))</f>
        <v>#REF!</v>
      </c>
      <c r="B74" s="723" t="str">
        <f>内訳書!$B$107</f>
        <v>①　照明器具撤去</v>
      </c>
      <c r="C74" s="724" t="str">
        <f>内訳書!$C$107</f>
        <v>FSS4-202</v>
      </c>
      <c r="D74" s="461"/>
      <c r="E74" s="461"/>
      <c r="F74" s="429"/>
      <c r="G74" s="430"/>
      <c r="H74" s="431"/>
      <c r="I74" s="430"/>
      <c r="J74" s="431"/>
      <c r="K74" s="428"/>
      <c r="L74" s="431"/>
      <c r="M74" s="428"/>
      <c r="N74" s="432"/>
      <c r="O74" s="430"/>
      <c r="P74" s="433">
        <f t="shared" ref="P74" si="128">ROUND((L74+N74)*O74,2)</f>
        <v>0</v>
      </c>
      <c r="Q74" s="431">
        <f t="shared" ref="Q74" si="129">(H74+I74+J74+L74+N74++P74)</f>
        <v>0</v>
      </c>
      <c r="R74" s="434"/>
      <c r="S74" s="434">
        <f t="shared" ref="S74" si="130">IF(Q74&lt;9999,ROUND(Q74,-1),IF(Q74&lt;99999,ROUND(Q74,-2),ROUND(Q74,-3)))</f>
        <v>0</v>
      </c>
      <c r="T74" s="435" t="s">
        <v>552</v>
      </c>
    </row>
    <row r="75" spans="1:20" ht="15.95" customHeight="1">
      <c r="A75" s="823">
        <f t="shared" ref="A75" si="131">(A73+1)</f>
        <v>34</v>
      </c>
      <c r="B75" s="721"/>
      <c r="C75" s="722"/>
      <c r="D75" s="415"/>
      <c r="E75" s="416"/>
      <c r="F75" s="417"/>
      <c r="G75" s="418"/>
      <c r="H75" s="419"/>
      <c r="I75" s="420"/>
      <c r="J75" s="421"/>
      <c r="K75" s="422"/>
      <c r="L75" s="423"/>
      <c r="M75" s="422"/>
      <c r="N75" s="423"/>
      <c r="O75" s="423"/>
      <c r="P75" s="423"/>
      <c r="Q75" s="423"/>
      <c r="R75" s="424"/>
      <c r="S75" s="425"/>
      <c r="T75" s="426"/>
    </row>
    <row r="76" spans="1:20" ht="15.95" customHeight="1">
      <c r="A76" s="824" t="e">
        <f>IF(#REF!="","",1+MAX(#REF!))</f>
        <v>#REF!</v>
      </c>
      <c r="B76" s="723" t="str">
        <f>内訳書!$B$108</f>
        <v>EE　照明器具撤去</v>
      </c>
      <c r="C76" s="724" t="str">
        <f>内訳書!$C$108</f>
        <v>FRF2-204　パネル付(外装のみ残置)</v>
      </c>
      <c r="D76" s="461"/>
      <c r="E76" s="461"/>
      <c r="F76" s="429"/>
      <c r="G76" s="430"/>
      <c r="H76" s="431"/>
      <c r="I76" s="430"/>
      <c r="J76" s="431"/>
      <c r="K76" s="428"/>
      <c r="L76" s="431"/>
      <c r="M76" s="428"/>
      <c r="N76" s="432"/>
      <c r="O76" s="430"/>
      <c r="P76" s="433">
        <f t="shared" ref="P76" si="132">ROUND((L76+N76)*O76,2)</f>
        <v>0</v>
      </c>
      <c r="Q76" s="431">
        <f t="shared" ref="Q76" si="133">(H76+I76+J76+L76+N76++P76)</f>
        <v>0</v>
      </c>
      <c r="R76" s="434"/>
      <c r="S76" s="434">
        <f t="shared" ref="S76" si="134">IF(Q76&lt;9999,ROUND(Q76,-1),IF(Q76&lt;99999,ROUND(Q76,-2),ROUND(Q76,-3)))</f>
        <v>0</v>
      </c>
      <c r="T76" s="435" t="s">
        <v>552</v>
      </c>
    </row>
    <row r="77" spans="1:20" ht="15.95" customHeight="1">
      <c r="A77" s="823">
        <f t="shared" ref="A77" si="135">(A75+1)</f>
        <v>35</v>
      </c>
      <c r="B77" s="721"/>
      <c r="C77" s="722"/>
      <c r="D77" s="415"/>
      <c r="E77" s="416"/>
      <c r="F77" s="417"/>
      <c r="G77" s="418"/>
      <c r="H77" s="419"/>
      <c r="I77" s="420"/>
      <c r="J77" s="421"/>
      <c r="K77" s="422"/>
      <c r="L77" s="423"/>
      <c r="M77" s="422"/>
      <c r="N77" s="423"/>
      <c r="O77" s="423"/>
      <c r="P77" s="423"/>
      <c r="Q77" s="423"/>
      <c r="R77" s="424"/>
      <c r="S77" s="425"/>
      <c r="T77" s="426"/>
    </row>
    <row r="78" spans="1:20" ht="15.95" customHeight="1">
      <c r="A78" s="824" t="e">
        <f>IF(#REF!="","",1+MAX(#REF!))</f>
        <v>#REF!</v>
      </c>
      <c r="B78" s="723" t="str">
        <f>内訳書!$B$109</f>
        <v>N　照明器具撤去</v>
      </c>
      <c r="C78" s="724" t="str">
        <f>内訳書!$C$109</f>
        <v>φ150　IL100W　ダウンライト</v>
      </c>
      <c r="D78" s="461"/>
      <c r="E78" s="461"/>
      <c r="F78" s="429"/>
      <c r="G78" s="430"/>
      <c r="H78" s="431"/>
      <c r="I78" s="430"/>
      <c r="J78" s="431"/>
      <c r="K78" s="428"/>
      <c r="L78" s="431"/>
      <c r="M78" s="428"/>
      <c r="N78" s="432"/>
      <c r="O78" s="430"/>
      <c r="P78" s="433">
        <f t="shared" ref="P78" si="136">ROUND((L78+N78)*O78,2)</f>
        <v>0</v>
      </c>
      <c r="Q78" s="431">
        <f t="shared" ref="Q78" si="137">(H78+I78+J78+L78+N78++P78)</f>
        <v>0</v>
      </c>
      <c r="R78" s="434"/>
      <c r="S78" s="434">
        <f t="shared" ref="S78" si="138">IF(Q78&lt;9999,ROUND(Q78,-1),IF(Q78&lt;99999,ROUND(Q78,-2),ROUND(Q78,-3)))</f>
        <v>0</v>
      </c>
      <c r="T78" s="435" t="s">
        <v>552</v>
      </c>
    </row>
    <row r="79" spans="1:20" ht="15.95" customHeight="1">
      <c r="A79" s="823">
        <f t="shared" ref="A79" si="139">(A77+1)</f>
        <v>36</v>
      </c>
      <c r="B79" s="721"/>
      <c r="C79" s="722"/>
      <c r="D79" s="415"/>
      <c r="E79" s="416"/>
      <c r="F79" s="417"/>
      <c r="G79" s="418"/>
      <c r="H79" s="419"/>
      <c r="I79" s="420"/>
      <c r="J79" s="421"/>
      <c r="K79" s="422"/>
      <c r="L79" s="423"/>
      <c r="M79" s="422"/>
      <c r="N79" s="423"/>
      <c r="O79" s="423"/>
      <c r="P79" s="423"/>
      <c r="Q79" s="423"/>
      <c r="R79" s="424"/>
      <c r="S79" s="425"/>
      <c r="T79" s="426"/>
    </row>
    <row r="80" spans="1:20" ht="15.95" customHeight="1">
      <c r="A80" s="824" t="e">
        <f>IF(#REF!="","",1+MAX(#REF!))</f>
        <v>#REF!</v>
      </c>
      <c r="B80" s="723" t="str">
        <f>内訳書!$B$110</f>
        <v>L　照明器具撤去</v>
      </c>
      <c r="C80" s="724" t="str">
        <f>内訳書!$C$110</f>
        <v>φ125　IL40W　ダウンライト　乳白色パネル付</v>
      </c>
      <c r="D80" s="461"/>
      <c r="E80" s="461"/>
      <c r="F80" s="429"/>
      <c r="G80" s="430"/>
      <c r="H80" s="431"/>
      <c r="I80" s="430"/>
      <c r="J80" s="431"/>
      <c r="K80" s="428"/>
      <c r="L80" s="431"/>
      <c r="M80" s="428"/>
      <c r="N80" s="432"/>
      <c r="O80" s="430"/>
      <c r="P80" s="433">
        <f t="shared" ref="P80" si="140">ROUND((L80+N80)*O80,2)</f>
        <v>0</v>
      </c>
      <c r="Q80" s="431">
        <f t="shared" ref="Q80" si="141">(H80+I80+J80+L80+N80++P80)</f>
        <v>0</v>
      </c>
      <c r="R80" s="434"/>
      <c r="S80" s="434">
        <f t="shared" ref="S80" si="142">IF(Q80&lt;9999,ROUND(Q80,-1),IF(Q80&lt;99999,ROUND(Q80,-2),ROUND(Q80,-3)))</f>
        <v>0</v>
      </c>
      <c r="T80" s="435" t="s">
        <v>552</v>
      </c>
    </row>
    <row r="81" spans="1:20" ht="15.95" customHeight="1">
      <c r="A81" s="823">
        <f t="shared" ref="A81" si="143">(A79+1)</f>
        <v>37</v>
      </c>
      <c r="B81" s="721"/>
      <c r="C81" s="722"/>
      <c r="D81" s="415"/>
      <c r="E81" s="416"/>
      <c r="F81" s="417"/>
      <c r="G81" s="418"/>
      <c r="H81" s="419"/>
      <c r="I81" s="420"/>
      <c r="J81" s="421"/>
      <c r="K81" s="422"/>
      <c r="L81" s="423"/>
      <c r="M81" s="422"/>
      <c r="N81" s="423"/>
      <c r="O81" s="423"/>
      <c r="P81" s="423"/>
      <c r="Q81" s="423"/>
      <c r="R81" s="424"/>
      <c r="S81" s="425"/>
      <c r="T81" s="426"/>
    </row>
    <row r="82" spans="1:20" ht="15.95" customHeight="1">
      <c r="A82" s="824" t="e">
        <f>IF(#REF!="","",1+MAX(#REF!))</f>
        <v>#REF!</v>
      </c>
      <c r="B82" s="723" t="str">
        <f>内訳書!$B$111</f>
        <v>⑯　照明器具撤去</v>
      </c>
      <c r="C82" s="724" t="str">
        <f>内訳書!$C$111</f>
        <v>FBF6A-402</v>
      </c>
      <c r="D82" s="461"/>
      <c r="E82" s="461"/>
      <c r="F82" s="429"/>
      <c r="G82" s="430"/>
      <c r="H82" s="431"/>
      <c r="I82" s="430"/>
      <c r="J82" s="431"/>
      <c r="K82" s="428"/>
      <c r="L82" s="431"/>
      <c r="M82" s="428"/>
      <c r="N82" s="432"/>
      <c r="O82" s="430"/>
      <c r="P82" s="433">
        <f t="shared" ref="P82" si="144">ROUND((L82+N82)*O82,2)</f>
        <v>0</v>
      </c>
      <c r="Q82" s="431">
        <f t="shared" ref="Q82" si="145">(H82+I82+J82+L82+N82++P82)</f>
        <v>0</v>
      </c>
      <c r="R82" s="434"/>
      <c r="S82" s="434">
        <f t="shared" ref="S82" si="146">IF(Q82&lt;9999,ROUND(Q82,-1),IF(Q82&lt;99999,ROUND(Q82,-2),ROUND(Q82,-3)))</f>
        <v>0</v>
      </c>
      <c r="T82" s="435" t="s">
        <v>552</v>
      </c>
    </row>
    <row r="83" spans="1:20" ht="15.95" customHeight="1">
      <c r="A83" s="823">
        <f t="shared" ref="A83" si="147">(A81+1)</f>
        <v>38</v>
      </c>
      <c r="B83" s="721"/>
      <c r="C83" s="722"/>
      <c r="D83" s="416"/>
      <c r="E83" s="416"/>
      <c r="F83" s="764"/>
      <c r="G83" s="439"/>
      <c r="H83" s="440"/>
      <c r="I83" s="462"/>
      <c r="J83" s="421"/>
      <c r="K83" s="441"/>
      <c r="L83" s="442"/>
      <c r="M83" s="441"/>
      <c r="N83" s="442"/>
      <c r="O83" s="442"/>
      <c r="P83" s="442"/>
      <c r="Q83" s="442"/>
      <c r="R83" s="443"/>
      <c r="S83" s="425"/>
      <c r="T83" s="426"/>
    </row>
    <row r="84" spans="1:20" ht="15.95" customHeight="1">
      <c r="A84" s="825" t="e">
        <f>IF(#REF!="","",1+MAX(#REF!))</f>
        <v>#REF!</v>
      </c>
      <c r="B84" s="796" t="str">
        <f>内訳書!$B$112</f>
        <v>㊶　照明器具撤去</v>
      </c>
      <c r="C84" s="797" t="str">
        <f>内訳書!$C$112</f>
        <v>FSR1-201　笠付</v>
      </c>
      <c r="D84" s="801"/>
      <c r="E84" s="801"/>
      <c r="F84" s="800"/>
      <c r="G84" s="447"/>
      <c r="H84" s="448"/>
      <c r="I84" s="447"/>
      <c r="J84" s="448"/>
      <c r="K84" s="446"/>
      <c r="L84" s="448"/>
      <c r="M84" s="446"/>
      <c r="N84" s="445"/>
      <c r="O84" s="447"/>
      <c r="P84" s="449">
        <f t="shared" ref="P84" si="148">ROUND((L84+N84)*O84,2)</f>
        <v>0</v>
      </c>
      <c r="Q84" s="448">
        <f t="shared" ref="Q84" si="149">(H84+I84+J84+L84+N84++P84)</f>
        <v>0</v>
      </c>
      <c r="R84" s="450"/>
      <c r="S84" s="450">
        <f t="shared" ref="S84" si="150">IF(Q84&lt;9999,ROUND(Q84,-1),IF(Q84&lt;99999,ROUND(Q84,-2),ROUND(Q84,-3)))</f>
        <v>0</v>
      </c>
      <c r="T84" s="799" t="s">
        <v>669</v>
      </c>
    </row>
    <row r="85" spans="1:20" ht="15.95" customHeight="1">
      <c r="A85" s="826">
        <f t="shared" ref="A85" si="151">(A83+1)</f>
        <v>39</v>
      </c>
      <c r="B85" s="792"/>
      <c r="C85" s="793"/>
      <c r="D85" s="415"/>
      <c r="E85" s="415"/>
      <c r="F85" s="417"/>
      <c r="G85" s="418"/>
      <c r="H85" s="419"/>
      <c r="I85" s="420"/>
      <c r="J85" s="794"/>
      <c r="K85" s="422"/>
      <c r="L85" s="423"/>
      <c r="M85" s="422"/>
      <c r="N85" s="423"/>
      <c r="O85" s="423"/>
      <c r="P85" s="423"/>
      <c r="Q85" s="423"/>
      <c r="R85" s="424"/>
      <c r="S85" s="713"/>
      <c r="T85" s="795"/>
    </row>
    <row r="86" spans="1:20" ht="15.95" customHeight="1">
      <c r="A86" s="824" t="e">
        <f>IF(#REF!="","",1+MAX(#REF!))</f>
        <v>#REF!</v>
      </c>
      <c r="B86" s="723" t="str">
        <f>内訳書!$B$113</f>
        <v>M　照明器具撤去</v>
      </c>
      <c r="C86" s="724" t="str">
        <f>内訳書!$C$113</f>
        <v>　φ150　IL　60W</v>
      </c>
      <c r="D86" s="461"/>
      <c r="E86" s="461"/>
      <c r="F86" s="429"/>
      <c r="G86" s="430"/>
      <c r="H86" s="431"/>
      <c r="I86" s="430"/>
      <c r="J86" s="431"/>
      <c r="K86" s="428"/>
      <c r="L86" s="431"/>
      <c r="M86" s="428"/>
      <c r="N86" s="432"/>
      <c r="O86" s="430"/>
      <c r="P86" s="433">
        <f t="shared" ref="P86" si="152">ROUND((L86+N86)*O86,2)</f>
        <v>0</v>
      </c>
      <c r="Q86" s="431">
        <f t="shared" ref="Q86" si="153">(H86+I86+J86+L86+N86++P86)</f>
        <v>0</v>
      </c>
      <c r="R86" s="434"/>
      <c r="S86" s="434">
        <f t="shared" ref="S86" si="154">IF(Q86&lt;9999,ROUND(Q86,-1),IF(Q86&lt;99999,ROUND(Q86,-2),ROUND(Q86,-3)))</f>
        <v>0</v>
      </c>
      <c r="T86" s="435" t="s">
        <v>669</v>
      </c>
    </row>
    <row r="87" spans="1:20" ht="15.95" customHeight="1">
      <c r="A87" s="823">
        <f t="shared" ref="A87" si="155">(A85+1)</f>
        <v>40</v>
      </c>
      <c r="B87" s="721"/>
      <c r="C87" s="722"/>
      <c r="D87" s="415"/>
      <c r="E87" s="416"/>
      <c r="F87" s="417"/>
      <c r="G87" s="418"/>
      <c r="H87" s="419"/>
      <c r="I87" s="420"/>
      <c r="J87" s="421"/>
      <c r="K87" s="422"/>
      <c r="L87" s="423"/>
      <c r="M87" s="422"/>
      <c r="N87" s="423"/>
      <c r="O87" s="423"/>
      <c r="P87" s="423"/>
      <c r="Q87" s="423"/>
      <c r="R87" s="424"/>
      <c r="S87" s="425"/>
      <c r="T87" s="426"/>
    </row>
    <row r="88" spans="1:20" ht="15.95" customHeight="1">
      <c r="A88" s="824" t="e">
        <f>IF(#REF!="","",1+MAX(#REF!))</f>
        <v>#REF!</v>
      </c>
      <c r="B88" s="723" t="str">
        <f>内訳書!$B$114</f>
        <v>O　照明器具撤去</v>
      </c>
      <c r="C88" s="724" t="str">
        <f>内訳書!$C$114</f>
        <v>φ150　IL100W　ダウンライト　傾斜枠</v>
      </c>
      <c r="D88" s="461"/>
      <c r="E88" s="461"/>
      <c r="F88" s="429"/>
      <c r="G88" s="430"/>
      <c r="H88" s="431"/>
      <c r="I88" s="430"/>
      <c r="J88" s="431"/>
      <c r="K88" s="428"/>
      <c r="L88" s="431"/>
      <c r="M88" s="428"/>
      <c r="N88" s="432"/>
      <c r="O88" s="430"/>
      <c r="P88" s="433">
        <f t="shared" ref="P88" si="156">ROUND((L88+N88)*O88,2)</f>
        <v>0</v>
      </c>
      <c r="Q88" s="431">
        <f t="shared" ref="Q88" si="157">(H88+I88+J88+L88+N88++P88)</f>
        <v>0</v>
      </c>
      <c r="R88" s="434"/>
      <c r="S88" s="434">
        <f t="shared" ref="S88" si="158">IF(Q88&lt;9999,ROUND(Q88,-1),IF(Q88&lt;99999,ROUND(Q88,-2),ROUND(Q88,-3)))</f>
        <v>0</v>
      </c>
      <c r="T88" s="435" t="s">
        <v>669</v>
      </c>
    </row>
    <row r="89" spans="1:20" ht="15.95" customHeight="1">
      <c r="A89" s="823">
        <f t="shared" ref="A89" si="159">(A87+1)</f>
        <v>41</v>
      </c>
      <c r="B89" s="721"/>
      <c r="C89" s="722"/>
      <c r="D89" s="415"/>
      <c r="E89" s="416"/>
      <c r="F89" s="417"/>
      <c r="G89" s="418"/>
      <c r="H89" s="419"/>
      <c r="I89" s="420"/>
      <c r="J89" s="421"/>
      <c r="K89" s="422"/>
      <c r="L89" s="423"/>
      <c r="M89" s="422"/>
      <c r="N89" s="423"/>
      <c r="O89" s="423"/>
      <c r="P89" s="423"/>
      <c r="Q89" s="423"/>
      <c r="R89" s="424"/>
      <c r="S89" s="425"/>
      <c r="T89" s="426"/>
    </row>
    <row r="90" spans="1:20" ht="15.95" customHeight="1">
      <c r="A90" s="824" t="e">
        <f>IF(#REF!="","",1+MAX(#REF!))</f>
        <v>#REF!</v>
      </c>
      <c r="B90" s="723" t="str">
        <f>内訳書!$B$115</f>
        <v>P　照明器具撤去</v>
      </c>
      <c r="C90" s="724" t="str">
        <f>内訳書!$C$115</f>
        <v>φ150　IL100W　ダウンライト</v>
      </c>
      <c r="D90" s="461"/>
      <c r="E90" s="461"/>
      <c r="F90" s="429"/>
      <c r="G90" s="430"/>
      <c r="H90" s="431"/>
      <c r="I90" s="430"/>
      <c r="J90" s="431"/>
      <c r="K90" s="428"/>
      <c r="L90" s="431"/>
      <c r="M90" s="428"/>
      <c r="N90" s="432"/>
      <c r="O90" s="430"/>
      <c r="P90" s="433">
        <f t="shared" ref="P90" si="160">ROUND((L90+N90)*O90,2)</f>
        <v>0</v>
      </c>
      <c r="Q90" s="431">
        <f t="shared" ref="Q90" si="161">(H90+I90+J90+L90+N90++P90)</f>
        <v>0</v>
      </c>
      <c r="R90" s="434"/>
      <c r="S90" s="434">
        <f t="shared" ref="S90" si="162">IF(Q90&lt;9999,ROUND(Q90,-1),IF(Q90&lt;99999,ROUND(Q90,-2),ROUND(Q90,-3)))</f>
        <v>0</v>
      </c>
      <c r="T90" s="435" t="s">
        <v>669</v>
      </c>
    </row>
    <row r="91" spans="1:20" ht="15.95" customHeight="1">
      <c r="A91" s="823">
        <f t="shared" ref="A91" si="163">(A89+1)</f>
        <v>42</v>
      </c>
      <c r="B91" s="721"/>
      <c r="C91" s="722"/>
      <c r="D91" s="415"/>
      <c r="E91" s="416"/>
      <c r="F91" s="417"/>
      <c r="G91" s="418"/>
      <c r="H91" s="419"/>
      <c r="I91" s="420"/>
      <c r="J91" s="421"/>
      <c r="K91" s="422"/>
      <c r="L91" s="423"/>
      <c r="M91" s="422"/>
      <c r="N91" s="423"/>
      <c r="O91" s="423"/>
      <c r="P91" s="423"/>
      <c r="Q91" s="423"/>
      <c r="R91" s="424"/>
      <c r="S91" s="425"/>
      <c r="T91" s="426"/>
    </row>
    <row r="92" spans="1:20" ht="15.95" customHeight="1">
      <c r="A92" s="824" t="e">
        <f>IF(#REF!="","",1+MAX(#REF!))</f>
        <v>#REF!</v>
      </c>
      <c r="B92" s="723" t="str">
        <f>内訳書!$B$116</f>
        <v>Q　照明器具撤去</v>
      </c>
      <c r="C92" s="724" t="str">
        <f>内訳書!$C$116</f>
        <v>FSR3-401　下面開放</v>
      </c>
      <c r="D92" s="461"/>
      <c r="E92" s="461"/>
      <c r="F92" s="429"/>
      <c r="G92" s="430"/>
      <c r="H92" s="431"/>
      <c r="I92" s="430"/>
      <c r="J92" s="431"/>
      <c r="K92" s="428"/>
      <c r="L92" s="431"/>
      <c r="M92" s="428"/>
      <c r="N92" s="432"/>
      <c r="O92" s="430"/>
      <c r="P92" s="433">
        <f t="shared" ref="P92" si="164">ROUND((L92+N92)*O92,2)</f>
        <v>0</v>
      </c>
      <c r="Q92" s="431">
        <f t="shared" ref="Q92" si="165">(H92+I92+J92+L92+N92++P92)</f>
        <v>0</v>
      </c>
      <c r="R92" s="434"/>
      <c r="S92" s="434">
        <f t="shared" ref="S92" si="166">IF(Q92&lt;9999,ROUND(Q92,-1),IF(Q92&lt;99999,ROUND(Q92,-2),ROUND(Q92,-3)))</f>
        <v>0</v>
      </c>
      <c r="T92" s="435" t="s">
        <v>669</v>
      </c>
    </row>
    <row r="93" spans="1:20" ht="15.95" customHeight="1">
      <c r="A93" s="823">
        <f t="shared" ref="A93" si="167">(A91+1)</f>
        <v>43</v>
      </c>
      <c r="B93" s="721"/>
      <c r="C93" s="722"/>
      <c r="D93" s="415"/>
      <c r="E93" s="416"/>
      <c r="F93" s="417"/>
      <c r="G93" s="418"/>
      <c r="H93" s="419"/>
      <c r="I93" s="420"/>
      <c r="J93" s="421"/>
      <c r="K93" s="422"/>
      <c r="L93" s="423"/>
      <c r="M93" s="422"/>
      <c r="N93" s="423"/>
      <c r="O93" s="423"/>
      <c r="P93" s="423"/>
      <c r="Q93" s="423"/>
      <c r="R93" s="424"/>
      <c r="S93" s="425"/>
      <c r="T93" s="426"/>
    </row>
    <row r="94" spans="1:20" ht="15.95" customHeight="1">
      <c r="A94" s="824" t="e">
        <f>IF(#REF!="","",1+MAX(#REF!))</f>
        <v>#REF!</v>
      </c>
      <c r="B94" s="723" t="str">
        <f>内訳書!$B$117</f>
        <v>R　照明器具撤去</v>
      </c>
      <c r="C94" s="724" t="str">
        <f>内訳書!$C$117</f>
        <v>φ150　IL100W　ダウンライト</v>
      </c>
      <c r="D94" s="461"/>
      <c r="E94" s="461"/>
      <c r="F94" s="429"/>
      <c r="G94" s="430"/>
      <c r="H94" s="431"/>
      <c r="I94" s="430"/>
      <c r="J94" s="431"/>
      <c r="K94" s="428"/>
      <c r="L94" s="431"/>
      <c r="M94" s="428"/>
      <c r="N94" s="432"/>
      <c r="O94" s="430"/>
      <c r="P94" s="433">
        <f t="shared" ref="P94" si="168">ROUND((L94+N94)*O94,2)</f>
        <v>0</v>
      </c>
      <c r="Q94" s="431">
        <f t="shared" ref="Q94" si="169">(H94+I94+J94+L94+N94++P94)</f>
        <v>0</v>
      </c>
      <c r="R94" s="434"/>
      <c r="S94" s="434">
        <f t="shared" ref="S94" si="170">IF(Q94&lt;9999,ROUND(Q94,-1),IF(Q94&lt;99999,ROUND(Q94,-2),ROUND(Q94,-3)))</f>
        <v>0</v>
      </c>
      <c r="T94" s="435" t="s">
        <v>669</v>
      </c>
    </row>
    <row r="95" spans="1:20" ht="15.95" customHeight="1">
      <c r="A95" s="823">
        <f t="shared" ref="A95" si="171">(A93+1)</f>
        <v>44</v>
      </c>
      <c r="B95" s="721"/>
      <c r="C95" s="722"/>
      <c r="D95" s="415"/>
      <c r="E95" s="416"/>
      <c r="F95" s="417"/>
      <c r="G95" s="418"/>
      <c r="H95" s="419"/>
      <c r="I95" s="420"/>
      <c r="J95" s="421"/>
      <c r="K95" s="422"/>
      <c r="L95" s="423"/>
      <c r="M95" s="422"/>
      <c r="N95" s="423"/>
      <c r="O95" s="423"/>
      <c r="P95" s="423"/>
      <c r="Q95" s="423"/>
      <c r="R95" s="424"/>
      <c r="S95" s="425"/>
      <c r="T95" s="426"/>
    </row>
    <row r="96" spans="1:20" ht="15.95" customHeight="1">
      <c r="A96" s="824" t="e">
        <f>IF(#REF!="","",1+MAX(#REF!))</f>
        <v>#REF!</v>
      </c>
      <c r="B96" s="723" t="str">
        <f>内訳書!$B$118</f>
        <v>S　照明器具撤去</v>
      </c>
      <c r="C96" s="724" t="str">
        <f>内訳書!$C$118</f>
        <v>φ125　IL40W　ダウンライト　乳白色パネル付</v>
      </c>
      <c r="D96" s="461"/>
      <c r="E96" s="461"/>
      <c r="F96" s="429"/>
      <c r="G96" s="430"/>
      <c r="H96" s="431"/>
      <c r="I96" s="430"/>
      <c r="J96" s="431"/>
      <c r="K96" s="428"/>
      <c r="L96" s="431"/>
      <c r="M96" s="428"/>
      <c r="N96" s="432"/>
      <c r="O96" s="430"/>
      <c r="P96" s="433">
        <f t="shared" ref="P96" si="172">ROUND((L96+N96)*O96,2)</f>
        <v>0</v>
      </c>
      <c r="Q96" s="431">
        <f t="shared" ref="Q96" si="173">(H96+I96+J96+L96+N96++P96)</f>
        <v>0</v>
      </c>
      <c r="R96" s="434"/>
      <c r="S96" s="434">
        <f t="shared" ref="S96" si="174">IF(Q96&lt;9999,ROUND(Q96,-1),IF(Q96&lt;99999,ROUND(Q96,-2),ROUND(Q96,-3)))</f>
        <v>0</v>
      </c>
      <c r="T96" s="435" t="s">
        <v>669</v>
      </c>
    </row>
    <row r="97" spans="1:20" ht="15.95" customHeight="1">
      <c r="A97" s="823">
        <f t="shared" ref="A97" si="175">(A95+1)</f>
        <v>45</v>
      </c>
      <c r="B97" s="721"/>
      <c r="C97" s="722"/>
      <c r="D97" s="415"/>
      <c r="E97" s="416"/>
      <c r="F97" s="417"/>
      <c r="G97" s="418"/>
      <c r="H97" s="419"/>
      <c r="I97" s="420"/>
      <c r="J97" s="421"/>
      <c r="K97" s="422"/>
      <c r="L97" s="423"/>
      <c r="M97" s="422"/>
      <c r="N97" s="423"/>
      <c r="O97" s="423"/>
      <c r="P97" s="423"/>
      <c r="Q97" s="423"/>
      <c r="R97" s="424"/>
      <c r="S97" s="425"/>
      <c r="T97" s="426"/>
    </row>
    <row r="98" spans="1:20" ht="15.95" customHeight="1">
      <c r="A98" s="824" t="e">
        <f>IF(#REF!="","",1+MAX(#REF!))</f>
        <v>#REF!</v>
      </c>
      <c r="B98" s="723" t="str">
        <f>内訳書!$B$120</f>
        <v>⑧　照明器具撤去</v>
      </c>
      <c r="C98" s="724" t="str">
        <f>内訳書!$C$120</f>
        <v>FSR1-402　笠付</v>
      </c>
      <c r="D98" s="461"/>
      <c r="E98" s="461"/>
      <c r="F98" s="429"/>
      <c r="G98" s="430"/>
      <c r="H98" s="431"/>
      <c r="I98" s="430"/>
      <c r="J98" s="431"/>
      <c r="K98" s="428"/>
      <c r="L98" s="431"/>
      <c r="M98" s="428"/>
      <c r="N98" s="432"/>
      <c r="O98" s="430"/>
      <c r="P98" s="433">
        <f t="shared" ref="P98" si="176">ROUND((L98+N98)*O98,2)</f>
        <v>0</v>
      </c>
      <c r="Q98" s="431">
        <f t="shared" ref="Q98" si="177">(H98+I98+J98+L98+N98++P98)</f>
        <v>0</v>
      </c>
      <c r="R98" s="434"/>
      <c r="S98" s="434">
        <f t="shared" ref="S98" si="178">IF(Q98&lt;9999,ROUND(Q98,-1),IF(Q98&lt;99999,ROUND(Q98,-2),ROUND(Q98,-3)))</f>
        <v>0</v>
      </c>
      <c r="T98" s="435" t="s">
        <v>552</v>
      </c>
    </row>
    <row r="99" spans="1:20" ht="15.95" customHeight="1">
      <c r="A99" s="823">
        <f t="shared" ref="A99" si="179">(A97+1)</f>
        <v>46</v>
      </c>
      <c r="B99" s="721"/>
      <c r="C99" s="722"/>
      <c r="D99" s="415"/>
      <c r="E99" s="416"/>
      <c r="F99" s="417"/>
      <c r="G99" s="418"/>
      <c r="H99" s="419"/>
      <c r="I99" s="420"/>
      <c r="J99" s="421"/>
      <c r="K99" s="422"/>
      <c r="L99" s="423"/>
      <c r="M99" s="422"/>
      <c r="N99" s="423"/>
      <c r="O99" s="423"/>
      <c r="P99" s="423"/>
      <c r="Q99" s="423"/>
      <c r="R99" s="424"/>
      <c r="S99" s="425"/>
      <c r="T99" s="426"/>
    </row>
    <row r="100" spans="1:20" ht="15.95" customHeight="1">
      <c r="A100" s="824" t="e">
        <f>IF(#REF!="","",1+MAX(#REF!))</f>
        <v>#REF!</v>
      </c>
      <c r="B100" s="723" t="str">
        <f>内訳書!$B$121</f>
        <v>T　照明器具撤去</v>
      </c>
      <c r="C100" s="724" t="str">
        <f>内訳書!$C$121</f>
        <v>FSR11-401</v>
      </c>
      <c r="D100" s="461"/>
      <c r="E100" s="461"/>
      <c r="F100" s="429"/>
      <c r="G100" s="430"/>
      <c r="H100" s="431"/>
      <c r="I100" s="430"/>
      <c r="J100" s="431"/>
      <c r="K100" s="428"/>
      <c r="L100" s="431"/>
      <c r="M100" s="428"/>
      <c r="N100" s="432"/>
      <c r="O100" s="430"/>
      <c r="P100" s="433">
        <f t="shared" ref="P100" si="180">ROUND((L100+N100)*O100,2)</f>
        <v>0</v>
      </c>
      <c r="Q100" s="431">
        <f t="shared" ref="Q100" si="181">(H100+I100+J100+L100+N100++P100)</f>
        <v>0</v>
      </c>
      <c r="R100" s="434"/>
      <c r="S100" s="434">
        <f t="shared" ref="S100" si="182">IF(Q100&lt;9999,ROUND(Q100,-1),IF(Q100&lt;99999,ROUND(Q100,-2),ROUND(Q100,-3)))</f>
        <v>0</v>
      </c>
      <c r="T100" s="435" t="s">
        <v>552</v>
      </c>
    </row>
    <row r="101" spans="1:20" ht="15.95" customHeight="1">
      <c r="A101" s="823">
        <f t="shared" ref="A101" si="183">(A99+1)</f>
        <v>47</v>
      </c>
      <c r="B101" s="721"/>
      <c r="C101" s="722"/>
      <c r="D101" s="415"/>
      <c r="E101" s="416"/>
      <c r="F101" s="417"/>
      <c r="G101" s="418"/>
      <c r="H101" s="419"/>
      <c r="I101" s="420"/>
      <c r="J101" s="421"/>
      <c r="K101" s="422"/>
      <c r="L101" s="423"/>
      <c r="M101" s="422"/>
      <c r="N101" s="423"/>
      <c r="O101" s="423"/>
      <c r="P101" s="423"/>
      <c r="Q101" s="423"/>
      <c r="R101" s="424"/>
      <c r="S101" s="425"/>
      <c r="T101" s="426"/>
    </row>
    <row r="102" spans="1:20" ht="15.95" customHeight="1">
      <c r="A102" s="824" t="e">
        <f>IF(#REF!="","",1+MAX(#REF!))</f>
        <v>#REF!</v>
      </c>
      <c r="B102" s="723" t="str">
        <f>内訳書!$B$122</f>
        <v>U　照明器具撤去</v>
      </c>
      <c r="C102" s="724" t="str">
        <f>内訳書!$C$122</f>
        <v>FSR10-401</v>
      </c>
      <c r="D102" s="461"/>
      <c r="E102" s="461"/>
      <c r="F102" s="429"/>
      <c r="G102" s="430"/>
      <c r="H102" s="431"/>
      <c r="I102" s="430"/>
      <c r="J102" s="431"/>
      <c r="K102" s="428"/>
      <c r="L102" s="431"/>
      <c r="M102" s="428"/>
      <c r="N102" s="432"/>
      <c r="O102" s="430"/>
      <c r="P102" s="433">
        <f t="shared" ref="P102" si="184">ROUND((L102+N102)*O102,2)</f>
        <v>0</v>
      </c>
      <c r="Q102" s="431">
        <f t="shared" ref="Q102" si="185">(H102+I102+J102+L102+N102++P102)</f>
        <v>0</v>
      </c>
      <c r="R102" s="434"/>
      <c r="S102" s="434">
        <f t="shared" ref="S102" si="186">IF(Q102&lt;9999,ROUND(Q102,-1),IF(Q102&lt;99999,ROUND(Q102,-2),ROUND(Q102,-3)))</f>
        <v>0</v>
      </c>
      <c r="T102" s="435" t="s">
        <v>552</v>
      </c>
    </row>
    <row r="103" spans="1:20" ht="15.95" customHeight="1">
      <c r="A103" s="823">
        <f t="shared" ref="A103" si="187">(A101+1)</f>
        <v>48</v>
      </c>
      <c r="B103" s="721"/>
      <c r="C103" s="722"/>
      <c r="D103" s="415"/>
      <c r="E103" s="416"/>
      <c r="F103" s="417"/>
      <c r="G103" s="418"/>
      <c r="H103" s="419"/>
      <c r="I103" s="420"/>
      <c r="J103" s="421"/>
      <c r="K103" s="422"/>
      <c r="L103" s="423"/>
      <c r="M103" s="422"/>
      <c r="N103" s="423"/>
      <c r="O103" s="423"/>
      <c r="P103" s="423"/>
      <c r="Q103" s="423"/>
      <c r="R103" s="424"/>
      <c r="S103" s="425"/>
      <c r="T103" s="426"/>
    </row>
    <row r="104" spans="1:20" ht="15.95" customHeight="1">
      <c r="A104" s="824" t="e">
        <f>IF(#REF!="","",1+MAX(#REF!))</f>
        <v>#REF!</v>
      </c>
      <c r="B104" s="723" t="str">
        <f>内訳書!$B$123</f>
        <v>V　照明器具撤去</v>
      </c>
      <c r="C104" s="724" t="str">
        <f>内訳書!$C$123</f>
        <v>ウｵ－ルライト</v>
      </c>
      <c r="D104" s="461"/>
      <c r="E104" s="461"/>
      <c r="F104" s="429"/>
      <c r="G104" s="430"/>
      <c r="H104" s="431"/>
      <c r="I104" s="430"/>
      <c r="J104" s="431"/>
      <c r="K104" s="428"/>
      <c r="L104" s="431"/>
      <c r="M104" s="428"/>
      <c r="N104" s="432"/>
      <c r="O104" s="430"/>
      <c r="P104" s="433">
        <f t="shared" ref="P104" si="188">ROUND((L104+N104)*O104,2)</f>
        <v>0</v>
      </c>
      <c r="Q104" s="431">
        <f t="shared" ref="Q104" si="189">(H104+I104+J104+L104+N104++P104)</f>
        <v>0</v>
      </c>
      <c r="R104" s="434"/>
      <c r="S104" s="434">
        <f t="shared" ref="S104" si="190">IF(Q104&lt;9999,ROUND(Q104,-1),IF(Q104&lt;99999,ROUND(Q104,-2),ROUND(Q104,-3)))</f>
        <v>0</v>
      </c>
      <c r="T104" s="435" t="s">
        <v>552</v>
      </c>
    </row>
    <row r="105" spans="1:20" ht="15.95" customHeight="1">
      <c r="A105" s="823">
        <f t="shared" ref="A105" si="191">(A103+1)</f>
        <v>49</v>
      </c>
      <c r="B105" s="721"/>
      <c r="C105" s="722"/>
      <c r="D105" s="415"/>
      <c r="E105" s="416"/>
      <c r="F105" s="417"/>
      <c r="G105" s="418"/>
      <c r="H105" s="419"/>
      <c r="I105" s="420"/>
      <c r="J105" s="421"/>
      <c r="K105" s="422"/>
      <c r="L105" s="423"/>
      <c r="M105" s="422"/>
      <c r="N105" s="423"/>
      <c r="O105" s="423"/>
      <c r="P105" s="423"/>
      <c r="Q105" s="423"/>
      <c r="R105" s="424"/>
      <c r="S105" s="425"/>
      <c r="T105" s="426"/>
    </row>
    <row r="106" spans="1:20" ht="15.95" customHeight="1">
      <c r="A106" s="824" t="e">
        <f>IF(#REF!="","",1+MAX(#REF!))</f>
        <v>#REF!</v>
      </c>
      <c r="B106" s="723" t="str">
        <f>内訳書!$B$124</f>
        <v>㉟　照明器具撤去</v>
      </c>
      <c r="C106" s="724" t="str">
        <f>内訳書!$C$124</f>
        <v>IL　40W(WP)</v>
      </c>
      <c r="D106" s="461"/>
      <c r="E106" s="461"/>
      <c r="F106" s="429"/>
      <c r="G106" s="430"/>
      <c r="H106" s="431"/>
      <c r="I106" s="430"/>
      <c r="J106" s="431"/>
      <c r="K106" s="428"/>
      <c r="L106" s="431"/>
      <c r="M106" s="428"/>
      <c r="N106" s="432"/>
      <c r="O106" s="430"/>
      <c r="P106" s="433">
        <f t="shared" ref="P106" si="192">ROUND((L106+N106)*O106,2)</f>
        <v>0</v>
      </c>
      <c r="Q106" s="431">
        <f t="shared" ref="Q106" si="193">(H106+I106+J106+L106+N106++P106)</f>
        <v>0</v>
      </c>
      <c r="R106" s="434"/>
      <c r="S106" s="434">
        <f t="shared" ref="S106" si="194">IF(Q106&lt;9999,ROUND(Q106,-1),IF(Q106&lt;99999,ROUND(Q106,-2),ROUND(Q106,-3)))</f>
        <v>0</v>
      </c>
      <c r="T106" s="435" t="s">
        <v>669</v>
      </c>
    </row>
    <row r="107" spans="1:20" ht="15.95" customHeight="1">
      <c r="A107" s="823">
        <f t="shared" ref="A107" si="195">(A105+1)</f>
        <v>50</v>
      </c>
      <c r="B107" s="721"/>
      <c r="C107" s="722"/>
      <c r="D107" s="415"/>
      <c r="E107" s="416"/>
      <c r="F107" s="417"/>
      <c r="G107" s="418"/>
      <c r="H107" s="419"/>
      <c r="I107" s="420"/>
      <c r="J107" s="421"/>
      <c r="K107" s="422"/>
      <c r="L107" s="423"/>
      <c r="M107" s="422"/>
      <c r="N107" s="423"/>
      <c r="O107" s="423"/>
      <c r="P107" s="423"/>
      <c r="Q107" s="423"/>
      <c r="R107" s="424"/>
      <c r="S107" s="425"/>
      <c r="T107" s="426"/>
    </row>
    <row r="108" spans="1:20" ht="15.95" customHeight="1">
      <c r="A108" s="824" t="e">
        <f>IF(#REF!="","",1+MAX(#REF!))</f>
        <v>#REF!</v>
      </c>
      <c r="B108" s="723" t="str">
        <f>内訳書!$B$125</f>
        <v>⑩　照明器具撤去</v>
      </c>
      <c r="C108" s="724" t="str">
        <f>内訳書!$C$125</f>
        <v>FBC2-201</v>
      </c>
      <c r="D108" s="461"/>
      <c r="E108" s="461"/>
      <c r="F108" s="429"/>
      <c r="G108" s="430"/>
      <c r="H108" s="431"/>
      <c r="I108" s="430"/>
      <c r="J108" s="431"/>
      <c r="K108" s="428"/>
      <c r="L108" s="431"/>
      <c r="M108" s="428"/>
      <c r="N108" s="432"/>
      <c r="O108" s="430"/>
      <c r="P108" s="433">
        <f t="shared" ref="P108" si="196">ROUND((L108+N108)*O108,2)</f>
        <v>0</v>
      </c>
      <c r="Q108" s="431">
        <f t="shared" ref="Q108" si="197">(H108+I108+J108+L108+N108++P108)</f>
        <v>0</v>
      </c>
      <c r="R108" s="434"/>
      <c r="S108" s="434">
        <f t="shared" ref="S108" si="198">IF(Q108&lt;9999,ROUND(Q108,-1),IF(Q108&lt;99999,ROUND(Q108,-2),ROUND(Q108,-3)))</f>
        <v>0</v>
      </c>
      <c r="T108" s="435" t="s">
        <v>669</v>
      </c>
    </row>
    <row r="109" spans="1:20" ht="15.95" customHeight="1">
      <c r="A109" s="823">
        <f t="shared" ref="A109" si="199">(A107+1)</f>
        <v>51</v>
      </c>
      <c r="B109" s="721"/>
      <c r="C109" s="722"/>
      <c r="D109" s="415"/>
      <c r="E109" s="416"/>
      <c r="F109" s="417"/>
      <c r="G109" s="418"/>
      <c r="H109" s="419"/>
      <c r="I109" s="420"/>
      <c r="J109" s="421"/>
      <c r="K109" s="422"/>
      <c r="L109" s="423"/>
      <c r="M109" s="422"/>
      <c r="N109" s="423"/>
      <c r="O109" s="423"/>
      <c r="P109" s="423"/>
      <c r="Q109" s="423"/>
      <c r="R109" s="424"/>
      <c r="S109" s="425"/>
      <c r="T109" s="426"/>
    </row>
    <row r="110" spans="1:20" ht="15.95" customHeight="1">
      <c r="A110" s="824" t="e">
        <f>IF(#REF!="","",1+MAX(#REF!))</f>
        <v>#REF!</v>
      </c>
      <c r="B110" s="723" t="str">
        <f>内訳書!$B$126</f>
        <v>W　照明器具撤去</v>
      </c>
      <c r="C110" s="724" t="str">
        <f>内訳書!$C$126</f>
        <v>FSR11-401</v>
      </c>
      <c r="D110" s="461"/>
      <c r="E110" s="461"/>
      <c r="F110" s="429"/>
      <c r="G110" s="430"/>
      <c r="H110" s="431"/>
      <c r="I110" s="430"/>
      <c r="J110" s="431"/>
      <c r="K110" s="428"/>
      <c r="L110" s="431"/>
      <c r="M110" s="428"/>
      <c r="N110" s="432"/>
      <c r="O110" s="430"/>
      <c r="P110" s="433">
        <f t="shared" ref="P110" si="200">ROUND((L110+N110)*O110,2)</f>
        <v>0</v>
      </c>
      <c r="Q110" s="431">
        <f t="shared" ref="Q110" si="201">(H110+I110+J110+L110+N110++P110)</f>
        <v>0</v>
      </c>
      <c r="R110" s="434"/>
      <c r="S110" s="434">
        <f t="shared" ref="S110" si="202">IF(Q110&lt;9999,ROUND(Q110,-1),IF(Q110&lt;99999,ROUND(Q110,-2),ROUND(Q110,-3)))</f>
        <v>0</v>
      </c>
      <c r="T110" s="435" t="s">
        <v>552</v>
      </c>
    </row>
    <row r="111" spans="1:20" ht="15.95" customHeight="1">
      <c r="A111" s="823">
        <f t="shared" ref="A111" si="203">(A109+1)</f>
        <v>52</v>
      </c>
      <c r="B111" s="721"/>
      <c r="C111" s="722"/>
      <c r="D111" s="415"/>
      <c r="E111" s="416"/>
      <c r="F111" s="417"/>
      <c r="G111" s="418"/>
      <c r="H111" s="419"/>
      <c r="I111" s="420"/>
      <c r="J111" s="421"/>
      <c r="K111" s="422"/>
      <c r="L111" s="423"/>
      <c r="M111" s="422"/>
      <c r="N111" s="423"/>
      <c r="O111" s="423"/>
      <c r="P111" s="423"/>
      <c r="Q111" s="423"/>
      <c r="R111" s="424"/>
      <c r="S111" s="425"/>
      <c r="T111" s="426"/>
    </row>
    <row r="112" spans="1:20" ht="15.95" customHeight="1">
      <c r="A112" s="824" t="e">
        <f>IF(#REF!="","",1+MAX(#REF!))</f>
        <v>#REF!</v>
      </c>
      <c r="B112" s="723" t="str">
        <f>内訳書!$B$127</f>
        <v>スイッチ</v>
      </c>
      <c r="C112" s="724" t="str">
        <f>内訳書!$C$127</f>
        <v>1P15A×2,PL付</v>
      </c>
      <c r="D112" s="461"/>
      <c r="E112" s="461"/>
      <c r="F112" s="429"/>
      <c r="G112" s="430"/>
      <c r="H112" s="431"/>
      <c r="I112" s="430"/>
      <c r="J112" s="431"/>
      <c r="K112" s="428"/>
      <c r="L112" s="431"/>
      <c r="M112" s="428"/>
      <c r="N112" s="432"/>
      <c r="O112" s="430"/>
      <c r="P112" s="433">
        <f t="shared" ref="P112" si="204">ROUND((L112+N112)*O112,2)</f>
        <v>0</v>
      </c>
      <c r="Q112" s="431">
        <f t="shared" ref="Q112" si="205">(H112+I112+J112+L112+N112++P112)</f>
        <v>0</v>
      </c>
      <c r="R112" s="434"/>
      <c r="S112" s="434">
        <f t="shared" ref="S112" si="206">IF(Q112&lt;9999,ROUND(Q112,-1),IF(Q112&lt;99999,ROUND(Q112,-2),ROUND(Q112,-3)))</f>
        <v>0</v>
      </c>
      <c r="T112" s="435" t="s">
        <v>670</v>
      </c>
    </row>
    <row r="113" spans="1:20" ht="15.95" customHeight="1">
      <c r="A113" s="823">
        <f t="shared" ref="A113" si="207">(A111+1)</f>
        <v>53</v>
      </c>
      <c r="B113" s="721"/>
      <c r="C113" s="722"/>
      <c r="D113" s="415"/>
      <c r="E113" s="416"/>
      <c r="F113" s="417"/>
      <c r="G113" s="418"/>
      <c r="H113" s="419"/>
      <c r="I113" s="420"/>
      <c r="J113" s="421"/>
      <c r="K113" s="422"/>
      <c r="L113" s="423"/>
      <c r="M113" s="422"/>
      <c r="N113" s="423"/>
      <c r="O113" s="423"/>
      <c r="P113" s="423"/>
      <c r="Q113" s="423"/>
      <c r="R113" s="424"/>
      <c r="S113" s="425"/>
      <c r="T113" s="426"/>
    </row>
    <row r="114" spans="1:20" ht="15.95" customHeight="1">
      <c r="A114" s="824" t="e">
        <f>IF(#REF!="","",1+MAX(#REF!))</f>
        <v>#REF!</v>
      </c>
      <c r="B114" s="723" t="str">
        <f>内訳書!$B$128</f>
        <v>セレクタ－スイッチ</v>
      </c>
      <c r="C114" s="724" t="str">
        <f>内訳書!$C$128</f>
        <v>12回路</v>
      </c>
      <c r="D114" s="461"/>
      <c r="E114" s="461"/>
      <c r="F114" s="429"/>
      <c r="G114" s="430"/>
      <c r="H114" s="431"/>
      <c r="I114" s="430"/>
      <c r="J114" s="431"/>
      <c r="K114" s="428"/>
      <c r="L114" s="431"/>
      <c r="M114" s="428"/>
      <c r="N114" s="432"/>
      <c r="O114" s="430"/>
      <c r="P114" s="433">
        <f t="shared" ref="P114" si="208">ROUND((L114+N114)*O114,2)</f>
        <v>0</v>
      </c>
      <c r="Q114" s="431">
        <f t="shared" ref="Q114:Q120" si="209">(H114+I114+J114+L114+N114++P114)</f>
        <v>0</v>
      </c>
      <c r="R114" s="434"/>
      <c r="S114" s="434">
        <f>IF(Q114&lt;9999,ROUND(Q114,-1),IF(Q114&lt;99999,ROUND(Q114,-2),ROUND(Q114,-3)))</f>
        <v>0</v>
      </c>
      <c r="T114" s="435" t="s">
        <v>671</v>
      </c>
    </row>
    <row r="115" spans="1:20" ht="15.95" customHeight="1">
      <c r="A115" s="823">
        <f t="shared" ref="A115" si="210">(A113+1)</f>
        <v>54</v>
      </c>
      <c r="B115" s="721"/>
      <c r="C115" s="722"/>
      <c r="D115" s="415" t="s">
        <v>561</v>
      </c>
      <c r="E115" s="416" t="s">
        <v>562</v>
      </c>
      <c r="F115" s="417"/>
      <c r="G115" s="418"/>
      <c r="H115" s="419"/>
      <c r="I115" s="420"/>
      <c r="J115" s="421"/>
      <c r="K115" s="422"/>
      <c r="L115" s="423"/>
      <c r="M115" s="422"/>
      <c r="N115" s="423"/>
      <c r="O115" s="423"/>
      <c r="P115" s="423"/>
      <c r="Q115" s="423"/>
      <c r="R115" s="424"/>
      <c r="S115" s="425"/>
      <c r="T115" s="426"/>
    </row>
    <row r="116" spans="1:20" ht="15.95" customHeight="1">
      <c r="A116" s="824" t="e">
        <f>IF(#REF!="","",1+MAX(#REF!))</f>
        <v>#REF!</v>
      </c>
      <c r="B116" s="723" t="str">
        <f>内訳書!$B$166</f>
        <v>照明器具類</v>
      </c>
      <c r="C116" s="724"/>
      <c r="D116" s="461">
        <v>77</v>
      </c>
      <c r="E116" s="768" t="s">
        <v>560</v>
      </c>
      <c r="F116" s="429"/>
      <c r="G116" s="430">
        <v>1</v>
      </c>
      <c r="H116" s="431"/>
      <c r="I116" s="432"/>
      <c r="J116" s="432"/>
      <c r="K116" s="428"/>
      <c r="L116" s="432"/>
      <c r="M116" s="428"/>
      <c r="N116" s="432"/>
      <c r="O116" s="430"/>
      <c r="P116" s="433"/>
      <c r="Q116" s="431">
        <f t="shared" si="209"/>
        <v>0</v>
      </c>
      <c r="R116" s="434"/>
      <c r="S116" s="434">
        <f t="shared" ref="S116:S118" si="211">IF(Q116&lt;9999,ROUND(Q116,-1),IF(Q116&lt;99999,ROUND(Q116,-2),ROUND(Q116,-3)))</f>
        <v>0</v>
      </c>
      <c r="T116" s="435"/>
    </row>
    <row r="117" spans="1:20" ht="15.95" customHeight="1">
      <c r="A117" s="823">
        <f t="shared" ref="A117" si="212">(A115+1)</f>
        <v>55</v>
      </c>
      <c r="B117" s="721"/>
      <c r="C117" s="722"/>
      <c r="D117" s="415" t="s">
        <v>561</v>
      </c>
      <c r="E117" s="416" t="s">
        <v>562</v>
      </c>
      <c r="F117" s="417"/>
      <c r="G117" s="418"/>
      <c r="H117" s="419"/>
      <c r="I117" s="420"/>
      <c r="J117" s="421"/>
      <c r="K117" s="422"/>
      <c r="L117" s="423"/>
      <c r="M117" s="422"/>
      <c r="N117" s="423"/>
      <c r="O117" s="423"/>
      <c r="P117" s="423"/>
      <c r="Q117" s="423"/>
      <c r="R117" s="424"/>
      <c r="S117" s="425"/>
      <c r="T117" s="426"/>
    </row>
    <row r="118" spans="1:20" ht="15.95" customHeight="1">
      <c r="A118" s="824" t="e">
        <f>IF(#REF!="","",1+MAX(#REF!))</f>
        <v>#REF!</v>
      </c>
      <c r="B118" s="723" t="str">
        <f>内訳書!$B$167</f>
        <v>蛍光灯類</v>
      </c>
      <c r="C118" s="724"/>
      <c r="D118" s="461">
        <v>300</v>
      </c>
      <c r="E118" s="768" t="s">
        <v>560</v>
      </c>
      <c r="F118" s="806"/>
      <c r="G118" s="430">
        <v>1</v>
      </c>
      <c r="H118" s="431"/>
      <c r="I118" s="432"/>
      <c r="J118" s="432"/>
      <c r="K118" s="428"/>
      <c r="L118" s="432"/>
      <c r="M118" s="428"/>
      <c r="N118" s="432"/>
      <c r="O118" s="430"/>
      <c r="P118" s="433"/>
      <c r="Q118" s="431">
        <f t="shared" si="209"/>
        <v>0</v>
      </c>
      <c r="R118" s="434"/>
      <c r="S118" s="434">
        <f t="shared" si="211"/>
        <v>0</v>
      </c>
      <c r="T118" s="435"/>
    </row>
    <row r="119" spans="1:20" ht="15.95" customHeight="1">
      <c r="A119" s="823">
        <f t="shared" ref="A119" si="213">(A117+1)</f>
        <v>56</v>
      </c>
      <c r="B119" s="721"/>
      <c r="C119" s="722"/>
      <c r="D119" s="415" t="s">
        <v>561</v>
      </c>
      <c r="E119" s="416" t="s">
        <v>562</v>
      </c>
      <c r="F119" s="417"/>
      <c r="G119" s="418"/>
      <c r="H119" s="419"/>
      <c r="I119" s="420"/>
      <c r="J119" s="421"/>
      <c r="K119" s="422"/>
      <c r="L119" s="423"/>
      <c r="M119" s="422"/>
      <c r="N119" s="423"/>
      <c r="O119" s="423"/>
      <c r="P119" s="423"/>
      <c r="Q119" s="423"/>
      <c r="R119" s="424"/>
      <c r="S119" s="425"/>
      <c r="T119" s="426"/>
    </row>
    <row r="120" spans="1:20" ht="15.95" customHeight="1">
      <c r="A120" s="824" t="e">
        <f>IF(#REF!="","",1+MAX(#REF!))</f>
        <v>#REF!</v>
      </c>
      <c r="B120" s="723" t="str">
        <f>内訳書!$B$168</f>
        <v>白熱球類</v>
      </c>
      <c r="C120" s="724"/>
      <c r="D120" s="461">
        <v>300</v>
      </c>
      <c r="E120" s="768" t="s">
        <v>560</v>
      </c>
      <c r="F120" s="429"/>
      <c r="G120" s="430">
        <v>1</v>
      </c>
      <c r="H120" s="431"/>
      <c r="I120" s="432"/>
      <c r="J120" s="432"/>
      <c r="K120" s="428"/>
      <c r="L120" s="432"/>
      <c r="M120" s="428"/>
      <c r="N120" s="432"/>
      <c r="O120" s="430"/>
      <c r="P120" s="433"/>
      <c r="Q120" s="431">
        <f t="shared" si="209"/>
        <v>0</v>
      </c>
      <c r="R120" s="434"/>
      <c r="S120" s="434">
        <f>IF(Q120&lt;9999,ROUND(Q120,-1),IF(Q120&lt;99999,ROUND(Q120,-2),ROUND(Q120,-3)))</f>
        <v>0</v>
      </c>
      <c r="T120" s="435"/>
    </row>
    <row r="121" spans="1:20" ht="15.95" customHeight="1">
      <c r="A121" s="823">
        <f t="shared" ref="A121" si="214">(A119+1)</f>
        <v>57</v>
      </c>
      <c r="B121" s="721"/>
      <c r="C121" s="722"/>
      <c r="D121" s="415"/>
      <c r="E121" s="416"/>
      <c r="F121" s="417"/>
      <c r="G121" s="418"/>
      <c r="H121" s="419"/>
      <c r="I121" s="420"/>
      <c r="J121" s="421"/>
      <c r="K121" s="422"/>
      <c r="L121" s="423"/>
      <c r="M121" s="422"/>
      <c r="N121" s="423"/>
      <c r="O121" s="423"/>
      <c r="P121" s="423"/>
      <c r="Q121" s="423"/>
      <c r="R121" s="424"/>
      <c r="S121" s="425"/>
      <c r="T121" s="426"/>
    </row>
    <row r="122" spans="1:20" ht="15.95" customHeight="1">
      <c r="A122" s="824" t="e">
        <f>IF(#REF!="","",1+MAX(#REF!))</f>
        <v>#REF!</v>
      </c>
      <c r="B122" s="723"/>
      <c r="C122" s="724"/>
      <c r="D122" s="461"/>
      <c r="E122" s="461"/>
      <c r="F122" s="429"/>
      <c r="G122" s="430"/>
      <c r="H122" s="432"/>
      <c r="I122" s="432"/>
      <c r="J122" s="432"/>
      <c r="K122" s="428"/>
      <c r="L122" s="432"/>
      <c r="M122" s="428"/>
      <c r="N122" s="432"/>
      <c r="O122" s="430"/>
      <c r="P122" s="433"/>
      <c r="Q122" s="431"/>
      <c r="R122" s="434"/>
      <c r="S122" s="434"/>
      <c r="T122" s="435"/>
    </row>
    <row r="123" spans="1:20" ht="15.95" customHeight="1">
      <c r="A123" s="823">
        <f t="shared" ref="A123" si="215">(A121+1)</f>
        <v>58</v>
      </c>
      <c r="B123" s="721"/>
      <c r="C123" s="722"/>
      <c r="D123" s="416"/>
      <c r="E123" s="416"/>
      <c r="F123" s="764"/>
      <c r="G123" s="439"/>
      <c r="H123" s="440"/>
      <c r="I123" s="462"/>
      <c r="J123" s="421"/>
      <c r="K123" s="441"/>
      <c r="L123" s="442"/>
      <c r="M123" s="441"/>
      <c r="N123" s="442"/>
      <c r="O123" s="442"/>
      <c r="P123" s="442"/>
      <c r="Q123" s="423"/>
      <c r="R123" s="443"/>
      <c r="S123" s="425"/>
      <c r="T123" s="426"/>
    </row>
    <row r="124" spans="1:20" ht="15.95" customHeight="1">
      <c r="A124" s="825" t="e">
        <f>IF(#REF!="","",1+MAX(#REF!))</f>
        <v>#REF!</v>
      </c>
      <c r="B124" s="796"/>
      <c r="C124" s="797"/>
      <c r="D124" s="801"/>
      <c r="E124" s="801"/>
      <c r="F124" s="800"/>
      <c r="G124" s="447"/>
      <c r="H124" s="445"/>
      <c r="I124" s="445"/>
      <c r="J124" s="445"/>
      <c r="K124" s="446"/>
      <c r="L124" s="445"/>
      <c r="M124" s="446"/>
      <c r="N124" s="445"/>
      <c r="O124" s="447"/>
      <c r="P124" s="449"/>
      <c r="Q124" s="448"/>
      <c r="R124" s="450"/>
      <c r="S124" s="450"/>
      <c r="T124" s="799"/>
    </row>
    <row r="125" spans="1:20" ht="15.95" customHeight="1">
      <c r="A125" s="826"/>
      <c r="B125" s="792"/>
      <c r="C125" s="793"/>
      <c r="D125" s="415"/>
      <c r="E125" s="415"/>
      <c r="F125" s="417"/>
      <c r="G125" s="418"/>
      <c r="H125" s="419"/>
      <c r="I125" s="420"/>
      <c r="J125" s="794"/>
      <c r="K125" s="422"/>
      <c r="L125" s="423"/>
      <c r="M125" s="422"/>
      <c r="N125" s="423"/>
      <c r="O125" s="423"/>
      <c r="P125" s="423"/>
      <c r="Q125" s="423"/>
      <c r="R125" s="424"/>
      <c r="S125" s="713"/>
      <c r="T125" s="795"/>
    </row>
    <row r="126" spans="1:20" ht="15.95" customHeight="1">
      <c r="A126" s="824"/>
      <c r="B126" s="723"/>
      <c r="C126" s="724"/>
      <c r="D126" s="461"/>
      <c r="E126" s="461"/>
      <c r="F126" s="429"/>
      <c r="G126" s="430"/>
      <c r="H126" s="432"/>
      <c r="I126" s="432"/>
      <c r="J126" s="432"/>
      <c r="K126" s="428"/>
      <c r="L126" s="432"/>
      <c r="M126" s="428"/>
      <c r="N126" s="432"/>
      <c r="O126" s="430"/>
      <c r="P126" s="433"/>
      <c r="Q126" s="431"/>
      <c r="R126" s="434"/>
      <c r="S126" s="434"/>
      <c r="T126" s="435"/>
    </row>
  </sheetData>
  <mergeCells count="71">
    <mergeCell ref="A119:A120"/>
    <mergeCell ref="A121:A122"/>
    <mergeCell ref="A123:A124"/>
    <mergeCell ref="A125:A126"/>
    <mergeCell ref="A107:A108"/>
    <mergeCell ref="A109:A110"/>
    <mergeCell ref="A111:A112"/>
    <mergeCell ref="A113:A114"/>
    <mergeCell ref="A115:A116"/>
    <mergeCell ref="A117:A118"/>
    <mergeCell ref="A105:A106"/>
    <mergeCell ref="A83:A84"/>
    <mergeCell ref="A85:A86"/>
    <mergeCell ref="A87:A88"/>
    <mergeCell ref="A89:A90"/>
    <mergeCell ref="A91:A92"/>
    <mergeCell ref="A93:A94"/>
    <mergeCell ref="A95:A96"/>
    <mergeCell ref="A97:A98"/>
    <mergeCell ref="A99:A100"/>
    <mergeCell ref="A101:A102"/>
    <mergeCell ref="A103:A104"/>
    <mergeCell ref="A81:A82"/>
    <mergeCell ref="A59:A60"/>
    <mergeCell ref="A61:A62"/>
    <mergeCell ref="A63:A64"/>
    <mergeCell ref="A65:A66"/>
    <mergeCell ref="A67:A68"/>
    <mergeCell ref="A69:A70"/>
    <mergeCell ref="A71:A72"/>
    <mergeCell ref="A73:A74"/>
    <mergeCell ref="A75:A76"/>
    <mergeCell ref="A77:A78"/>
    <mergeCell ref="A79:A80"/>
    <mergeCell ref="A57:A58"/>
    <mergeCell ref="A35:A36"/>
    <mergeCell ref="A37:A38"/>
    <mergeCell ref="A39:A40"/>
    <mergeCell ref="A41:A42"/>
    <mergeCell ref="A43:A44"/>
    <mergeCell ref="A45:A46"/>
    <mergeCell ref="A47:A48"/>
    <mergeCell ref="A49:A50"/>
    <mergeCell ref="A51:A52"/>
    <mergeCell ref="A53:A54"/>
    <mergeCell ref="A55:A56"/>
    <mergeCell ref="A33:A34"/>
    <mergeCell ref="A11:A12"/>
    <mergeCell ref="A13:A14"/>
    <mergeCell ref="A15:A16"/>
    <mergeCell ref="A17:A18"/>
    <mergeCell ref="A19:A20"/>
    <mergeCell ref="A21:A22"/>
    <mergeCell ref="A23:A24"/>
    <mergeCell ref="A25:A26"/>
    <mergeCell ref="A27:A28"/>
    <mergeCell ref="A29:A30"/>
    <mergeCell ref="A31:A32"/>
    <mergeCell ref="A9:A10"/>
    <mergeCell ref="M7:N7"/>
    <mergeCell ref="O7:P7"/>
    <mergeCell ref="Q7:Q8"/>
    <mergeCell ref="R7:R8"/>
    <mergeCell ref="S7:S8"/>
    <mergeCell ref="D8:F8"/>
    <mergeCell ref="A7:A8"/>
    <mergeCell ref="B7:B8"/>
    <mergeCell ref="C7:C8"/>
    <mergeCell ref="D7:F7"/>
    <mergeCell ref="G7:H7"/>
    <mergeCell ref="K7:L7"/>
  </mergeCells>
  <phoneticPr fontId="7"/>
  <dataValidations count="2">
    <dataValidation imeMode="hiragana" allowBlank="1" showInputMessage="1" showErrorMessage="1" sqref="B1:B2 B5:B8 C9 C11 C13 C15 C17 C19 C21 C23 C25 C27 C29 C31 C33 C35 C37 C39 C41 C43 C45 C47 C49 C53 C79 C81 C83 C85 C87 C89 C91 C117 C119 C121 C123 C125 C51 C95 C93 C97 C55 C57 C59 C61 C63 C65 C67 C69 C71 C73 C75 C77 C99 C101 C103 C105 C107 C109 C111 C113 C115 B127:B64884" xr:uid="{33FA8737-329F-41A4-8179-98F3C084407F}"/>
    <dataValidation imeMode="halfAlpha" allowBlank="1" showInputMessage="1" showErrorMessage="1" sqref="J125 S13 S15 S17 S19 S21 S23 S25 S27 S29 S31 S33 S35 S37 S39 S41 S43 S45 J77 J79 J81 J83 J85 J87 S47 S49 S51 J9 J11 J13 J15 J17 J19 J21 J23 J25 J27 J29 J31 J33 J35 J37 J39 J41 J43 J45 J89 J91 J93 J95 S121 K116:K65064 S123 S125 S113 J115:K115 J117 J119 J121 J123 J47 J49 J51 S9 S11 S53 S55 S57 S59 S61 S63 S65 S67 S69 S71 S73 S75 S77 S79 S81 S83 S85 S87 S89 S91 S93 S95 J53 J55 J57 J59 J61 J63 J65 J67 J69 J71 J73 J75 J97 J99 J101 J103 J105 J107 J109 J111 J113 S97 S99 S101 S103 S105 S107 S109 S111 S115 S117 S119 G7:G1048576 O7:O1048576 K1:K114 T7:T1048576" xr:uid="{BDFDA6F6-A6BF-4E28-8E15-C219C91F5F39}"/>
  </dataValidations>
  <printOptions horizontalCentered="1" verticalCentered="1"/>
  <pageMargins left="0" right="0" top="0.51181102362204722" bottom="0" header="0.51181102362204722" footer="0.19685039370078741"/>
  <pageSetup paperSize="9" scale="80" orientation="landscape" r:id="rId1"/>
  <headerFooter alignWithMargins="0"/>
  <rowBreaks count="3" manualBreakCount="3">
    <brk id="44" max="19" man="1"/>
    <brk id="84" max="19" man="1"/>
    <brk id="124"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I73"/>
  <sheetViews>
    <sheetView view="pageBreakPreview" zoomScale="80" zoomScaleNormal="100" zoomScaleSheetLayoutView="80" workbookViewId="0">
      <selection activeCell="AD3" sqref="AD3"/>
    </sheetView>
  </sheetViews>
  <sheetFormatPr defaultColWidth="10.69921875" defaultRowHeight="17.25"/>
  <cols>
    <col min="1" max="1" width="20.3984375" style="1" customWidth="1"/>
    <col min="2" max="2" width="27.19921875" style="28" customWidth="1"/>
    <col min="3" max="3" width="4.19921875" style="28" customWidth="1"/>
    <col min="4" max="4" width="4.19921875" style="1" customWidth="1"/>
    <col min="5" max="26" width="4.19921875" style="770" customWidth="1"/>
    <col min="27" max="28" width="4.19921875" style="1" customWidth="1"/>
    <col min="29" max="29" width="4.19921875" style="50" customWidth="1"/>
    <col min="30" max="30" width="9.59765625" style="51" bestFit="1" customWidth="1"/>
    <col min="31" max="31" width="2.5" style="1" customWidth="1"/>
    <col min="32" max="33" width="5.69921875" style="1" customWidth="1"/>
    <col min="34" max="34" width="8.69921875" style="1" customWidth="1"/>
    <col min="35" max="35" width="10.69921875" style="1"/>
    <col min="36" max="42" width="4.69921875" style="1" customWidth="1"/>
    <col min="43" max="16384" width="10.69921875" style="1"/>
  </cols>
  <sheetData>
    <row r="1" spans="1:35" ht="27.95" customHeight="1">
      <c r="A1" s="4" t="s">
        <v>273</v>
      </c>
      <c r="B1" s="15"/>
      <c r="C1" s="15"/>
      <c r="D1" s="16" t="s">
        <v>274</v>
      </c>
      <c r="E1" s="769"/>
      <c r="F1" s="769"/>
      <c r="G1" s="769"/>
      <c r="H1" s="769"/>
      <c r="I1" s="769"/>
      <c r="Y1" s="769"/>
      <c r="Z1" s="769"/>
      <c r="AA1" s="2"/>
      <c r="AB1" s="2"/>
      <c r="AC1" s="39"/>
      <c r="AD1" s="40"/>
      <c r="AE1" s="2"/>
      <c r="AF1" s="2"/>
      <c r="AG1" s="2"/>
      <c r="AH1" s="2"/>
      <c r="AI1" s="2"/>
    </row>
    <row r="2" spans="1:35" ht="9.9499999999999993" customHeight="1">
      <c r="A2" s="2"/>
      <c r="B2" s="15"/>
      <c r="C2" s="15"/>
      <c r="D2" s="2"/>
      <c r="E2" s="769"/>
      <c r="F2" s="769"/>
      <c r="G2" s="769"/>
      <c r="H2" s="769"/>
      <c r="I2" s="769"/>
      <c r="J2" s="769"/>
      <c r="K2" s="769"/>
      <c r="L2" s="769"/>
      <c r="M2" s="769"/>
      <c r="N2" s="769"/>
      <c r="O2" s="769"/>
      <c r="P2" s="769"/>
      <c r="Q2" s="769"/>
      <c r="R2" s="769"/>
      <c r="S2" s="769"/>
      <c r="T2" s="769"/>
      <c r="U2" s="769"/>
      <c r="V2" s="769"/>
      <c r="W2" s="769"/>
      <c r="X2" s="769"/>
      <c r="Y2" s="769"/>
      <c r="Z2" s="769"/>
      <c r="AA2" s="2"/>
      <c r="AB2" s="2"/>
      <c r="AC2" s="39"/>
      <c r="AD2" s="40"/>
      <c r="AE2" s="2"/>
      <c r="AF2" s="2"/>
      <c r="AG2" s="2"/>
      <c r="AH2" s="2"/>
      <c r="AI2" s="2"/>
    </row>
    <row r="3" spans="1:35" ht="20.100000000000001" customHeight="1">
      <c r="A3" s="5"/>
      <c r="B3" s="6"/>
      <c r="C3" s="6"/>
      <c r="D3" s="19"/>
      <c r="E3" s="771"/>
      <c r="F3" s="771"/>
      <c r="G3" s="771"/>
      <c r="H3" s="771"/>
      <c r="I3" s="771"/>
      <c r="J3" s="771"/>
      <c r="K3" s="771"/>
      <c r="L3" s="771"/>
      <c r="M3" s="771"/>
      <c r="N3" s="771"/>
      <c r="O3" s="771"/>
      <c r="P3" s="771"/>
      <c r="Q3" s="771"/>
      <c r="R3" s="771"/>
      <c r="S3" s="771"/>
      <c r="T3" s="771"/>
      <c r="U3" s="771"/>
      <c r="V3" s="771"/>
      <c r="W3" s="771"/>
      <c r="X3" s="771"/>
      <c r="Y3" s="771"/>
      <c r="Z3" s="771"/>
      <c r="AA3" s="19"/>
      <c r="AB3" s="19"/>
      <c r="AC3" s="41"/>
      <c r="AD3" s="42" t="s">
        <v>0</v>
      </c>
      <c r="AE3" s="2"/>
      <c r="AF3" s="2"/>
      <c r="AG3" s="2"/>
      <c r="AH3" s="2"/>
      <c r="AI3" s="2"/>
    </row>
    <row r="4" spans="1:35" ht="24" customHeight="1">
      <c r="A4" s="6" t="s">
        <v>1</v>
      </c>
      <c r="B4" s="6" t="s">
        <v>101</v>
      </c>
      <c r="C4" s="6" t="s">
        <v>2</v>
      </c>
      <c r="D4" s="53"/>
      <c r="E4" s="772"/>
      <c r="F4" s="772"/>
      <c r="G4" s="773" t="s">
        <v>3</v>
      </c>
      <c r="H4" s="774"/>
      <c r="I4" s="772"/>
      <c r="J4" s="772"/>
      <c r="K4" s="772"/>
      <c r="L4" s="772"/>
      <c r="M4" s="772"/>
      <c r="N4" s="772"/>
      <c r="O4" s="772"/>
      <c r="P4" s="772"/>
      <c r="Q4" s="772"/>
      <c r="R4" s="772"/>
      <c r="S4" s="772"/>
      <c r="T4" s="772"/>
      <c r="U4" s="772"/>
      <c r="V4" s="772"/>
      <c r="W4" s="772"/>
      <c r="X4" s="772"/>
      <c r="Y4" s="773" t="s">
        <v>147</v>
      </c>
      <c r="Z4" s="772"/>
      <c r="AA4" s="22"/>
      <c r="AB4" s="22"/>
      <c r="AC4" s="43" t="s">
        <v>5</v>
      </c>
      <c r="AD4" s="44" t="s">
        <v>34</v>
      </c>
      <c r="AF4" s="2"/>
      <c r="AG4" s="2"/>
    </row>
    <row r="5" spans="1:35" ht="24" customHeight="1">
      <c r="A5" s="37" t="s">
        <v>274</v>
      </c>
      <c r="B5" s="6"/>
      <c r="C5" s="6"/>
      <c r="D5" s="22" t="s">
        <v>352</v>
      </c>
      <c r="E5" s="772" t="s">
        <v>364</v>
      </c>
      <c r="F5" s="772"/>
      <c r="G5" s="775"/>
      <c r="H5" s="774" t="s">
        <v>363</v>
      </c>
      <c r="I5" s="772"/>
      <c r="J5" s="772"/>
      <c r="K5" s="772"/>
      <c r="L5" s="772"/>
      <c r="M5" s="772"/>
      <c r="N5" s="772" t="s">
        <v>366</v>
      </c>
      <c r="O5" s="772"/>
      <c r="P5" s="772"/>
      <c r="Q5" s="772"/>
      <c r="R5" s="772"/>
      <c r="S5" s="772"/>
      <c r="T5" s="772"/>
      <c r="U5" s="772"/>
      <c r="V5" s="772" t="s">
        <v>367</v>
      </c>
      <c r="W5" s="772"/>
      <c r="X5" s="772"/>
      <c r="Y5" s="772"/>
      <c r="Z5" s="772"/>
      <c r="AA5" s="22" t="s">
        <v>370</v>
      </c>
      <c r="AB5" s="22"/>
      <c r="AC5" s="43"/>
      <c r="AD5" s="46"/>
      <c r="AF5" s="2"/>
      <c r="AG5" s="2"/>
    </row>
    <row r="6" spans="1:35" ht="24" customHeight="1">
      <c r="A6" s="47" t="s">
        <v>284</v>
      </c>
      <c r="B6" s="47" t="s">
        <v>319</v>
      </c>
      <c r="C6" s="6" t="s">
        <v>87</v>
      </c>
      <c r="D6" s="48"/>
      <c r="E6" s="776"/>
      <c r="F6" s="776"/>
      <c r="G6" s="776"/>
      <c r="H6" s="776">
        <v>1</v>
      </c>
      <c r="I6" s="776">
        <v>1</v>
      </c>
      <c r="J6" s="776">
        <v>2</v>
      </c>
      <c r="K6" s="776">
        <v>1</v>
      </c>
      <c r="L6" s="776"/>
      <c r="M6" s="776"/>
      <c r="N6" s="776">
        <v>3</v>
      </c>
      <c r="O6" s="776">
        <v>1</v>
      </c>
      <c r="P6" s="776">
        <v>1</v>
      </c>
      <c r="Q6" s="776"/>
      <c r="R6" s="776"/>
      <c r="S6" s="776"/>
      <c r="T6" s="776"/>
      <c r="U6" s="776"/>
      <c r="V6" s="776"/>
      <c r="W6" s="776"/>
      <c r="X6" s="776"/>
      <c r="Y6" s="776"/>
      <c r="Z6" s="776"/>
      <c r="AA6" s="48"/>
      <c r="AB6" s="48"/>
      <c r="AC6" s="11">
        <f t="shared" ref="AC6:AC37" si="0">SUM(D6:AB6)</f>
        <v>10</v>
      </c>
      <c r="AD6" s="11">
        <f>ROUND(AC6,0)</f>
        <v>10</v>
      </c>
      <c r="AF6" s="2"/>
      <c r="AG6" s="49"/>
    </row>
    <row r="7" spans="1:35" ht="24" customHeight="1">
      <c r="A7" s="47" t="s">
        <v>465</v>
      </c>
      <c r="B7" s="47" t="s">
        <v>320</v>
      </c>
      <c r="C7" s="6" t="s">
        <v>87</v>
      </c>
      <c r="D7" s="48"/>
      <c r="E7" s="776"/>
      <c r="F7" s="776"/>
      <c r="G7" s="776"/>
      <c r="H7" s="776">
        <v>1</v>
      </c>
      <c r="I7" s="776"/>
      <c r="J7" s="776"/>
      <c r="K7" s="776"/>
      <c r="L7" s="776"/>
      <c r="M7" s="776"/>
      <c r="N7" s="776"/>
      <c r="O7" s="776"/>
      <c r="P7" s="776"/>
      <c r="Q7" s="776"/>
      <c r="R7" s="776"/>
      <c r="S7" s="776"/>
      <c r="T7" s="776"/>
      <c r="U7" s="776"/>
      <c r="V7" s="776"/>
      <c r="W7" s="776"/>
      <c r="X7" s="776"/>
      <c r="Y7" s="776"/>
      <c r="Z7" s="776"/>
      <c r="AA7" s="48"/>
      <c r="AB7" s="48"/>
      <c r="AC7" s="11">
        <f t="shared" si="0"/>
        <v>1</v>
      </c>
      <c r="AD7" s="11">
        <f t="shared" ref="AD7:AD24" si="1">ROUND(AC7,0)</f>
        <v>1</v>
      </c>
      <c r="AF7" s="2"/>
      <c r="AG7" s="49"/>
    </row>
    <row r="8" spans="1:35" ht="24" customHeight="1">
      <c r="A8" s="47" t="s">
        <v>285</v>
      </c>
      <c r="B8" s="47" t="s">
        <v>321</v>
      </c>
      <c r="C8" s="6" t="s">
        <v>87</v>
      </c>
      <c r="D8" s="48"/>
      <c r="E8" s="776"/>
      <c r="F8" s="776"/>
      <c r="G8" s="776"/>
      <c r="H8" s="776">
        <v>3</v>
      </c>
      <c r="I8" s="776"/>
      <c r="J8" s="776"/>
      <c r="K8" s="776"/>
      <c r="L8" s="776"/>
      <c r="M8" s="776"/>
      <c r="N8" s="776"/>
      <c r="O8" s="776"/>
      <c r="P8" s="776"/>
      <c r="Q8" s="776"/>
      <c r="R8" s="776"/>
      <c r="S8" s="776"/>
      <c r="T8" s="776"/>
      <c r="U8" s="776"/>
      <c r="V8" s="776"/>
      <c r="W8" s="776"/>
      <c r="X8" s="776"/>
      <c r="Y8" s="776"/>
      <c r="Z8" s="776"/>
      <c r="AA8" s="48"/>
      <c r="AB8" s="48"/>
      <c r="AC8" s="11">
        <f t="shared" si="0"/>
        <v>3</v>
      </c>
      <c r="AD8" s="11">
        <f t="shared" si="1"/>
        <v>3</v>
      </c>
      <c r="AF8" s="2"/>
      <c r="AG8" s="49"/>
    </row>
    <row r="9" spans="1:35" ht="24" customHeight="1">
      <c r="A9" s="52" t="s">
        <v>466</v>
      </c>
      <c r="B9" s="47" t="s">
        <v>322</v>
      </c>
      <c r="C9" s="6" t="s">
        <v>87</v>
      </c>
      <c r="D9" s="48"/>
      <c r="E9" s="776"/>
      <c r="F9" s="776"/>
      <c r="G9" s="776"/>
      <c r="H9" s="776">
        <v>1</v>
      </c>
      <c r="I9" s="776"/>
      <c r="J9" s="776"/>
      <c r="K9" s="776"/>
      <c r="L9" s="776"/>
      <c r="M9" s="776"/>
      <c r="N9" s="776">
        <v>1</v>
      </c>
      <c r="O9" s="776"/>
      <c r="P9" s="776"/>
      <c r="Q9" s="776"/>
      <c r="R9" s="776"/>
      <c r="S9" s="776"/>
      <c r="T9" s="776"/>
      <c r="U9" s="776"/>
      <c r="V9" s="776"/>
      <c r="W9" s="776"/>
      <c r="X9" s="776"/>
      <c r="Y9" s="776"/>
      <c r="Z9" s="776"/>
      <c r="AA9" s="48"/>
      <c r="AB9" s="48"/>
      <c r="AC9" s="11">
        <f t="shared" si="0"/>
        <v>2</v>
      </c>
      <c r="AD9" s="11">
        <f t="shared" si="1"/>
        <v>2</v>
      </c>
      <c r="AF9" s="2"/>
      <c r="AG9" s="49"/>
    </row>
    <row r="10" spans="1:35" ht="24" customHeight="1">
      <c r="A10" s="52" t="s">
        <v>467</v>
      </c>
      <c r="B10" s="47" t="s">
        <v>323</v>
      </c>
      <c r="C10" s="6" t="s">
        <v>87</v>
      </c>
      <c r="D10" s="48"/>
      <c r="E10" s="776"/>
      <c r="F10" s="776"/>
      <c r="G10" s="776"/>
      <c r="H10" s="776">
        <v>6</v>
      </c>
      <c r="I10" s="776">
        <v>2</v>
      </c>
      <c r="J10" s="776">
        <v>3</v>
      </c>
      <c r="K10" s="776">
        <v>2</v>
      </c>
      <c r="L10" s="776">
        <v>11</v>
      </c>
      <c r="M10" s="776">
        <v>1</v>
      </c>
      <c r="N10" s="776">
        <v>3</v>
      </c>
      <c r="O10" s="776">
        <v>15</v>
      </c>
      <c r="P10" s="776">
        <v>6</v>
      </c>
      <c r="Q10" s="776">
        <v>12</v>
      </c>
      <c r="R10" s="776">
        <v>3</v>
      </c>
      <c r="S10" s="776"/>
      <c r="T10" s="776"/>
      <c r="U10" s="776"/>
      <c r="V10" s="776"/>
      <c r="W10" s="776"/>
      <c r="X10" s="776"/>
      <c r="Y10" s="776"/>
      <c r="Z10" s="776"/>
      <c r="AA10" s="48"/>
      <c r="AB10" s="48"/>
      <c r="AC10" s="11">
        <f t="shared" si="0"/>
        <v>64</v>
      </c>
      <c r="AD10" s="11">
        <f t="shared" si="1"/>
        <v>64</v>
      </c>
      <c r="AF10" s="2"/>
      <c r="AG10" s="49"/>
    </row>
    <row r="11" spans="1:35" ht="24" customHeight="1">
      <c r="A11" s="52" t="s">
        <v>286</v>
      </c>
      <c r="B11" s="47" t="s">
        <v>324</v>
      </c>
      <c r="C11" s="6" t="s">
        <v>87</v>
      </c>
      <c r="D11" s="48"/>
      <c r="E11" s="776"/>
      <c r="F11" s="776"/>
      <c r="G11" s="776"/>
      <c r="H11" s="776"/>
      <c r="I11" s="776"/>
      <c r="J11" s="776"/>
      <c r="K11" s="776"/>
      <c r="L11" s="776"/>
      <c r="M11" s="776"/>
      <c r="N11" s="776">
        <v>1</v>
      </c>
      <c r="O11" s="776"/>
      <c r="P11" s="776"/>
      <c r="Q11" s="776"/>
      <c r="R11" s="776"/>
      <c r="S11" s="776"/>
      <c r="T11" s="776"/>
      <c r="U11" s="776"/>
      <c r="V11" s="776"/>
      <c r="W11" s="776"/>
      <c r="X11" s="776"/>
      <c r="Y11" s="776"/>
      <c r="Z11" s="776"/>
      <c r="AA11" s="48"/>
      <c r="AB11" s="48"/>
      <c r="AC11" s="11">
        <f t="shared" si="0"/>
        <v>1</v>
      </c>
      <c r="AD11" s="11">
        <f t="shared" si="1"/>
        <v>1</v>
      </c>
      <c r="AF11" s="2"/>
      <c r="AG11" s="49"/>
    </row>
    <row r="12" spans="1:35" ht="24" customHeight="1">
      <c r="A12" s="52" t="s">
        <v>287</v>
      </c>
      <c r="B12" s="47" t="s">
        <v>325</v>
      </c>
      <c r="C12" s="6" t="s">
        <v>87</v>
      </c>
      <c r="D12" s="48"/>
      <c r="E12" s="776"/>
      <c r="F12" s="776"/>
      <c r="G12" s="776"/>
      <c r="H12" s="776">
        <v>14</v>
      </c>
      <c r="I12" s="776"/>
      <c r="J12" s="776"/>
      <c r="K12" s="776"/>
      <c r="L12" s="776"/>
      <c r="M12" s="776"/>
      <c r="N12" s="776">
        <v>17</v>
      </c>
      <c r="O12" s="776"/>
      <c r="P12" s="776"/>
      <c r="Q12" s="776"/>
      <c r="R12" s="776"/>
      <c r="S12" s="776"/>
      <c r="T12" s="776"/>
      <c r="U12" s="776"/>
      <c r="V12" s="776">
        <v>15</v>
      </c>
      <c r="W12" s="776"/>
      <c r="X12" s="776"/>
      <c r="Y12" s="776"/>
      <c r="Z12" s="776"/>
      <c r="AA12" s="48"/>
      <c r="AB12" s="48"/>
      <c r="AC12" s="11">
        <f t="shared" si="0"/>
        <v>46</v>
      </c>
      <c r="AD12" s="11">
        <f t="shared" si="1"/>
        <v>46</v>
      </c>
      <c r="AF12" s="2"/>
      <c r="AG12" s="49"/>
    </row>
    <row r="13" spans="1:35" ht="24" customHeight="1">
      <c r="A13" s="52" t="s">
        <v>288</v>
      </c>
      <c r="B13" s="47" t="s">
        <v>325</v>
      </c>
      <c r="C13" s="6" t="s">
        <v>87</v>
      </c>
      <c r="D13" s="48"/>
      <c r="E13" s="776"/>
      <c r="F13" s="776"/>
      <c r="G13" s="776"/>
      <c r="H13" s="776"/>
      <c r="I13" s="776"/>
      <c r="J13" s="776"/>
      <c r="K13" s="776"/>
      <c r="L13" s="776"/>
      <c r="M13" s="776"/>
      <c r="N13" s="776"/>
      <c r="O13" s="776"/>
      <c r="P13" s="776"/>
      <c r="Q13" s="776"/>
      <c r="R13" s="776"/>
      <c r="S13" s="776"/>
      <c r="T13" s="776"/>
      <c r="U13" s="776"/>
      <c r="V13" s="776">
        <v>12</v>
      </c>
      <c r="W13" s="776">
        <v>12</v>
      </c>
      <c r="X13" s="776">
        <v>12</v>
      </c>
      <c r="Y13" s="776">
        <v>2</v>
      </c>
      <c r="Z13" s="776">
        <v>8</v>
      </c>
      <c r="AA13" s="48"/>
      <c r="AB13" s="48"/>
      <c r="AC13" s="11">
        <f t="shared" si="0"/>
        <v>46</v>
      </c>
      <c r="AD13" s="11">
        <f t="shared" si="1"/>
        <v>46</v>
      </c>
      <c r="AF13" s="2"/>
      <c r="AG13" s="49"/>
    </row>
    <row r="14" spans="1:35" ht="24" customHeight="1">
      <c r="A14" s="52" t="s">
        <v>289</v>
      </c>
      <c r="B14" s="47" t="s">
        <v>325</v>
      </c>
      <c r="C14" s="6" t="s">
        <v>87</v>
      </c>
      <c r="D14" s="48"/>
      <c r="E14" s="776">
        <v>3</v>
      </c>
      <c r="F14" s="776"/>
      <c r="G14" s="776"/>
      <c r="H14" s="776"/>
      <c r="I14" s="776"/>
      <c r="J14" s="776"/>
      <c r="K14" s="776"/>
      <c r="L14" s="776"/>
      <c r="M14" s="776"/>
      <c r="N14" s="776">
        <v>3</v>
      </c>
      <c r="O14" s="776"/>
      <c r="P14" s="776"/>
      <c r="Q14" s="776"/>
      <c r="R14" s="776"/>
      <c r="S14" s="776"/>
      <c r="T14" s="776"/>
      <c r="U14" s="776"/>
      <c r="V14" s="776"/>
      <c r="W14" s="776"/>
      <c r="X14" s="776"/>
      <c r="Y14" s="776"/>
      <c r="Z14" s="776"/>
      <c r="AA14" s="48"/>
      <c r="AB14" s="48"/>
      <c r="AC14" s="11">
        <f t="shared" si="0"/>
        <v>6</v>
      </c>
      <c r="AD14" s="11">
        <f t="shared" si="1"/>
        <v>6</v>
      </c>
      <c r="AF14" s="2"/>
      <c r="AG14" s="49"/>
    </row>
    <row r="15" spans="1:35" ht="24" customHeight="1">
      <c r="A15" s="52" t="s">
        <v>290</v>
      </c>
      <c r="B15" s="47" t="s">
        <v>326</v>
      </c>
      <c r="C15" s="6" t="s">
        <v>87</v>
      </c>
      <c r="D15" s="48"/>
      <c r="E15" s="776">
        <v>1</v>
      </c>
      <c r="F15" s="776">
        <v>5</v>
      </c>
      <c r="G15" s="776">
        <v>5</v>
      </c>
      <c r="H15" s="776"/>
      <c r="I15" s="776"/>
      <c r="J15" s="776"/>
      <c r="K15" s="776"/>
      <c r="L15" s="776"/>
      <c r="M15" s="776"/>
      <c r="N15" s="776"/>
      <c r="O15" s="776"/>
      <c r="P15" s="776"/>
      <c r="Q15" s="776"/>
      <c r="R15" s="776"/>
      <c r="S15" s="776"/>
      <c r="T15" s="776"/>
      <c r="U15" s="776"/>
      <c r="V15" s="776"/>
      <c r="W15" s="776"/>
      <c r="X15" s="776"/>
      <c r="Y15" s="776"/>
      <c r="Z15" s="776"/>
      <c r="AA15" s="48"/>
      <c r="AB15" s="48"/>
      <c r="AC15" s="11">
        <f t="shared" si="0"/>
        <v>11</v>
      </c>
      <c r="AD15" s="11">
        <f t="shared" si="1"/>
        <v>11</v>
      </c>
      <c r="AF15" s="2"/>
      <c r="AG15" s="49"/>
    </row>
    <row r="16" spans="1:35" ht="24" customHeight="1">
      <c r="A16" s="52" t="s">
        <v>291</v>
      </c>
      <c r="B16" s="47" t="s">
        <v>326</v>
      </c>
      <c r="C16" s="6" t="s">
        <v>87</v>
      </c>
      <c r="D16" s="48"/>
      <c r="E16" s="776">
        <v>3</v>
      </c>
      <c r="F16" s="776"/>
      <c r="G16" s="776"/>
      <c r="H16" s="776"/>
      <c r="I16" s="776"/>
      <c r="J16" s="776"/>
      <c r="K16" s="776"/>
      <c r="L16" s="776"/>
      <c r="M16" s="776"/>
      <c r="N16" s="776"/>
      <c r="O16" s="776"/>
      <c r="P16" s="776"/>
      <c r="Q16" s="776"/>
      <c r="R16" s="776"/>
      <c r="S16" s="776"/>
      <c r="T16" s="776"/>
      <c r="U16" s="776"/>
      <c r="V16" s="776"/>
      <c r="W16" s="776"/>
      <c r="X16" s="776"/>
      <c r="Y16" s="776"/>
      <c r="Z16" s="776"/>
      <c r="AA16" s="48">
        <v>2</v>
      </c>
      <c r="AB16" s="48"/>
      <c r="AC16" s="11">
        <f t="shared" si="0"/>
        <v>5</v>
      </c>
      <c r="AD16" s="11">
        <f t="shared" si="1"/>
        <v>5</v>
      </c>
      <c r="AF16" s="2"/>
      <c r="AG16" s="49"/>
    </row>
    <row r="17" spans="1:33" ht="24" customHeight="1">
      <c r="A17" s="52" t="s">
        <v>292</v>
      </c>
      <c r="B17" s="47" t="s">
        <v>327</v>
      </c>
      <c r="C17" s="6" t="s">
        <v>87</v>
      </c>
      <c r="D17" s="48"/>
      <c r="E17" s="776"/>
      <c r="F17" s="776"/>
      <c r="G17" s="776"/>
      <c r="H17" s="776">
        <v>15</v>
      </c>
      <c r="I17" s="776">
        <v>2</v>
      </c>
      <c r="J17" s="776">
        <v>3</v>
      </c>
      <c r="K17" s="776"/>
      <c r="L17" s="776"/>
      <c r="M17" s="776"/>
      <c r="N17" s="776"/>
      <c r="O17" s="776"/>
      <c r="P17" s="776"/>
      <c r="Q17" s="776"/>
      <c r="R17" s="776"/>
      <c r="S17" s="776"/>
      <c r="T17" s="776"/>
      <c r="U17" s="776"/>
      <c r="V17" s="776"/>
      <c r="W17" s="776"/>
      <c r="X17" s="776"/>
      <c r="Y17" s="776"/>
      <c r="Z17" s="776"/>
      <c r="AA17" s="48"/>
      <c r="AB17" s="48"/>
      <c r="AC17" s="11">
        <f t="shared" si="0"/>
        <v>20</v>
      </c>
      <c r="AD17" s="11">
        <f t="shared" si="1"/>
        <v>20</v>
      </c>
      <c r="AF17" s="2"/>
      <c r="AG17" s="49"/>
    </row>
    <row r="18" spans="1:33" ht="24" customHeight="1">
      <c r="A18" s="52" t="s">
        <v>293</v>
      </c>
      <c r="B18" s="47" t="s">
        <v>328</v>
      </c>
      <c r="C18" s="6" t="s">
        <v>87</v>
      </c>
      <c r="D18" s="48"/>
      <c r="E18" s="776"/>
      <c r="F18" s="776"/>
      <c r="G18" s="776"/>
      <c r="H18" s="776">
        <v>1</v>
      </c>
      <c r="I18" s="776"/>
      <c r="J18" s="776"/>
      <c r="K18" s="776"/>
      <c r="L18" s="776"/>
      <c r="M18" s="776"/>
      <c r="N18" s="776"/>
      <c r="O18" s="776"/>
      <c r="P18" s="776"/>
      <c r="Q18" s="776"/>
      <c r="R18" s="776"/>
      <c r="S18" s="776"/>
      <c r="T18" s="776"/>
      <c r="U18" s="776"/>
      <c r="V18" s="776">
        <v>1</v>
      </c>
      <c r="W18" s="776"/>
      <c r="X18" s="776"/>
      <c r="Y18" s="776"/>
      <c r="Z18" s="776"/>
      <c r="AA18" s="48"/>
      <c r="AB18" s="48"/>
      <c r="AC18" s="11">
        <f t="shared" si="0"/>
        <v>2</v>
      </c>
      <c r="AD18" s="11">
        <f t="shared" si="1"/>
        <v>2</v>
      </c>
      <c r="AF18" s="2"/>
      <c r="AG18" s="49"/>
    </row>
    <row r="19" spans="1:33" ht="24" customHeight="1">
      <c r="A19" s="52" t="s">
        <v>294</v>
      </c>
      <c r="B19" s="47" t="s">
        <v>329</v>
      </c>
      <c r="C19" s="6" t="s">
        <v>87</v>
      </c>
      <c r="D19" s="48"/>
      <c r="E19" s="776"/>
      <c r="F19" s="776"/>
      <c r="G19" s="776"/>
      <c r="H19" s="776">
        <v>1</v>
      </c>
      <c r="I19" s="776"/>
      <c r="J19" s="776"/>
      <c r="K19" s="776"/>
      <c r="L19" s="776"/>
      <c r="M19" s="776"/>
      <c r="N19" s="776"/>
      <c r="O19" s="776"/>
      <c r="P19" s="776"/>
      <c r="Q19" s="776"/>
      <c r="R19" s="776"/>
      <c r="S19" s="776"/>
      <c r="T19" s="776"/>
      <c r="U19" s="776"/>
      <c r="V19" s="776"/>
      <c r="W19" s="776"/>
      <c r="X19" s="776"/>
      <c r="Y19" s="776"/>
      <c r="Z19" s="776"/>
      <c r="AA19" s="48"/>
      <c r="AB19" s="48"/>
      <c r="AC19" s="11">
        <f t="shared" si="0"/>
        <v>1</v>
      </c>
      <c r="AD19" s="11">
        <f t="shared" si="1"/>
        <v>1</v>
      </c>
      <c r="AF19" s="2"/>
      <c r="AG19" s="49"/>
    </row>
    <row r="20" spans="1:33" ht="24" customHeight="1">
      <c r="A20" s="52" t="s">
        <v>295</v>
      </c>
      <c r="B20" s="47" t="s">
        <v>330</v>
      </c>
      <c r="C20" s="6" t="s">
        <v>87</v>
      </c>
      <c r="D20" s="48"/>
      <c r="E20" s="776"/>
      <c r="F20" s="776"/>
      <c r="G20" s="776"/>
      <c r="H20" s="776">
        <v>2</v>
      </c>
      <c r="I20" s="776">
        <v>3</v>
      </c>
      <c r="J20" s="776"/>
      <c r="K20" s="776"/>
      <c r="L20" s="776"/>
      <c r="M20" s="776"/>
      <c r="N20" s="776">
        <v>1</v>
      </c>
      <c r="O20" s="776">
        <v>11</v>
      </c>
      <c r="P20" s="776">
        <v>2</v>
      </c>
      <c r="Q20" s="776"/>
      <c r="R20" s="776"/>
      <c r="S20" s="776"/>
      <c r="T20" s="776"/>
      <c r="U20" s="776"/>
      <c r="V20" s="776"/>
      <c r="W20" s="776"/>
      <c r="X20" s="776"/>
      <c r="Y20" s="776"/>
      <c r="Z20" s="776"/>
      <c r="AA20" s="48"/>
      <c r="AB20" s="48"/>
      <c r="AC20" s="11">
        <f t="shared" si="0"/>
        <v>19</v>
      </c>
      <c r="AD20" s="11">
        <f t="shared" si="1"/>
        <v>19</v>
      </c>
      <c r="AF20" s="2"/>
      <c r="AG20" s="49"/>
    </row>
    <row r="21" spans="1:33" ht="24" customHeight="1">
      <c r="A21" s="52" t="s">
        <v>468</v>
      </c>
      <c r="B21" s="47" t="s">
        <v>331</v>
      </c>
      <c r="C21" s="6" t="s">
        <v>87</v>
      </c>
      <c r="D21" s="48"/>
      <c r="E21" s="776"/>
      <c r="F21" s="776"/>
      <c r="G21" s="776"/>
      <c r="H21" s="776">
        <v>4</v>
      </c>
      <c r="I21" s="776"/>
      <c r="J21" s="776"/>
      <c r="K21" s="776"/>
      <c r="L21" s="776"/>
      <c r="M21" s="776"/>
      <c r="N21" s="776">
        <v>6</v>
      </c>
      <c r="O21" s="776"/>
      <c r="P21" s="776"/>
      <c r="Q21" s="776"/>
      <c r="R21" s="776"/>
      <c r="S21" s="776"/>
      <c r="T21" s="776"/>
      <c r="U21" s="776"/>
      <c r="V21" s="776">
        <v>6</v>
      </c>
      <c r="W21" s="776"/>
      <c r="X21" s="776"/>
      <c r="Y21" s="776"/>
      <c r="Z21" s="776"/>
      <c r="AA21" s="48"/>
      <c r="AB21" s="48"/>
      <c r="AC21" s="11">
        <f t="shared" si="0"/>
        <v>16</v>
      </c>
      <c r="AD21" s="11">
        <f t="shared" si="1"/>
        <v>16</v>
      </c>
      <c r="AF21" s="2"/>
      <c r="AG21" s="49"/>
    </row>
    <row r="22" spans="1:33" ht="24" customHeight="1">
      <c r="A22" s="52" t="s">
        <v>296</v>
      </c>
      <c r="B22" s="47" t="s">
        <v>332</v>
      </c>
      <c r="C22" s="6" t="s">
        <v>87</v>
      </c>
      <c r="D22" s="48"/>
      <c r="E22" s="776"/>
      <c r="F22" s="776"/>
      <c r="G22" s="776"/>
      <c r="H22" s="776">
        <v>13</v>
      </c>
      <c r="I22" s="776"/>
      <c r="J22" s="776"/>
      <c r="K22" s="776"/>
      <c r="L22" s="776"/>
      <c r="M22" s="776"/>
      <c r="N22" s="776"/>
      <c r="O22" s="776"/>
      <c r="P22" s="776"/>
      <c r="Q22" s="776"/>
      <c r="R22" s="776"/>
      <c r="S22" s="776"/>
      <c r="T22" s="776"/>
      <c r="U22" s="776"/>
      <c r="V22" s="776"/>
      <c r="W22" s="776"/>
      <c r="X22" s="776"/>
      <c r="Y22" s="776"/>
      <c r="Z22" s="776"/>
      <c r="AA22" s="48"/>
      <c r="AB22" s="48"/>
      <c r="AC22" s="11">
        <f t="shared" si="0"/>
        <v>13</v>
      </c>
      <c r="AD22" s="11">
        <f t="shared" si="1"/>
        <v>13</v>
      </c>
      <c r="AF22" s="2"/>
      <c r="AG22" s="49"/>
    </row>
    <row r="23" spans="1:33" ht="24" customHeight="1">
      <c r="A23" s="52" t="s">
        <v>297</v>
      </c>
      <c r="B23" s="47" t="s">
        <v>333</v>
      </c>
      <c r="C23" s="6" t="s">
        <v>87</v>
      </c>
      <c r="D23" s="48"/>
      <c r="E23" s="776"/>
      <c r="F23" s="776"/>
      <c r="G23" s="776"/>
      <c r="H23" s="776">
        <v>13</v>
      </c>
      <c r="I23" s="776"/>
      <c r="J23" s="776"/>
      <c r="K23" s="776"/>
      <c r="L23" s="776"/>
      <c r="M23" s="776"/>
      <c r="N23" s="776"/>
      <c r="O23" s="776"/>
      <c r="P23" s="776"/>
      <c r="Q23" s="776"/>
      <c r="R23" s="776"/>
      <c r="S23" s="776"/>
      <c r="T23" s="776"/>
      <c r="U23" s="776"/>
      <c r="V23" s="776"/>
      <c r="W23" s="776"/>
      <c r="X23" s="776"/>
      <c r="Y23" s="776"/>
      <c r="Z23" s="776"/>
      <c r="AA23" s="48"/>
      <c r="AB23" s="48"/>
      <c r="AC23" s="11">
        <f t="shared" si="0"/>
        <v>13</v>
      </c>
      <c r="AD23" s="11">
        <f t="shared" si="1"/>
        <v>13</v>
      </c>
      <c r="AF23" s="2"/>
      <c r="AG23" s="49"/>
    </row>
    <row r="24" spans="1:33" ht="24" customHeight="1">
      <c r="A24" s="52" t="s">
        <v>298</v>
      </c>
      <c r="B24" s="47" t="s">
        <v>334</v>
      </c>
      <c r="C24" s="6" t="s">
        <v>87</v>
      </c>
      <c r="D24" s="48"/>
      <c r="E24" s="776"/>
      <c r="F24" s="776"/>
      <c r="G24" s="776"/>
      <c r="H24" s="776">
        <v>3</v>
      </c>
      <c r="I24" s="776">
        <v>2</v>
      </c>
      <c r="J24" s="776"/>
      <c r="K24" s="776"/>
      <c r="L24" s="776"/>
      <c r="M24" s="776"/>
      <c r="N24" s="776">
        <v>3</v>
      </c>
      <c r="O24" s="776">
        <v>3</v>
      </c>
      <c r="P24" s="776">
        <v>3</v>
      </c>
      <c r="Q24" s="776">
        <v>3</v>
      </c>
      <c r="R24" s="776">
        <v>3</v>
      </c>
      <c r="S24" s="776">
        <v>3</v>
      </c>
      <c r="T24" s="776">
        <v>3</v>
      </c>
      <c r="U24" s="776">
        <v>3</v>
      </c>
      <c r="V24" s="776"/>
      <c r="W24" s="776"/>
      <c r="X24" s="776"/>
      <c r="Y24" s="776"/>
      <c r="Z24" s="776"/>
      <c r="AA24" s="48"/>
      <c r="AB24" s="48"/>
      <c r="AC24" s="11">
        <f t="shared" si="0"/>
        <v>29</v>
      </c>
      <c r="AD24" s="11">
        <f t="shared" si="1"/>
        <v>29</v>
      </c>
      <c r="AF24" s="2"/>
      <c r="AG24" s="49"/>
    </row>
    <row r="25" spans="1:33" ht="24" customHeight="1">
      <c r="A25" s="52" t="s">
        <v>469</v>
      </c>
      <c r="B25" s="47" t="s">
        <v>335</v>
      </c>
      <c r="C25" s="6" t="s">
        <v>87</v>
      </c>
      <c r="D25" s="48"/>
      <c r="E25" s="776"/>
      <c r="F25" s="776"/>
      <c r="G25" s="776"/>
      <c r="H25" s="776">
        <v>2</v>
      </c>
      <c r="I25" s="776">
        <v>12</v>
      </c>
      <c r="J25" s="776"/>
      <c r="K25" s="776"/>
      <c r="L25" s="776"/>
      <c r="M25" s="776"/>
      <c r="N25" s="776">
        <v>2</v>
      </c>
      <c r="O25" s="776"/>
      <c r="P25" s="776"/>
      <c r="Q25" s="776"/>
      <c r="R25" s="776"/>
      <c r="S25" s="776"/>
      <c r="T25" s="776"/>
      <c r="U25" s="776"/>
      <c r="V25" s="776">
        <v>2</v>
      </c>
      <c r="W25" s="776">
        <v>2</v>
      </c>
      <c r="X25" s="776">
        <v>2</v>
      </c>
      <c r="Y25" s="776"/>
      <c r="Z25" s="776"/>
      <c r="AA25" s="48"/>
      <c r="AB25" s="48"/>
      <c r="AC25" s="11">
        <f t="shared" si="0"/>
        <v>22</v>
      </c>
      <c r="AD25" s="11">
        <f t="shared" ref="AD25:AD44" si="2">ROUND(AC25,0)</f>
        <v>22</v>
      </c>
      <c r="AF25" s="2"/>
      <c r="AG25" s="49"/>
    </row>
    <row r="26" spans="1:33" ht="24" customHeight="1">
      <c r="A26" s="52" t="s">
        <v>299</v>
      </c>
      <c r="B26" s="47" t="s">
        <v>336</v>
      </c>
      <c r="C26" s="6" t="s">
        <v>87</v>
      </c>
      <c r="D26" s="48"/>
      <c r="E26" s="776"/>
      <c r="F26" s="776"/>
      <c r="G26" s="776"/>
      <c r="H26" s="776"/>
      <c r="I26" s="776"/>
      <c r="J26" s="776"/>
      <c r="K26" s="776"/>
      <c r="L26" s="776"/>
      <c r="M26" s="776"/>
      <c r="N26" s="776"/>
      <c r="O26" s="776"/>
      <c r="P26" s="776"/>
      <c r="Q26" s="776"/>
      <c r="R26" s="776"/>
      <c r="S26" s="776"/>
      <c r="T26" s="776"/>
      <c r="U26" s="776"/>
      <c r="V26" s="776">
        <v>2</v>
      </c>
      <c r="W26" s="776"/>
      <c r="X26" s="776"/>
      <c r="Y26" s="776"/>
      <c r="Z26" s="776"/>
      <c r="AA26" s="48"/>
      <c r="AB26" s="48"/>
      <c r="AC26" s="11">
        <f t="shared" si="0"/>
        <v>2</v>
      </c>
      <c r="AD26" s="11">
        <f t="shared" si="2"/>
        <v>2</v>
      </c>
      <c r="AF26" s="2"/>
      <c r="AG26" s="49"/>
    </row>
    <row r="27" spans="1:33" ht="24" customHeight="1">
      <c r="A27" s="47" t="s">
        <v>300</v>
      </c>
      <c r="B27" s="47" t="s">
        <v>337</v>
      </c>
      <c r="C27" s="6" t="s">
        <v>87</v>
      </c>
      <c r="D27" s="48"/>
      <c r="E27" s="776">
        <v>3</v>
      </c>
      <c r="F27" s="776"/>
      <c r="G27" s="776"/>
      <c r="H27" s="776"/>
      <c r="I27" s="776"/>
      <c r="J27" s="776"/>
      <c r="K27" s="776"/>
      <c r="L27" s="776"/>
      <c r="M27" s="776"/>
      <c r="N27" s="776"/>
      <c r="O27" s="776"/>
      <c r="P27" s="776"/>
      <c r="Q27" s="776"/>
      <c r="R27" s="776"/>
      <c r="S27" s="776"/>
      <c r="T27" s="776"/>
      <c r="U27" s="776"/>
      <c r="V27" s="776"/>
      <c r="W27" s="776"/>
      <c r="X27" s="776"/>
      <c r="Y27" s="776"/>
      <c r="Z27" s="776"/>
      <c r="AA27" s="48"/>
      <c r="AB27" s="48"/>
      <c r="AC27" s="11">
        <f t="shared" si="0"/>
        <v>3</v>
      </c>
      <c r="AD27" s="11">
        <f t="shared" si="2"/>
        <v>3</v>
      </c>
      <c r="AF27" s="2"/>
      <c r="AG27" s="49"/>
    </row>
    <row r="28" spans="1:33" ht="24" customHeight="1">
      <c r="A28" s="52" t="s">
        <v>301</v>
      </c>
      <c r="B28" s="601" t="s">
        <v>338</v>
      </c>
      <c r="C28" s="6" t="s">
        <v>87</v>
      </c>
      <c r="D28" s="48"/>
      <c r="E28" s="776"/>
      <c r="F28" s="776"/>
      <c r="G28" s="776"/>
      <c r="H28" s="776"/>
      <c r="I28" s="776"/>
      <c r="J28" s="776"/>
      <c r="K28" s="776"/>
      <c r="L28" s="776"/>
      <c r="M28" s="776"/>
      <c r="N28" s="776">
        <v>50</v>
      </c>
      <c r="O28" s="776"/>
      <c r="P28" s="776"/>
      <c r="Q28" s="776"/>
      <c r="R28" s="776"/>
      <c r="S28" s="776"/>
      <c r="T28" s="776"/>
      <c r="U28" s="776"/>
      <c r="V28" s="776"/>
      <c r="W28" s="776"/>
      <c r="X28" s="776"/>
      <c r="Y28" s="776"/>
      <c r="Z28" s="776"/>
      <c r="AA28" s="48"/>
      <c r="AB28" s="48"/>
      <c r="AC28" s="11">
        <f t="shared" si="0"/>
        <v>50</v>
      </c>
      <c r="AD28" s="11">
        <f t="shared" si="2"/>
        <v>50</v>
      </c>
      <c r="AF28" s="2"/>
      <c r="AG28" s="49"/>
    </row>
    <row r="29" spans="1:33" ht="24" customHeight="1">
      <c r="A29" s="52" t="s">
        <v>302</v>
      </c>
      <c r="B29" s="47" t="s">
        <v>339</v>
      </c>
      <c r="C29" s="6" t="s">
        <v>87</v>
      </c>
      <c r="D29" s="48"/>
      <c r="E29" s="776"/>
      <c r="F29" s="776"/>
      <c r="G29" s="776"/>
      <c r="H29" s="776"/>
      <c r="I29" s="776"/>
      <c r="J29" s="776"/>
      <c r="K29" s="776"/>
      <c r="L29" s="776"/>
      <c r="M29" s="776"/>
      <c r="N29" s="776"/>
      <c r="O29" s="776"/>
      <c r="P29" s="776"/>
      <c r="Q29" s="776"/>
      <c r="R29" s="776"/>
      <c r="S29" s="776"/>
      <c r="T29" s="776"/>
      <c r="U29" s="776"/>
      <c r="V29" s="776">
        <v>4</v>
      </c>
      <c r="W29" s="776"/>
      <c r="X29" s="776"/>
      <c r="Y29" s="776"/>
      <c r="Z29" s="776"/>
      <c r="AA29" s="48"/>
      <c r="AB29" s="48"/>
      <c r="AC29" s="11">
        <f t="shared" si="0"/>
        <v>4</v>
      </c>
      <c r="AD29" s="11">
        <f t="shared" si="2"/>
        <v>4</v>
      </c>
      <c r="AF29" s="2"/>
      <c r="AG29" s="49"/>
    </row>
    <row r="30" spans="1:33" ht="24" customHeight="1">
      <c r="A30" s="52" t="s">
        <v>470</v>
      </c>
      <c r="B30" s="47" t="s">
        <v>327</v>
      </c>
      <c r="C30" s="6" t="s">
        <v>87</v>
      </c>
      <c r="D30" s="48"/>
      <c r="E30" s="776"/>
      <c r="F30" s="776"/>
      <c r="G30" s="776"/>
      <c r="H30" s="776">
        <v>4</v>
      </c>
      <c r="I30" s="776">
        <v>1</v>
      </c>
      <c r="J30" s="776"/>
      <c r="K30" s="776"/>
      <c r="L30" s="776"/>
      <c r="M30" s="776"/>
      <c r="N30" s="776"/>
      <c r="O30" s="776"/>
      <c r="P30" s="776"/>
      <c r="Q30" s="776"/>
      <c r="R30" s="776"/>
      <c r="S30" s="776"/>
      <c r="T30" s="776"/>
      <c r="U30" s="776"/>
      <c r="V30" s="776"/>
      <c r="W30" s="776"/>
      <c r="X30" s="776"/>
      <c r="Y30" s="776"/>
      <c r="Z30" s="776"/>
      <c r="AA30" s="48"/>
      <c r="AB30" s="48"/>
      <c r="AC30" s="11">
        <f t="shared" si="0"/>
        <v>5</v>
      </c>
      <c r="AD30" s="11">
        <f t="shared" si="2"/>
        <v>5</v>
      </c>
      <c r="AF30" s="2"/>
      <c r="AG30" s="49"/>
    </row>
    <row r="31" spans="1:33" ht="24" customHeight="1">
      <c r="A31" s="47" t="s">
        <v>303</v>
      </c>
      <c r="B31" s="47" t="s">
        <v>340</v>
      </c>
      <c r="C31" s="6" t="s">
        <v>87</v>
      </c>
      <c r="D31" s="48"/>
      <c r="E31" s="776"/>
      <c r="F31" s="776"/>
      <c r="G31" s="776"/>
      <c r="H31" s="776">
        <v>1</v>
      </c>
      <c r="I31" s="776"/>
      <c r="J31" s="776"/>
      <c r="K31" s="776"/>
      <c r="L31" s="776"/>
      <c r="M31" s="776"/>
      <c r="N31" s="776">
        <v>1</v>
      </c>
      <c r="O31" s="776"/>
      <c r="P31" s="776"/>
      <c r="Q31" s="776"/>
      <c r="R31" s="776"/>
      <c r="S31" s="776"/>
      <c r="T31" s="776"/>
      <c r="U31" s="776"/>
      <c r="V31" s="776">
        <v>1</v>
      </c>
      <c r="W31" s="776"/>
      <c r="X31" s="776"/>
      <c r="Y31" s="776"/>
      <c r="Z31" s="776"/>
      <c r="AA31" s="48"/>
      <c r="AB31" s="48"/>
      <c r="AC31" s="11">
        <f t="shared" si="0"/>
        <v>3</v>
      </c>
      <c r="AD31" s="11">
        <f t="shared" si="2"/>
        <v>3</v>
      </c>
      <c r="AF31" s="2"/>
      <c r="AG31" s="49"/>
    </row>
    <row r="32" spans="1:33" ht="24" customHeight="1">
      <c r="A32" s="47" t="s">
        <v>304</v>
      </c>
      <c r="B32" s="47" t="s">
        <v>339</v>
      </c>
      <c r="C32" s="6" t="s">
        <v>87</v>
      </c>
      <c r="D32" s="48"/>
      <c r="E32" s="776"/>
      <c r="F32" s="776"/>
      <c r="G32" s="776"/>
      <c r="H32" s="776"/>
      <c r="I32" s="776"/>
      <c r="J32" s="776"/>
      <c r="K32" s="776"/>
      <c r="L32" s="776"/>
      <c r="M32" s="776"/>
      <c r="N32" s="776">
        <v>1</v>
      </c>
      <c r="O32" s="776">
        <v>1</v>
      </c>
      <c r="P32" s="776"/>
      <c r="Q32" s="776"/>
      <c r="R32" s="776"/>
      <c r="S32" s="776"/>
      <c r="T32" s="776"/>
      <c r="U32" s="776"/>
      <c r="V32" s="776"/>
      <c r="W32" s="776"/>
      <c r="X32" s="776"/>
      <c r="Y32" s="776"/>
      <c r="Z32" s="776"/>
      <c r="AA32" s="48"/>
      <c r="AB32" s="48"/>
      <c r="AC32" s="11">
        <f t="shared" si="0"/>
        <v>2</v>
      </c>
      <c r="AD32" s="11">
        <f t="shared" si="2"/>
        <v>2</v>
      </c>
      <c r="AF32" s="2"/>
      <c r="AG32" s="49"/>
    </row>
    <row r="33" spans="1:33" ht="24" customHeight="1">
      <c r="A33" s="47" t="s">
        <v>305</v>
      </c>
      <c r="B33" s="47" t="s">
        <v>341</v>
      </c>
      <c r="C33" s="6" t="s">
        <v>87</v>
      </c>
      <c r="D33" s="48"/>
      <c r="E33" s="776"/>
      <c r="F33" s="776"/>
      <c r="G33" s="776"/>
      <c r="H33" s="776"/>
      <c r="I33" s="776"/>
      <c r="J33" s="776"/>
      <c r="K33" s="776"/>
      <c r="L33" s="776"/>
      <c r="M33" s="776"/>
      <c r="N33" s="776">
        <v>1</v>
      </c>
      <c r="O33" s="776"/>
      <c r="P33" s="776"/>
      <c r="Q33" s="776"/>
      <c r="R33" s="776"/>
      <c r="S33" s="776"/>
      <c r="T33" s="776"/>
      <c r="U33" s="776"/>
      <c r="V33" s="776"/>
      <c r="W33" s="776"/>
      <c r="X33" s="776"/>
      <c r="Y33" s="776"/>
      <c r="Z33" s="776"/>
      <c r="AA33" s="48"/>
      <c r="AB33" s="48"/>
      <c r="AC33" s="11">
        <f t="shared" si="0"/>
        <v>1</v>
      </c>
      <c r="AD33" s="11">
        <f t="shared" si="2"/>
        <v>1</v>
      </c>
      <c r="AF33" s="2"/>
      <c r="AG33" s="49"/>
    </row>
    <row r="34" spans="1:33" ht="24" customHeight="1">
      <c r="A34" s="52" t="s">
        <v>306</v>
      </c>
      <c r="B34" s="47" t="s">
        <v>342</v>
      </c>
      <c r="C34" s="6" t="s">
        <v>87</v>
      </c>
      <c r="D34" s="48"/>
      <c r="E34" s="776"/>
      <c r="F34" s="776"/>
      <c r="G34" s="776"/>
      <c r="H34" s="776"/>
      <c r="I34" s="776"/>
      <c r="J34" s="776"/>
      <c r="K34" s="776"/>
      <c r="L34" s="776"/>
      <c r="M34" s="776"/>
      <c r="N34" s="776">
        <v>4</v>
      </c>
      <c r="O34" s="776"/>
      <c r="P34" s="776"/>
      <c r="Q34" s="776"/>
      <c r="R34" s="776"/>
      <c r="S34" s="776"/>
      <c r="T34" s="776"/>
      <c r="U34" s="776"/>
      <c r="V34" s="776"/>
      <c r="W34" s="776"/>
      <c r="X34" s="776"/>
      <c r="Y34" s="776"/>
      <c r="Z34" s="776"/>
      <c r="AA34" s="48"/>
      <c r="AB34" s="48"/>
      <c r="AC34" s="11">
        <f t="shared" si="0"/>
        <v>4</v>
      </c>
      <c r="AD34" s="11">
        <f t="shared" si="2"/>
        <v>4</v>
      </c>
      <c r="AF34" s="2"/>
      <c r="AG34" s="49"/>
    </row>
    <row r="35" spans="1:33" ht="24" customHeight="1">
      <c r="A35" s="47" t="s">
        <v>307</v>
      </c>
      <c r="B35" s="47" t="s">
        <v>343</v>
      </c>
      <c r="C35" s="6" t="s">
        <v>87</v>
      </c>
      <c r="D35" s="48"/>
      <c r="E35" s="776"/>
      <c r="F35" s="776"/>
      <c r="G35" s="776"/>
      <c r="H35" s="776"/>
      <c r="I35" s="776"/>
      <c r="J35" s="776"/>
      <c r="K35" s="776"/>
      <c r="L35" s="776"/>
      <c r="M35" s="776"/>
      <c r="N35" s="776">
        <v>1</v>
      </c>
      <c r="O35" s="776"/>
      <c r="P35" s="776"/>
      <c r="Q35" s="776"/>
      <c r="R35" s="776"/>
      <c r="S35" s="776"/>
      <c r="T35" s="776"/>
      <c r="U35" s="776"/>
      <c r="V35" s="776">
        <v>2</v>
      </c>
      <c r="W35" s="776"/>
      <c r="X35" s="776"/>
      <c r="Y35" s="776"/>
      <c r="Z35" s="776"/>
      <c r="AA35" s="48"/>
      <c r="AB35" s="48"/>
      <c r="AC35" s="11">
        <f t="shared" si="0"/>
        <v>3</v>
      </c>
      <c r="AD35" s="11">
        <f t="shared" si="2"/>
        <v>3</v>
      </c>
      <c r="AF35" s="2"/>
      <c r="AG35" s="49"/>
    </row>
    <row r="36" spans="1:33" ht="24" customHeight="1">
      <c r="A36" s="47" t="s">
        <v>308</v>
      </c>
      <c r="B36" s="47" t="s">
        <v>343</v>
      </c>
      <c r="C36" s="6" t="s">
        <v>87</v>
      </c>
      <c r="D36" s="48"/>
      <c r="E36" s="776"/>
      <c r="F36" s="776"/>
      <c r="G36" s="776"/>
      <c r="H36" s="776">
        <v>2</v>
      </c>
      <c r="I36" s="776"/>
      <c r="J36" s="776"/>
      <c r="K36" s="776"/>
      <c r="L36" s="776"/>
      <c r="M36" s="776"/>
      <c r="N36" s="776">
        <v>2</v>
      </c>
      <c r="O36" s="776"/>
      <c r="P36" s="776"/>
      <c r="Q36" s="776"/>
      <c r="R36" s="776"/>
      <c r="S36" s="776"/>
      <c r="T36" s="776"/>
      <c r="U36" s="776"/>
      <c r="V36" s="776">
        <v>1</v>
      </c>
      <c r="W36" s="776">
        <v>1</v>
      </c>
      <c r="X36" s="776"/>
      <c r="Y36" s="776"/>
      <c r="Z36" s="776"/>
      <c r="AA36" s="48"/>
      <c r="AB36" s="48"/>
      <c r="AC36" s="11">
        <f t="shared" si="0"/>
        <v>6</v>
      </c>
      <c r="AD36" s="11">
        <f t="shared" si="2"/>
        <v>6</v>
      </c>
      <c r="AF36" s="2"/>
      <c r="AG36" s="49"/>
    </row>
    <row r="37" spans="1:33" ht="24" customHeight="1">
      <c r="A37" s="47" t="s">
        <v>309</v>
      </c>
      <c r="B37" s="47" t="s">
        <v>344</v>
      </c>
      <c r="C37" s="6" t="s">
        <v>87</v>
      </c>
      <c r="D37" s="38"/>
      <c r="E37" s="779"/>
      <c r="F37" s="779"/>
      <c r="G37" s="779"/>
      <c r="H37" s="779">
        <v>1</v>
      </c>
      <c r="I37" s="779"/>
      <c r="J37" s="779"/>
      <c r="K37" s="779"/>
      <c r="L37" s="779"/>
      <c r="M37" s="779"/>
      <c r="N37" s="779"/>
      <c r="O37" s="779"/>
      <c r="P37" s="779"/>
      <c r="Q37" s="779"/>
      <c r="R37" s="779"/>
      <c r="S37" s="779"/>
      <c r="T37" s="779"/>
      <c r="U37" s="779"/>
      <c r="V37" s="779"/>
      <c r="W37" s="779"/>
      <c r="X37" s="779"/>
      <c r="Y37" s="779"/>
      <c r="Z37" s="779"/>
      <c r="AA37" s="38"/>
      <c r="AB37" s="38"/>
      <c r="AC37" s="13">
        <f t="shared" si="0"/>
        <v>1</v>
      </c>
      <c r="AD37" s="13">
        <f t="shared" si="2"/>
        <v>1</v>
      </c>
      <c r="AF37" s="2"/>
      <c r="AG37" s="49"/>
    </row>
    <row r="38" spans="1:33" ht="24" customHeight="1">
      <c r="A38" s="37" t="s">
        <v>274</v>
      </c>
      <c r="B38" s="6"/>
      <c r="C38" s="6"/>
      <c r="D38" s="22" t="s">
        <v>352</v>
      </c>
      <c r="E38" s="772" t="s">
        <v>364</v>
      </c>
      <c r="F38" s="772"/>
      <c r="G38" s="775"/>
      <c r="H38" s="774" t="s">
        <v>363</v>
      </c>
      <c r="I38" s="772"/>
      <c r="J38" s="772"/>
      <c r="K38" s="772"/>
      <c r="L38" s="772"/>
      <c r="M38" s="772"/>
      <c r="N38" s="772" t="s">
        <v>366</v>
      </c>
      <c r="O38" s="772"/>
      <c r="P38" s="772"/>
      <c r="Q38" s="772"/>
      <c r="R38" s="772"/>
      <c r="S38" s="772"/>
      <c r="T38" s="772"/>
      <c r="U38" s="772"/>
      <c r="V38" s="772" t="s">
        <v>367</v>
      </c>
      <c r="W38" s="772"/>
      <c r="X38" s="772"/>
      <c r="Y38" s="772"/>
      <c r="Z38" s="772"/>
      <c r="AA38" s="22" t="s">
        <v>370</v>
      </c>
      <c r="AB38" s="22"/>
      <c r="AC38" s="43"/>
      <c r="AD38" s="46"/>
      <c r="AF38" s="2"/>
      <c r="AG38" s="2"/>
    </row>
    <row r="39" spans="1:33" ht="24" customHeight="1">
      <c r="A39" s="47" t="s">
        <v>310</v>
      </c>
      <c r="B39" s="47" t="s">
        <v>345</v>
      </c>
      <c r="C39" s="6" t="s">
        <v>87</v>
      </c>
      <c r="D39" s="48"/>
      <c r="E39" s="776">
        <v>1</v>
      </c>
      <c r="F39" s="776"/>
      <c r="G39" s="776"/>
      <c r="H39" s="776">
        <v>1</v>
      </c>
      <c r="I39" s="776"/>
      <c r="J39" s="776"/>
      <c r="K39" s="776"/>
      <c r="L39" s="776"/>
      <c r="M39" s="776"/>
      <c r="N39" s="776">
        <v>1</v>
      </c>
      <c r="O39" s="776"/>
      <c r="P39" s="776"/>
      <c r="Q39" s="776"/>
      <c r="R39" s="776"/>
      <c r="S39" s="776"/>
      <c r="T39" s="776"/>
      <c r="U39" s="776"/>
      <c r="V39" s="776">
        <v>1</v>
      </c>
      <c r="W39" s="776"/>
      <c r="X39" s="776"/>
      <c r="Y39" s="776"/>
      <c r="Z39" s="776"/>
      <c r="AA39" s="48"/>
      <c r="AB39" s="48"/>
      <c r="AC39" s="11">
        <f t="shared" ref="AC39:AC56" si="3">SUM(D39:AB39)</f>
        <v>4</v>
      </c>
      <c r="AD39" s="11">
        <f t="shared" si="2"/>
        <v>4</v>
      </c>
      <c r="AF39" s="2"/>
      <c r="AG39" s="49"/>
    </row>
    <row r="40" spans="1:33" ht="24" customHeight="1">
      <c r="A40" s="47" t="s">
        <v>311</v>
      </c>
      <c r="B40" s="47" t="s">
        <v>346</v>
      </c>
      <c r="C40" s="6" t="s">
        <v>87</v>
      </c>
      <c r="D40" s="48"/>
      <c r="E40" s="776">
        <v>5</v>
      </c>
      <c r="F40" s="776"/>
      <c r="G40" s="776"/>
      <c r="H40" s="776">
        <v>23</v>
      </c>
      <c r="I40" s="776"/>
      <c r="J40" s="776"/>
      <c r="K40" s="776"/>
      <c r="L40" s="776"/>
      <c r="M40" s="776"/>
      <c r="N40" s="776">
        <v>23</v>
      </c>
      <c r="O40" s="776"/>
      <c r="P40" s="776"/>
      <c r="Q40" s="776"/>
      <c r="R40" s="776"/>
      <c r="S40" s="776"/>
      <c r="T40" s="776"/>
      <c r="U40" s="776"/>
      <c r="V40" s="776">
        <v>12</v>
      </c>
      <c r="W40" s="776"/>
      <c r="X40" s="776"/>
      <c r="Y40" s="776"/>
      <c r="Z40" s="776"/>
      <c r="AA40" s="48"/>
      <c r="AB40" s="48"/>
      <c r="AC40" s="11">
        <f t="shared" si="3"/>
        <v>63</v>
      </c>
      <c r="AD40" s="11">
        <f t="shared" si="2"/>
        <v>63</v>
      </c>
      <c r="AF40" s="2"/>
      <c r="AG40" s="49"/>
    </row>
    <row r="41" spans="1:33" ht="24" customHeight="1">
      <c r="A41" s="47" t="s">
        <v>312</v>
      </c>
      <c r="B41" s="47" t="s">
        <v>346</v>
      </c>
      <c r="C41" s="6" t="s">
        <v>87</v>
      </c>
      <c r="D41" s="48"/>
      <c r="E41" s="776"/>
      <c r="F41" s="776"/>
      <c r="G41" s="776"/>
      <c r="H41" s="776">
        <v>2</v>
      </c>
      <c r="I41" s="776"/>
      <c r="J41" s="776"/>
      <c r="K41" s="776"/>
      <c r="L41" s="776"/>
      <c r="M41" s="776"/>
      <c r="N41" s="776"/>
      <c r="O41" s="776"/>
      <c r="P41" s="776"/>
      <c r="Q41" s="776"/>
      <c r="R41" s="776"/>
      <c r="S41" s="776"/>
      <c r="T41" s="776"/>
      <c r="U41" s="776"/>
      <c r="V41" s="776"/>
      <c r="W41" s="776"/>
      <c r="X41" s="776"/>
      <c r="Y41" s="776"/>
      <c r="Z41" s="776"/>
      <c r="AA41" s="48"/>
      <c r="AB41" s="48"/>
      <c r="AC41" s="11">
        <f t="shared" si="3"/>
        <v>2</v>
      </c>
      <c r="AD41" s="11">
        <f t="shared" si="2"/>
        <v>2</v>
      </c>
      <c r="AF41" s="2"/>
      <c r="AG41" s="49"/>
    </row>
    <row r="42" spans="1:33" ht="24" customHeight="1">
      <c r="A42" s="47" t="s">
        <v>313</v>
      </c>
      <c r="B42" s="47" t="s">
        <v>346</v>
      </c>
      <c r="C42" s="6" t="s">
        <v>87</v>
      </c>
      <c r="D42" s="48"/>
      <c r="E42" s="776"/>
      <c r="F42" s="776"/>
      <c r="G42" s="776"/>
      <c r="H42" s="776">
        <v>4</v>
      </c>
      <c r="I42" s="776"/>
      <c r="J42" s="776"/>
      <c r="K42" s="776"/>
      <c r="L42" s="776"/>
      <c r="M42" s="776"/>
      <c r="N42" s="776"/>
      <c r="O42" s="776"/>
      <c r="P42" s="776"/>
      <c r="Q42" s="776"/>
      <c r="R42" s="776"/>
      <c r="S42" s="776"/>
      <c r="T42" s="776"/>
      <c r="U42" s="776"/>
      <c r="V42" s="776"/>
      <c r="W42" s="776"/>
      <c r="X42" s="776"/>
      <c r="Y42" s="776"/>
      <c r="Z42" s="776"/>
      <c r="AA42" s="48"/>
      <c r="AB42" s="48"/>
      <c r="AC42" s="11">
        <f t="shared" si="3"/>
        <v>4</v>
      </c>
      <c r="AD42" s="11">
        <f t="shared" si="2"/>
        <v>4</v>
      </c>
      <c r="AF42" s="2"/>
      <c r="AG42" s="49"/>
    </row>
    <row r="43" spans="1:33" ht="24" customHeight="1">
      <c r="A43" s="47" t="s">
        <v>314</v>
      </c>
      <c r="B43" s="47" t="s">
        <v>347</v>
      </c>
      <c r="C43" s="6" t="s">
        <v>87</v>
      </c>
      <c r="D43" s="48"/>
      <c r="E43" s="776"/>
      <c r="F43" s="776"/>
      <c r="G43" s="776"/>
      <c r="H43" s="776">
        <v>1</v>
      </c>
      <c r="I43" s="776"/>
      <c r="J43" s="776"/>
      <c r="K43" s="776"/>
      <c r="L43" s="776"/>
      <c r="M43" s="776"/>
      <c r="N43" s="776">
        <v>2</v>
      </c>
      <c r="O43" s="776"/>
      <c r="P43" s="776"/>
      <c r="Q43" s="776"/>
      <c r="R43" s="776"/>
      <c r="S43" s="776"/>
      <c r="T43" s="776"/>
      <c r="U43" s="776"/>
      <c r="V43" s="776">
        <v>1</v>
      </c>
      <c r="W43" s="776"/>
      <c r="X43" s="776"/>
      <c r="Y43" s="776"/>
      <c r="Z43" s="776"/>
      <c r="AA43" s="48"/>
      <c r="AB43" s="48"/>
      <c r="AC43" s="11">
        <f t="shared" si="3"/>
        <v>4</v>
      </c>
      <c r="AD43" s="11">
        <f t="shared" si="2"/>
        <v>4</v>
      </c>
      <c r="AF43" s="2"/>
      <c r="AG43" s="49"/>
    </row>
    <row r="44" spans="1:33" ht="24" customHeight="1">
      <c r="A44" s="47" t="s">
        <v>315</v>
      </c>
      <c r="B44" s="47" t="s">
        <v>348</v>
      </c>
      <c r="C44" s="6" t="s">
        <v>87</v>
      </c>
      <c r="D44" s="48">
        <v>3</v>
      </c>
      <c r="E44" s="776"/>
      <c r="F44" s="776"/>
      <c r="G44" s="776"/>
      <c r="H44" s="776"/>
      <c r="I44" s="776"/>
      <c r="J44" s="776"/>
      <c r="K44" s="776"/>
      <c r="L44" s="776"/>
      <c r="M44" s="776"/>
      <c r="N44" s="776"/>
      <c r="O44" s="776"/>
      <c r="P44" s="776"/>
      <c r="Q44" s="776"/>
      <c r="R44" s="776"/>
      <c r="S44" s="776"/>
      <c r="T44" s="776"/>
      <c r="U44" s="776"/>
      <c r="V44" s="776"/>
      <c r="W44" s="776"/>
      <c r="X44" s="776"/>
      <c r="Y44" s="776"/>
      <c r="Z44" s="776"/>
      <c r="AA44" s="48"/>
      <c r="AB44" s="48"/>
      <c r="AC44" s="11">
        <f t="shared" si="3"/>
        <v>3</v>
      </c>
      <c r="AD44" s="11">
        <f t="shared" si="2"/>
        <v>3</v>
      </c>
      <c r="AF44" s="2"/>
      <c r="AG44" s="49"/>
    </row>
    <row r="45" spans="1:33" ht="24" customHeight="1">
      <c r="A45" s="47" t="s">
        <v>471</v>
      </c>
      <c r="B45" s="47" t="s">
        <v>348</v>
      </c>
      <c r="C45" s="6" t="s">
        <v>87</v>
      </c>
      <c r="D45" s="55"/>
      <c r="E45" s="777"/>
      <c r="F45" s="777"/>
      <c r="G45" s="777"/>
      <c r="H45" s="778"/>
      <c r="I45" s="778"/>
      <c r="J45" s="778"/>
      <c r="K45" s="778"/>
      <c r="L45" s="778"/>
      <c r="M45" s="778"/>
      <c r="N45" s="778"/>
      <c r="O45" s="778"/>
      <c r="P45" s="778"/>
      <c r="Q45" s="778"/>
      <c r="R45" s="778"/>
      <c r="S45" s="778"/>
      <c r="T45" s="778"/>
      <c r="U45" s="778"/>
      <c r="V45" s="778">
        <v>2</v>
      </c>
      <c r="W45" s="778"/>
      <c r="X45" s="778"/>
      <c r="Y45" s="778"/>
      <c r="Z45" s="776"/>
      <c r="AA45" s="48"/>
      <c r="AB45" s="55"/>
      <c r="AC45" s="11">
        <f t="shared" si="3"/>
        <v>2</v>
      </c>
      <c r="AD45" s="11">
        <f t="shared" ref="AD45:AD56" si="4">ROUND(AC45,0)</f>
        <v>2</v>
      </c>
      <c r="AF45" s="2"/>
      <c r="AG45" s="49"/>
    </row>
    <row r="46" spans="1:33" ht="24" customHeight="1">
      <c r="A46" s="47" t="s">
        <v>472</v>
      </c>
      <c r="B46" s="47" t="s">
        <v>349</v>
      </c>
      <c r="C46" s="6" t="s">
        <v>87</v>
      </c>
      <c r="D46" s="48"/>
      <c r="E46" s="776"/>
      <c r="F46" s="776"/>
      <c r="G46" s="776"/>
      <c r="H46" s="776"/>
      <c r="I46" s="776"/>
      <c r="J46" s="776"/>
      <c r="K46" s="776"/>
      <c r="L46" s="776"/>
      <c r="M46" s="776"/>
      <c r="N46" s="776"/>
      <c r="O46" s="776"/>
      <c r="P46" s="776"/>
      <c r="Q46" s="776"/>
      <c r="R46" s="776"/>
      <c r="S46" s="776"/>
      <c r="T46" s="776"/>
      <c r="U46" s="776"/>
      <c r="V46" s="776">
        <v>1</v>
      </c>
      <c r="W46" s="776"/>
      <c r="X46" s="776"/>
      <c r="Y46" s="776"/>
      <c r="Z46" s="776"/>
      <c r="AA46" s="48"/>
      <c r="AB46" s="48"/>
      <c r="AC46" s="11">
        <f t="shared" si="3"/>
        <v>1</v>
      </c>
      <c r="AD46" s="11">
        <f t="shared" si="4"/>
        <v>1</v>
      </c>
      <c r="AF46" s="2"/>
      <c r="AG46" s="49"/>
    </row>
    <row r="47" spans="1:33" ht="24" customHeight="1">
      <c r="A47" s="47" t="s">
        <v>316</v>
      </c>
      <c r="B47" s="47" t="s">
        <v>350</v>
      </c>
      <c r="C47" s="6" t="s">
        <v>87</v>
      </c>
      <c r="D47" s="48">
        <v>2</v>
      </c>
      <c r="E47" s="776"/>
      <c r="F47" s="776"/>
      <c r="G47" s="776"/>
      <c r="H47" s="776"/>
      <c r="I47" s="776"/>
      <c r="J47" s="776"/>
      <c r="K47" s="776"/>
      <c r="L47" s="776"/>
      <c r="M47" s="776"/>
      <c r="N47" s="776"/>
      <c r="O47" s="776"/>
      <c r="P47" s="776"/>
      <c r="Q47" s="776"/>
      <c r="R47" s="776"/>
      <c r="S47" s="776"/>
      <c r="T47" s="776"/>
      <c r="U47" s="776"/>
      <c r="V47" s="776"/>
      <c r="W47" s="776"/>
      <c r="X47" s="776"/>
      <c r="Y47" s="776"/>
      <c r="Z47" s="776"/>
      <c r="AA47" s="48"/>
      <c r="AB47" s="48"/>
      <c r="AC47" s="11">
        <f t="shared" si="3"/>
        <v>2</v>
      </c>
      <c r="AD47" s="11">
        <f t="shared" si="4"/>
        <v>2</v>
      </c>
      <c r="AF47" s="2"/>
      <c r="AG47" s="49"/>
    </row>
    <row r="48" spans="1:33" ht="24" customHeight="1">
      <c r="A48" s="47" t="s">
        <v>317</v>
      </c>
      <c r="B48" s="47" t="s">
        <v>350</v>
      </c>
      <c r="C48" s="6" t="s">
        <v>87</v>
      </c>
      <c r="D48" s="48"/>
      <c r="E48" s="776"/>
      <c r="F48" s="776"/>
      <c r="G48" s="776"/>
      <c r="H48" s="776"/>
      <c r="I48" s="776"/>
      <c r="J48" s="776"/>
      <c r="K48" s="776"/>
      <c r="L48" s="776"/>
      <c r="M48" s="776"/>
      <c r="N48" s="776"/>
      <c r="O48" s="776"/>
      <c r="P48" s="776"/>
      <c r="Q48" s="776"/>
      <c r="R48" s="776"/>
      <c r="S48" s="776"/>
      <c r="T48" s="776"/>
      <c r="U48" s="776"/>
      <c r="V48" s="776">
        <v>1</v>
      </c>
      <c r="W48" s="776"/>
      <c r="X48" s="776"/>
      <c r="Y48" s="776"/>
      <c r="Z48" s="776"/>
      <c r="AA48" s="48">
        <v>3</v>
      </c>
      <c r="AB48" s="48"/>
      <c r="AC48" s="11">
        <f t="shared" si="3"/>
        <v>4</v>
      </c>
      <c r="AD48" s="11">
        <f t="shared" si="4"/>
        <v>4</v>
      </c>
      <c r="AF48" s="2"/>
      <c r="AG48" s="49"/>
    </row>
    <row r="49" spans="1:33" ht="24" customHeight="1">
      <c r="A49" s="47" t="s">
        <v>318</v>
      </c>
      <c r="B49" s="47" t="s">
        <v>351</v>
      </c>
      <c r="C49" s="6" t="s">
        <v>87</v>
      </c>
      <c r="D49" s="48"/>
      <c r="E49" s="776"/>
      <c r="F49" s="776"/>
      <c r="G49" s="776"/>
      <c r="H49" s="776"/>
      <c r="I49" s="776"/>
      <c r="J49" s="776"/>
      <c r="K49" s="776"/>
      <c r="L49" s="776"/>
      <c r="M49" s="776"/>
      <c r="N49" s="776">
        <v>1</v>
      </c>
      <c r="O49" s="776"/>
      <c r="P49" s="776"/>
      <c r="Q49" s="776"/>
      <c r="R49" s="776"/>
      <c r="S49" s="776"/>
      <c r="T49" s="776"/>
      <c r="U49" s="776"/>
      <c r="V49" s="776"/>
      <c r="W49" s="776"/>
      <c r="X49" s="776"/>
      <c r="Y49" s="776"/>
      <c r="Z49" s="776"/>
      <c r="AA49" s="48"/>
      <c r="AB49" s="48"/>
      <c r="AC49" s="11">
        <f t="shared" si="3"/>
        <v>1</v>
      </c>
      <c r="AD49" s="11">
        <f t="shared" si="4"/>
        <v>1</v>
      </c>
      <c r="AF49" s="2"/>
      <c r="AG49" s="49"/>
    </row>
    <row r="50" spans="1:33" ht="24" customHeight="1">
      <c r="A50" s="47" t="s">
        <v>353</v>
      </c>
      <c r="B50" s="6" t="s">
        <v>354</v>
      </c>
      <c r="C50" s="6" t="s">
        <v>355</v>
      </c>
      <c r="D50" s="48">
        <v>1</v>
      </c>
      <c r="E50" s="776"/>
      <c r="F50" s="776"/>
      <c r="G50" s="776"/>
      <c r="H50" s="776"/>
      <c r="I50" s="776"/>
      <c r="J50" s="776"/>
      <c r="K50" s="776"/>
      <c r="L50" s="776"/>
      <c r="M50" s="776"/>
      <c r="N50" s="776"/>
      <c r="O50" s="776"/>
      <c r="P50" s="776"/>
      <c r="Q50" s="776"/>
      <c r="R50" s="776"/>
      <c r="S50" s="776"/>
      <c r="T50" s="776"/>
      <c r="U50" s="776"/>
      <c r="V50" s="776"/>
      <c r="W50" s="776"/>
      <c r="X50" s="776"/>
      <c r="Y50" s="776"/>
      <c r="Z50" s="776"/>
      <c r="AA50" s="48"/>
      <c r="AB50" s="48"/>
      <c r="AC50" s="11">
        <f t="shared" si="3"/>
        <v>1</v>
      </c>
      <c r="AD50" s="11">
        <f t="shared" si="4"/>
        <v>1</v>
      </c>
      <c r="AF50" s="2"/>
      <c r="AG50" s="49"/>
    </row>
    <row r="51" spans="1:33" ht="24" customHeight="1">
      <c r="A51" s="47" t="s">
        <v>356</v>
      </c>
      <c r="B51" s="6" t="s">
        <v>357</v>
      </c>
      <c r="C51" s="6" t="s">
        <v>33</v>
      </c>
      <c r="D51" s="48">
        <v>1</v>
      </c>
      <c r="E51" s="776"/>
      <c r="F51" s="776"/>
      <c r="G51" s="776"/>
      <c r="H51" s="776"/>
      <c r="I51" s="776"/>
      <c r="J51" s="776"/>
      <c r="K51" s="776"/>
      <c r="L51" s="776"/>
      <c r="M51" s="776"/>
      <c r="N51" s="776"/>
      <c r="O51" s="776"/>
      <c r="P51" s="776"/>
      <c r="Q51" s="776"/>
      <c r="R51" s="776"/>
      <c r="S51" s="776"/>
      <c r="T51" s="776"/>
      <c r="U51" s="776"/>
      <c r="V51" s="776"/>
      <c r="W51" s="776"/>
      <c r="X51" s="776"/>
      <c r="Y51" s="776"/>
      <c r="Z51" s="776"/>
      <c r="AA51" s="48"/>
      <c r="AB51" s="48"/>
      <c r="AC51" s="11">
        <f t="shared" si="3"/>
        <v>1</v>
      </c>
      <c r="AD51" s="11">
        <f t="shared" si="4"/>
        <v>1</v>
      </c>
      <c r="AF51" s="2"/>
      <c r="AG51" s="49"/>
    </row>
    <row r="52" spans="1:33" ht="24" customHeight="1">
      <c r="A52" s="47" t="s">
        <v>358</v>
      </c>
      <c r="B52" s="6"/>
      <c r="C52" s="6" t="s">
        <v>33</v>
      </c>
      <c r="D52" s="48">
        <v>1</v>
      </c>
      <c r="E52" s="776"/>
      <c r="F52" s="776"/>
      <c r="G52" s="776"/>
      <c r="H52" s="776"/>
      <c r="I52" s="776"/>
      <c r="J52" s="776"/>
      <c r="K52" s="776"/>
      <c r="L52" s="776"/>
      <c r="M52" s="776"/>
      <c r="N52" s="776"/>
      <c r="O52" s="776"/>
      <c r="P52" s="776"/>
      <c r="Q52" s="776"/>
      <c r="R52" s="776"/>
      <c r="S52" s="776"/>
      <c r="T52" s="776"/>
      <c r="U52" s="776"/>
      <c r="V52" s="776"/>
      <c r="W52" s="776"/>
      <c r="X52" s="776"/>
      <c r="Y52" s="776"/>
      <c r="Z52" s="776"/>
      <c r="AA52" s="48"/>
      <c r="AB52" s="48"/>
      <c r="AC52" s="11">
        <f t="shared" si="3"/>
        <v>1</v>
      </c>
      <c r="AD52" s="11">
        <f t="shared" si="4"/>
        <v>1</v>
      </c>
      <c r="AF52" s="2"/>
      <c r="AG52" s="49"/>
    </row>
    <row r="53" spans="1:33" ht="24" customHeight="1">
      <c r="A53" s="47" t="s">
        <v>359</v>
      </c>
      <c r="B53" s="6" t="s">
        <v>360</v>
      </c>
      <c r="C53" s="6" t="s">
        <v>7</v>
      </c>
      <c r="D53" s="55">
        <v>1</v>
      </c>
      <c r="E53" s="777">
        <v>1.3</v>
      </c>
      <c r="F53" s="777">
        <v>2</v>
      </c>
      <c r="G53" s="777">
        <v>0.9</v>
      </c>
      <c r="H53" s="777">
        <v>8</v>
      </c>
      <c r="I53" s="777">
        <v>9</v>
      </c>
      <c r="J53" s="777">
        <v>9</v>
      </c>
      <c r="K53" s="777"/>
      <c r="L53" s="777"/>
      <c r="M53" s="777"/>
      <c r="N53" s="777"/>
      <c r="O53" s="777"/>
      <c r="P53" s="777"/>
      <c r="Q53" s="777"/>
      <c r="R53" s="777"/>
      <c r="S53" s="777"/>
      <c r="T53" s="777"/>
      <c r="U53" s="777"/>
      <c r="V53" s="777">
        <v>1</v>
      </c>
      <c r="W53" s="777">
        <v>0.9</v>
      </c>
      <c r="X53" s="777"/>
      <c r="Y53" s="777"/>
      <c r="Z53" s="777"/>
      <c r="AA53" s="55"/>
      <c r="AB53" s="55"/>
      <c r="AC53" s="11">
        <f t="shared" si="3"/>
        <v>33.1</v>
      </c>
      <c r="AD53" s="11">
        <f t="shared" si="4"/>
        <v>33</v>
      </c>
      <c r="AF53" s="2"/>
      <c r="AG53" s="49"/>
    </row>
    <row r="54" spans="1:33" ht="24" customHeight="1">
      <c r="A54" s="47" t="s">
        <v>361</v>
      </c>
      <c r="B54" s="6" t="s">
        <v>362</v>
      </c>
      <c r="C54" s="6" t="s">
        <v>7</v>
      </c>
      <c r="D54" s="56">
        <v>1</v>
      </c>
      <c r="E54" s="776">
        <v>1.3</v>
      </c>
      <c r="F54" s="778">
        <v>2</v>
      </c>
      <c r="G54" s="776">
        <v>0.9</v>
      </c>
      <c r="H54" s="778">
        <v>9</v>
      </c>
      <c r="I54" s="778">
        <v>9</v>
      </c>
      <c r="J54" s="776"/>
      <c r="K54" s="776"/>
      <c r="L54" s="776"/>
      <c r="M54" s="776"/>
      <c r="N54" s="776"/>
      <c r="O54" s="776"/>
      <c r="P54" s="776"/>
      <c r="Q54" s="776"/>
      <c r="R54" s="776"/>
      <c r="S54" s="776"/>
      <c r="T54" s="776"/>
      <c r="U54" s="776"/>
      <c r="V54" s="778">
        <v>1</v>
      </c>
      <c r="W54" s="776">
        <v>0.9</v>
      </c>
      <c r="X54" s="776"/>
      <c r="Y54" s="776"/>
      <c r="Z54" s="776"/>
      <c r="AA54" s="48"/>
      <c r="AB54" s="48"/>
      <c r="AC54" s="11">
        <f t="shared" si="3"/>
        <v>25.099999999999998</v>
      </c>
      <c r="AD54" s="11">
        <f t="shared" si="4"/>
        <v>25</v>
      </c>
      <c r="AF54" s="2"/>
      <c r="AG54" s="49"/>
    </row>
    <row r="55" spans="1:33" ht="24" customHeight="1">
      <c r="A55" s="47" t="s">
        <v>365</v>
      </c>
      <c r="B55" s="6" t="s">
        <v>464</v>
      </c>
      <c r="C55" s="6" t="s">
        <v>33</v>
      </c>
      <c r="D55" s="48"/>
      <c r="E55" s="776"/>
      <c r="F55" s="776"/>
      <c r="G55" s="776"/>
      <c r="H55" s="776">
        <v>1</v>
      </c>
      <c r="I55" s="776"/>
      <c r="J55" s="776"/>
      <c r="K55" s="776"/>
      <c r="L55" s="776"/>
      <c r="M55" s="776"/>
      <c r="N55" s="776"/>
      <c r="O55" s="776"/>
      <c r="P55" s="776"/>
      <c r="Q55" s="776"/>
      <c r="R55" s="776"/>
      <c r="S55" s="776"/>
      <c r="T55" s="776"/>
      <c r="U55" s="776"/>
      <c r="V55" s="778"/>
      <c r="W55" s="776"/>
      <c r="X55" s="776"/>
      <c r="Y55" s="776"/>
      <c r="Z55" s="776"/>
      <c r="AA55" s="48"/>
      <c r="AB55" s="48"/>
      <c r="AC55" s="11">
        <f t="shared" si="3"/>
        <v>1</v>
      </c>
      <c r="AD55" s="11">
        <f t="shared" si="4"/>
        <v>1</v>
      </c>
      <c r="AF55" s="2"/>
      <c r="AG55" s="49"/>
    </row>
    <row r="56" spans="1:33" ht="24" customHeight="1">
      <c r="A56" s="47" t="s">
        <v>368</v>
      </c>
      <c r="B56" s="6" t="s">
        <v>369</v>
      </c>
      <c r="C56" s="6" t="s">
        <v>33</v>
      </c>
      <c r="D56" s="48"/>
      <c r="E56" s="776"/>
      <c r="F56" s="776"/>
      <c r="G56" s="776"/>
      <c r="H56" s="776"/>
      <c r="I56" s="776"/>
      <c r="J56" s="776"/>
      <c r="K56" s="776"/>
      <c r="L56" s="776"/>
      <c r="M56" s="776"/>
      <c r="N56" s="776"/>
      <c r="O56" s="776"/>
      <c r="P56" s="776"/>
      <c r="Q56" s="776"/>
      <c r="R56" s="776"/>
      <c r="S56" s="776"/>
      <c r="T56" s="776"/>
      <c r="U56" s="776"/>
      <c r="V56" s="776">
        <v>1</v>
      </c>
      <c r="W56" s="776"/>
      <c r="X56" s="776"/>
      <c r="Y56" s="776"/>
      <c r="Z56" s="776"/>
      <c r="AA56" s="48"/>
      <c r="AB56" s="48"/>
      <c r="AC56" s="11">
        <f t="shared" si="3"/>
        <v>1</v>
      </c>
      <c r="AD56" s="11">
        <f t="shared" si="4"/>
        <v>1</v>
      </c>
      <c r="AF56" s="2"/>
      <c r="AG56" s="49"/>
    </row>
    <row r="57" spans="1:33" ht="24" customHeight="1">
      <c r="A57" s="47"/>
      <c r="B57" s="6"/>
      <c r="C57" s="6"/>
      <c r="D57" s="48"/>
      <c r="E57" s="776"/>
      <c r="F57" s="776"/>
      <c r="G57" s="776"/>
      <c r="H57" s="776"/>
      <c r="I57" s="776"/>
      <c r="J57" s="776"/>
      <c r="K57" s="776"/>
      <c r="L57" s="776"/>
      <c r="M57" s="776"/>
      <c r="N57" s="776"/>
      <c r="O57" s="776"/>
      <c r="P57" s="776"/>
      <c r="Q57" s="776"/>
      <c r="R57" s="776"/>
      <c r="S57" s="776"/>
      <c r="T57" s="776"/>
      <c r="U57" s="776"/>
      <c r="V57" s="776"/>
      <c r="W57" s="776"/>
      <c r="X57" s="776"/>
      <c r="Y57" s="776"/>
      <c r="Z57" s="776"/>
      <c r="AA57" s="48"/>
      <c r="AB57" s="48"/>
      <c r="AC57" s="11"/>
      <c r="AD57" s="11"/>
      <c r="AF57" s="2"/>
      <c r="AG57" s="49"/>
    </row>
    <row r="58" spans="1:33" ht="24" customHeight="1">
      <c r="A58" s="47"/>
      <c r="B58" s="6"/>
      <c r="C58" s="6"/>
      <c r="D58" s="48"/>
      <c r="E58" s="776"/>
      <c r="F58" s="776"/>
      <c r="G58" s="776"/>
      <c r="H58" s="776"/>
      <c r="I58" s="776"/>
      <c r="J58" s="776"/>
      <c r="K58" s="776"/>
      <c r="L58" s="776"/>
      <c r="M58" s="776"/>
      <c r="N58" s="776"/>
      <c r="O58" s="776"/>
      <c r="P58" s="776"/>
      <c r="Q58" s="776"/>
      <c r="R58" s="776"/>
      <c r="S58" s="776"/>
      <c r="T58" s="776"/>
      <c r="U58" s="776"/>
      <c r="V58" s="776"/>
      <c r="W58" s="776"/>
      <c r="X58" s="776"/>
      <c r="Y58" s="776"/>
      <c r="Z58" s="776"/>
      <c r="AA58" s="48"/>
      <c r="AB58" s="48"/>
      <c r="AC58" s="11"/>
      <c r="AD58" s="11"/>
      <c r="AF58" s="2"/>
      <c r="AG58" s="49"/>
    </row>
    <row r="59" spans="1:33" ht="24" customHeight="1">
      <c r="A59" s="47"/>
      <c r="B59" s="6"/>
      <c r="C59" s="6"/>
      <c r="D59" s="48"/>
      <c r="E59" s="776"/>
      <c r="F59" s="776"/>
      <c r="G59" s="776"/>
      <c r="H59" s="776"/>
      <c r="I59" s="776"/>
      <c r="J59" s="776"/>
      <c r="K59" s="776"/>
      <c r="L59" s="776"/>
      <c r="M59" s="776"/>
      <c r="N59" s="776"/>
      <c r="O59" s="776"/>
      <c r="P59" s="776"/>
      <c r="Q59" s="776"/>
      <c r="R59" s="776"/>
      <c r="S59" s="776"/>
      <c r="T59" s="776"/>
      <c r="U59" s="776"/>
      <c r="V59" s="776"/>
      <c r="W59" s="776"/>
      <c r="X59" s="776"/>
      <c r="Y59" s="776"/>
      <c r="Z59" s="776"/>
      <c r="AA59" s="48"/>
      <c r="AB59" s="48"/>
      <c r="AC59" s="11"/>
      <c r="AD59" s="11"/>
      <c r="AF59" s="2"/>
      <c r="AG59" s="49"/>
    </row>
    <row r="60" spans="1:33" ht="24" customHeight="1">
      <c r="A60" s="47"/>
      <c r="B60" s="6"/>
      <c r="C60" s="6"/>
      <c r="D60" s="48"/>
      <c r="E60" s="776"/>
      <c r="F60" s="776"/>
      <c r="G60" s="776"/>
      <c r="H60" s="776"/>
      <c r="I60" s="776"/>
      <c r="J60" s="776"/>
      <c r="K60" s="776"/>
      <c r="L60" s="776"/>
      <c r="M60" s="776"/>
      <c r="N60" s="776"/>
      <c r="O60" s="776"/>
      <c r="P60" s="776"/>
      <c r="Q60" s="776"/>
      <c r="R60" s="776"/>
      <c r="S60" s="776"/>
      <c r="T60" s="776"/>
      <c r="U60" s="776"/>
      <c r="V60" s="776"/>
      <c r="W60" s="776"/>
      <c r="X60" s="776"/>
      <c r="Y60" s="776"/>
      <c r="Z60" s="776"/>
      <c r="AA60" s="48"/>
      <c r="AB60" s="48"/>
      <c r="AC60" s="11"/>
      <c r="AD60" s="11"/>
      <c r="AF60" s="2"/>
      <c r="AG60" s="49"/>
    </row>
    <row r="61" spans="1:33" ht="24" customHeight="1">
      <c r="A61" s="47"/>
      <c r="B61" s="6"/>
      <c r="C61" s="6"/>
      <c r="D61" s="48"/>
      <c r="E61" s="776"/>
      <c r="F61" s="776"/>
      <c r="G61" s="776"/>
      <c r="H61" s="776"/>
      <c r="I61" s="776"/>
      <c r="J61" s="776"/>
      <c r="K61" s="776"/>
      <c r="L61" s="776"/>
      <c r="M61" s="776"/>
      <c r="N61" s="776"/>
      <c r="O61" s="776"/>
      <c r="P61" s="776"/>
      <c r="Q61" s="776"/>
      <c r="R61" s="776"/>
      <c r="S61" s="776"/>
      <c r="T61" s="776"/>
      <c r="U61" s="776"/>
      <c r="V61" s="776"/>
      <c r="W61" s="776"/>
      <c r="X61" s="776"/>
      <c r="Y61" s="776"/>
      <c r="Z61" s="776"/>
      <c r="AA61" s="48"/>
      <c r="AB61" s="48"/>
      <c r="AC61" s="11"/>
      <c r="AD61" s="11"/>
      <c r="AF61" s="2"/>
      <c r="AG61" s="49"/>
    </row>
    <row r="62" spans="1:33" ht="24" customHeight="1">
      <c r="A62" s="47"/>
      <c r="B62" s="6"/>
      <c r="C62" s="6"/>
      <c r="D62" s="48"/>
      <c r="E62" s="776"/>
      <c r="F62" s="776"/>
      <c r="G62" s="776"/>
      <c r="H62" s="776"/>
      <c r="I62" s="776"/>
      <c r="J62" s="776"/>
      <c r="K62" s="776"/>
      <c r="L62" s="776"/>
      <c r="M62" s="776"/>
      <c r="N62" s="776"/>
      <c r="O62" s="776"/>
      <c r="P62" s="776"/>
      <c r="Q62" s="776"/>
      <c r="R62" s="776"/>
      <c r="S62" s="776"/>
      <c r="T62" s="776"/>
      <c r="U62" s="776"/>
      <c r="V62" s="776"/>
      <c r="W62" s="776"/>
      <c r="X62" s="776"/>
      <c r="Y62" s="776"/>
      <c r="Z62" s="776"/>
      <c r="AA62" s="48"/>
      <c r="AB62" s="48"/>
      <c r="AC62" s="11"/>
      <c r="AD62" s="11"/>
      <c r="AF62" s="2"/>
      <c r="AG62" s="49"/>
    </row>
    <row r="63" spans="1:33" ht="24" customHeight="1">
      <c r="A63" s="47"/>
      <c r="B63" s="6"/>
      <c r="C63" s="6"/>
      <c r="D63" s="48"/>
      <c r="E63" s="776"/>
      <c r="F63" s="776"/>
      <c r="G63" s="776"/>
      <c r="H63" s="776"/>
      <c r="I63" s="776"/>
      <c r="J63" s="776"/>
      <c r="K63" s="776"/>
      <c r="L63" s="776"/>
      <c r="M63" s="776"/>
      <c r="N63" s="776"/>
      <c r="O63" s="776"/>
      <c r="P63" s="776"/>
      <c r="Q63" s="776"/>
      <c r="R63" s="776"/>
      <c r="S63" s="776"/>
      <c r="T63" s="776"/>
      <c r="U63" s="776"/>
      <c r="V63" s="776"/>
      <c r="W63" s="776"/>
      <c r="X63" s="776"/>
      <c r="Y63" s="776"/>
      <c r="Z63" s="776"/>
      <c r="AA63" s="48"/>
      <c r="AB63" s="48"/>
      <c r="AC63" s="11"/>
      <c r="AD63" s="11"/>
      <c r="AF63" s="2"/>
      <c r="AG63" s="49"/>
    </row>
    <row r="64" spans="1:33" ht="24" customHeight="1">
      <c r="A64" s="47"/>
      <c r="B64" s="6"/>
      <c r="C64" s="6"/>
      <c r="D64" s="48"/>
      <c r="E64" s="776"/>
      <c r="F64" s="776"/>
      <c r="G64" s="776"/>
      <c r="H64" s="776"/>
      <c r="I64" s="776"/>
      <c r="J64" s="776"/>
      <c r="K64" s="776"/>
      <c r="L64" s="776"/>
      <c r="M64" s="776"/>
      <c r="N64" s="776"/>
      <c r="O64" s="776"/>
      <c r="P64" s="776"/>
      <c r="Q64" s="776"/>
      <c r="R64" s="776"/>
      <c r="S64" s="776"/>
      <c r="T64" s="776"/>
      <c r="U64" s="776"/>
      <c r="V64" s="776"/>
      <c r="W64" s="776"/>
      <c r="X64" s="776"/>
      <c r="Y64" s="776"/>
      <c r="Z64" s="776"/>
      <c r="AA64" s="48"/>
      <c r="AB64" s="48"/>
      <c r="AC64" s="11"/>
      <c r="AD64" s="11"/>
      <c r="AF64" s="2"/>
      <c r="AG64" s="49"/>
    </row>
    <row r="65" spans="1:33" ht="24" customHeight="1">
      <c r="A65" s="47"/>
      <c r="B65" s="6"/>
      <c r="C65" s="6"/>
      <c r="D65" s="48"/>
      <c r="E65" s="776"/>
      <c r="F65" s="776"/>
      <c r="G65" s="776"/>
      <c r="H65" s="776"/>
      <c r="I65" s="776"/>
      <c r="J65" s="776"/>
      <c r="K65" s="776"/>
      <c r="L65" s="776"/>
      <c r="M65" s="776"/>
      <c r="N65" s="776"/>
      <c r="O65" s="776"/>
      <c r="P65" s="776"/>
      <c r="Q65" s="776"/>
      <c r="R65" s="776"/>
      <c r="S65" s="776"/>
      <c r="T65" s="776"/>
      <c r="U65" s="776"/>
      <c r="V65" s="776"/>
      <c r="W65" s="776"/>
      <c r="X65" s="776"/>
      <c r="Y65" s="776"/>
      <c r="Z65" s="776"/>
      <c r="AA65" s="48"/>
      <c r="AB65" s="48"/>
      <c r="AC65" s="11"/>
      <c r="AD65" s="11"/>
      <c r="AF65" s="2"/>
      <c r="AG65" s="49"/>
    </row>
    <row r="66" spans="1:33" ht="24" customHeight="1">
      <c r="A66" s="47"/>
      <c r="B66" s="6"/>
      <c r="C66" s="6"/>
      <c r="D66" s="48"/>
      <c r="E66" s="776"/>
      <c r="F66" s="776"/>
      <c r="G66" s="776"/>
      <c r="H66" s="776"/>
      <c r="I66" s="776"/>
      <c r="J66" s="776"/>
      <c r="K66" s="776"/>
      <c r="L66" s="776"/>
      <c r="M66" s="776"/>
      <c r="N66" s="776"/>
      <c r="O66" s="776"/>
      <c r="P66" s="776"/>
      <c r="Q66" s="776"/>
      <c r="R66" s="776"/>
      <c r="S66" s="776"/>
      <c r="T66" s="776"/>
      <c r="U66" s="776"/>
      <c r="V66" s="776"/>
      <c r="W66" s="776"/>
      <c r="X66" s="776"/>
      <c r="Y66" s="776"/>
      <c r="Z66" s="776"/>
      <c r="AA66" s="48"/>
      <c r="AB66" s="48"/>
      <c r="AC66" s="11"/>
      <c r="AD66" s="11"/>
      <c r="AF66" s="2"/>
      <c r="AG66" s="49"/>
    </row>
    <row r="67" spans="1:33" ht="24" customHeight="1">
      <c r="A67" s="47"/>
      <c r="B67" s="6"/>
      <c r="C67" s="6"/>
      <c r="D67" s="48"/>
      <c r="E67" s="776"/>
      <c r="F67" s="776"/>
      <c r="G67" s="776"/>
      <c r="H67" s="776"/>
      <c r="I67" s="776"/>
      <c r="J67" s="776"/>
      <c r="K67" s="776"/>
      <c r="L67" s="776"/>
      <c r="M67" s="776"/>
      <c r="N67" s="776"/>
      <c r="O67" s="776"/>
      <c r="P67" s="776"/>
      <c r="Q67" s="776"/>
      <c r="R67" s="776"/>
      <c r="S67" s="776"/>
      <c r="T67" s="776"/>
      <c r="U67" s="776"/>
      <c r="V67" s="776"/>
      <c r="W67" s="776"/>
      <c r="X67" s="776"/>
      <c r="Y67" s="776"/>
      <c r="Z67" s="776"/>
      <c r="AA67" s="48"/>
      <c r="AB67" s="48"/>
      <c r="AC67" s="11"/>
      <c r="AD67" s="11"/>
      <c r="AF67" s="2"/>
      <c r="AG67" s="49"/>
    </row>
    <row r="68" spans="1:33" ht="24" customHeight="1">
      <c r="A68" s="47"/>
      <c r="B68" s="6"/>
      <c r="C68" s="6"/>
      <c r="D68" s="48"/>
      <c r="E68" s="776"/>
      <c r="F68" s="776"/>
      <c r="G68" s="776"/>
      <c r="H68" s="776"/>
      <c r="I68" s="776"/>
      <c r="J68" s="776"/>
      <c r="K68" s="776"/>
      <c r="L68" s="776"/>
      <c r="M68" s="776"/>
      <c r="N68" s="776"/>
      <c r="O68" s="776"/>
      <c r="P68" s="776"/>
      <c r="Q68" s="776"/>
      <c r="R68" s="776"/>
      <c r="S68" s="776"/>
      <c r="T68" s="776"/>
      <c r="U68" s="776"/>
      <c r="V68" s="776"/>
      <c r="W68" s="776"/>
      <c r="X68" s="776"/>
      <c r="Y68" s="776"/>
      <c r="Z68" s="776"/>
      <c r="AA68" s="48"/>
      <c r="AB68" s="48"/>
      <c r="AC68" s="11"/>
      <c r="AD68" s="11"/>
      <c r="AF68" s="2"/>
      <c r="AG68" s="49"/>
    </row>
    <row r="69" spans="1:33" ht="24" customHeight="1">
      <c r="A69" s="47"/>
      <c r="B69" s="6"/>
      <c r="C69" s="6"/>
      <c r="D69" s="38"/>
      <c r="E69" s="779"/>
      <c r="F69" s="779"/>
      <c r="G69" s="779"/>
      <c r="H69" s="779"/>
      <c r="I69" s="779"/>
      <c r="J69" s="779"/>
      <c r="K69" s="779"/>
      <c r="L69" s="779"/>
      <c r="M69" s="779"/>
      <c r="N69" s="779"/>
      <c r="O69" s="779"/>
      <c r="P69" s="779"/>
      <c r="Q69" s="779"/>
      <c r="R69" s="779"/>
      <c r="S69" s="779"/>
      <c r="T69" s="779"/>
      <c r="U69" s="779"/>
      <c r="V69" s="779"/>
      <c r="W69" s="779"/>
      <c r="X69" s="779"/>
      <c r="Y69" s="779"/>
      <c r="Z69" s="779"/>
      <c r="AA69" s="38"/>
      <c r="AB69" s="38"/>
      <c r="AC69" s="13"/>
      <c r="AD69" s="13"/>
      <c r="AF69" s="2"/>
      <c r="AG69" s="49"/>
    </row>
    <row r="70" spans="1:33" ht="24" customHeight="1">
      <c r="A70" s="47"/>
      <c r="B70" s="6"/>
      <c r="C70" s="6"/>
      <c r="D70" s="48"/>
      <c r="E70" s="776"/>
      <c r="F70" s="776"/>
      <c r="G70" s="776"/>
      <c r="H70" s="776"/>
      <c r="I70" s="776"/>
      <c r="J70" s="776"/>
      <c r="K70" s="776"/>
      <c r="L70" s="776"/>
      <c r="M70" s="776"/>
      <c r="N70" s="776"/>
      <c r="O70" s="776"/>
      <c r="P70" s="776"/>
      <c r="Q70" s="776"/>
      <c r="R70" s="776"/>
      <c r="S70" s="776"/>
      <c r="T70" s="776"/>
      <c r="U70" s="776"/>
      <c r="V70" s="776"/>
      <c r="W70" s="776"/>
      <c r="X70" s="776"/>
      <c r="Y70" s="776"/>
      <c r="Z70" s="776"/>
      <c r="AA70" s="48"/>
      <c r="AB70" s="48"/>
      <c r="AC70" s="11"/>
      <c r="AD70" s="11"/>
      <c r="AF70" s="2"/>
      <c r="AG70" s="49"/>
    </row>
    <row r="71" spans="1:33" ht="24" customHeight="1">
      <c r="A71" s="37" t="s">
        <v>274</v>
      </c>
      <c r="B71" s="6"/>
      <c r="C71" s="6"/>
      <c r="D71" s="48" t="s">
        <v>352</v>
      </c>
      <c r="E71" s="776" t="s">
        <v>364</v>
      </c>
      <c r="F71" s="776"/>
      <c r="G71" s="776"/>
      <c r="H71" s="779" t="s">
        <v>363</v>
      </c>
      <c r="I71" s="779"/>
      <c r="J71" s="779"/>
      <c r="K71" s="779"/>
      <c r="L71" s="779"/>
      <c r="M71" s="779"/>
      <c r="N71" s="779" t="s">
        <v>366</v>
      </c>
      <c r="O71" s="779"/>
      <c r="P71" s="779"/>
      <c r="Q71" s="779"/>
      <c r="R71" s="779"/>
      <c r="S71" s="779"/>
      <c r="T71" s="779"/>
      <c r="U71" s="779"/>
      <c r="V71" s="779" t="s">
        <v>367</v>
      </c>
      <c r="W71" s="779"/>
      <c r="X71" s="779"/>
      <c r="Y71" s="779"/>
      <c r="Z71" s="779"/>
      <c r="AA71" s="38" t="s">
        <v>370</v>
      </c>
      <c r="AB71" s="38"/>
      <c r="AC71" s="13"/>
      <c r="AD71" s="13"/>
      <c r="AF71" s="2"/>
      <c r="AG71" s="49"/>
    </row>
    <row r="72" spans="1:33" ht="24" customHeight="1">
      <c r="A72" s="47"/>
      <c r="B72" s="6"/>
      <c r="C72" s="6"/>
      <c r="D72" s="48"/>
      <c r="E72" s="776"/>
      <c r="F72" s="776"/>
      <c r="G72" s="776"/>
      <c r="H72" s="776"/>
      <c r="I72" s="776"/>
      <c r="J72" s="776"/>
      <c r="K72" s="776"/>
      <c r="L72" s="776"/>
      <c r="M72" s="776"/>
      <c r="N72" s="776"/>
      <c r="O72" s="776"/>
      <c r="P72" s="776"/>
      <c r="Q72" s="776"/>
      <c r="R72" s="776"/>
      <c r="S72" s="776"/>
      <c r="T72" s="776"/>
      <c r="U72" s="776"/>
      <c r="V72" s="776"/>
      <c r="W72" s="776"/>
      <c r="X72" s="776"/>
      <c r="Y72" s="776"/>
      <c r="Z72" s="776"/>
      <c r="AA72" s="48"/>
      <c r="AB72" s="48"/>
      <c r="AC72" s="11"/>
      <c r="AD72" s="11"/>
      <c r="AF72" s="2"/>
      <c r="AG72" s="49"/>
    </row>
    <row r="73" spans="1:33" ht="24" customHeight="1">
      <c r="A73" s="47"/>
      <c r="B73" s="6"/>
      <c r="C73" s="6"/>
      <c r="D73" s="48"/>
      <c r="E73" s="776"/>
      <c r="F73" s="776"/>
      <c r="G73" s="776"/>
      <c r="H73" s="776"/>
      <c r="I73" s="776"/>
      <c r="J73" s="776"/>
      <c r="K73" s="776"/>
      <c r="L73" s="776"/>
      <c r="M73" s="776"/>
      <c r="N73" s="776"/>
      <c r="O73" s="776"/>
      <c r="P73" s="776"/>
      <c r="Q73" s="776"/>
      <c r="R73" s="776"/>
      <c r="S73" s="776"/>
      <c r="T73" s="776"/>
      <c r="U73" s="776"/>
      <c r="V73" s="776"/>
      <c r="W73" s="776"/>
      <c r="X73" s="776"/>
      <c r="Y73" s="776"/>
      <c r="Z73" s="776"/>
      <c r="AA73" s="48"/>
      <c r="AB73" s="48"/>
      <c r="AC73" s="11"/>
      <c r="AD73" s="11"/>
      <c r="AF73" s="2"/>
      <c r="AG73" s="49"/>
    </row>
  </sheetData>
  <phoneticPr fontId="7"/>
  <printOptions horizontalCentered="1"/>
  <pageMargins left="0.70866141732283472" right="0.70866141732283472" top="0.74803149606299213" bottom="0.74803149606299213" header="0.31496062992125984" footer="0.31496062992125984"/>
  <pageSetup paperSize="9" scale="61" fitToHeight="0" orientation="landscape" r:id="rId1"/>
  <headerFooter alignWithMargins="0"/>
  <rowBreaks count="1" manualBreakCount="1">
    <brk id="37" max="2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B047-AAEE-4219-9962-ED5E36A51771}">
  <sheetPr>
    <tabColor rgb="FF92D050"/>
  </sheetPr>
  <dimension ref="A1:AI131"/>
  <sheetViews>
    <sheetView view="pageBreakPreview" zoomScale="50" zoomScaleNormal="100" zoomScaleSheetLayoutView="50" workbookViewId="0">
      <selection activeCell="B4" sqref="B4"/>
    </sheetView>
  </sheetViews>
  <sheetFormatPr defaultColWidth="10.69921875" defaultRowHeight="17.25"/>
  <cols>
    <col min="1" max="1" width="16.796875" style="1" customWidth="1"/>
    <col min="2" max="2" width="27.19921875" style="28" customWidth="1"/>
    <col min="3" max="3" width="4.19921875" style="28" customWidth="1"/>
    <col min="4" max="28" width="4.19921875" style="770" customWidth="1"/>
    <col min="29" max="29" width="4.19921875" style="50" customWidth="1"/>
    <col min="30" max="30" width="9.59765625" style="51" bestFit="1" customWidth="1"/>
    <col min="31" max="31" width="2.5" style="1" customWidth="1"/>
    <col min="32" max="33" width="5.69921875" style="1" customWidth="1"/>
    <col min="34" max="34" width="8.69921875" style="1" customWidth="1"/>
    <col min="35" max="35" width="10.69921875" style="1"/>
    <col min="36" max="42" width="4.69921875" style="1" customWidth="1"/>
    <col min="43" max="16384" width="10.69921875" style="1"/>
  </cols>
  <sheetData>
    <row r="1" spans="1:35" ht="27.95" customHeight="1">
      <c r="A1" s="4" t="s">
        <v>273</v>
      </c>
      <c r="B1" s="15"/>
      <c r="C1" s="15"/>
      <c r="D1" s="780" t="s">
        <v>275</v>
      </c>
      <c r="E1" s="769"/>
      <c r="F1" s="769"/>
      <c r="G1" s="769"/>
      <c r="H1" s="769"/>
      <c r="I1" s="769"/>
      <c r="Y1" s="769"/>
      <c r="Z1" s="769"/>
      <c r="AA1" s="769"/>
      <c r="AB1" s="769"/>
      <c r="AC1" s="39"/>
      <c r="AD1" s="40"/>
      <c r="AE1" s="2"/>
      <c r="AF1" s="2"/>
      <c r="AG1" s="2"/>
      <c r="AH1" s="2"/>
      <c r="AI1" s="2"/>
    </row>
    <row r="2" spans="1:35" ht="9.9499999999999993" customHeight="1">
      <c r="A2" s="2"/>
      <c r="B2" s="15"/>
      <c r="C2" s="15"/>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39"/>
      <c r="AD2" s="40"/>
      <c r="AE2" s="2"/>
      <c r="AF2" s="2"/>
      <c r="AG2" s="2"/>
      <c r="AH2" s="2"/>
      <c r="AI2" s="2"/>
    </row>
    <row r="3" spans="1:35" ht="20.100000000000001" customHeight="1">
      <c r="A3" s="5"/>
      <c r="B3" s="6"/>
      <c r="C3" s="6"/>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41"/>
      <c r="AD3" s="42" t="s">
        <v>0</v>
      </c>
      <c r="AE3" s="2"/>
      <c r="AF3" s="2"/>
      <c r="AG3" s="2"/>
      <c r="AH3" s="2"/>
      <c r="AI3" s="2"/>
    </row>
    <row r="4" spans="1:35" ht="24" customHeight="1">
      <c r="A4" s="6" t="s">
        <v>1</v>
      </c>
      <c r="B4" s="6" t="s">
        <v>101</v>
      </c>
      <c r="C4" s="6" t="s">
        <v>2</v>
      </c>
      <c r="D4" s="773"/>
      <c r="E4" s="772"/>
      <c r="F4" s="772"/>
      <c r="G4" s="773" t="s">
        <v>3</v>
      </c>
      <c r="H4" s="774"/>
      <c r="I4" s="772"/>
      <c r="J4" s="772"/>
      <c r="K4" s="772"/>
      <c r="L4" s="772"/>
      <c r="M4" s="772"/>
      <c r="N4" s="772"/>
      <c r="O4" s="772"/>
      <c r="P4" s="772"/>
      <c r="Q4" s="772"/>
      <c r="R4" s="772"/>
      <c r="S4" s="772"/>
      <c r="T4" s="772"/>
      <c r="U4" s="772"/>
      <c r="V4" s="772"/>
      <c r="W4" s="772"/>
      <c r="X4" s="772"/>
      <c r="Y4" s="773" t="s">
        <v>147</v>
      </c>
      <c r="Z4" s="772"/>
      <c r="AA4" s="772"/>
      <c r="AB4" s="772"/>
      <c r="AC4" s="43" t="s">
        <v>5</v>
      </c>
      <c r="AD4" s="44" t="s">
        <v>34</v>
      </c>
      <c r="AF4" s="2"/>
      <c r="AG4" s="2"/>
    </row>
    <row r="5" spans="1:35" ht="24" customHeight="1">
      <c r="A5" s="37" t="s">
        <v>278</v>
      </c>
      <c r="B5" s="6"/>
      <c r="C5" s="6"/>
      <c r="D5" s="772" t="s">
        <v>364</v>
      </c>
      <c r="E5" s="772"/>
      <c r="F5" s="772" t="s">
        <v>363</v>
      </c>
      <c r="G5" s="775"/>
      <c r="H5" s="774"/>
      <c r="I5" s="772"/>
      <c r="J5" s="772"/>
      <c r="K5" s="772"/>
      <c r="L5" s="772"/>
      <c r="M5" s="772" t="s">
        <v>366</v>
      </c>
      <c r="N5" s="772"/>
      <c r="O5" s="772"/>
      <c r="P5" s="772"/>
      <c r="Q5" s="772"/>
      <c r="R5" s="772"/>
      <c r="S5" s="772"/>
      <c r="T5" s="772"/>
      <c r="U5" s="772"/>
      <c r="V5" s="772"/>
      <c r="W5" s="772" t="s">
        <v>367</v>
      </c>
      <c r="X5" s="772"/>
      <c r="Y5" s="772"/>
      <c r="Z5" s="772"/>
      <c r="AA5" s="772"/>
      <c r="AB5" s="772" t="s">
        <v>370</v>
      </c>
      <c r="AC5" s="43"/>
      <c r="AD5" s="46"/>
      <c r="AF5" s="2"/>
      <c r="AG5" s="2"/>
    </row>
    <row r="6" spans="1:35" ht="24" customHeight="1">
      <c r="A6" s="52" t="s">
        <v>371</v>
      </c>
      <c r="B6" s="35" t="s">
        <v>372</v>
      </c>
      <c r="C6" s="6" t="s">
        <v>87</v>
      </c>
      <c r="D6" s="776">
        <v>1</v>
      </c>
      <c r="E6" s="778"/>
      <c r="F6" s="776">
        <v>1</v>
      </c>
      <c r="G6" s="778">
        <v>2</v>
      </c>
      <c r="H6" s="776"/>
      <c r="I6" s="776"/>
      <c r="J6" s="776"/>
      <c r="K6" s="776"/>
      <c r="L6" s="776"/>
      <c r="M6" s="776">
        <v>1</v>
      </c>
      <c r="N6" s="776"/>
      <c r="O6" s="776"/>
      <c r="P6" s="776"/>
      <c r="Q6" s="776"/>
      <c r="R6" s="776"/>
      <c r="S6" s="776"/>
      <c r="T6" s="776"/>
      <c r="U6" s="776"/>
      <c r="V6" s="776"/>
      <c r="W6" s="776">
        <v>1</v>
      </c>
      <c r="X6" s="776"/>
      <c r="Y6" s="776"/>
      <c r="Z6" s="776"/>
      <c r="AA6" s="776"/>
      <c r="AB6" s="776"/>
      <c r="AC6" s="11">
        <f t="shared" ref="AC6:AC23" si="0">SUM(D6:AB6)</f>
        <v>6</v>
      </c>
      <c r="AD6" s="11">
        <f>ROUND(AC6,0)</f>
        <v>6</v>
      </c>
      <c r="AF6" s="2"/>
      <c r="AG6" s="49"/>
    </row>
    <row r="7" spans="1:35" ht="24" customHeight="1">
      <c r="A7" s="52" t="s">
        <v>373</v>
      </c>
      <c r="B7" s="35" t="s">
        <v>374</v>
      </c>
      <c r="C7" s="6" t="s">
        <v>87</v>
      </c>
      <c r="D7" s="776">
        <v>5</v>
      </c>
      <c r="E7" s="781">
        <v>5</v>
      </c>
      <c r="F7" s="776"/>
      <c r="G7" s="778"/>
      <c r="H7" s="776"/>
      <c r="I7" s="776"/>
      <c r="J7" s="776"/>
      <c r="K7" s="776"/>
      <c r="L7" s="776"/>
      <c r="M7" s="776"/>
      <c r="N7" s="776"/>
      <c r="O7" s="776"/>
      <c r="P7" s="776"/>
      <c r="Q7" s="776"/>
      <c r="R7" s="776"/>
      <c r="S7" s="776"/>
      <c r="T7" s="776"/>
      <c r="U7" s="776"/>
      <c r="V7" s="776"/>
      <c r="W7" s="776"/>
      <c r="X7" s="776"/>
      <c r="Y7" s="776"/>
      <c r="Z7" s="776"/>
      <c r="AA7" s="776"/>
      <c r="AB7" s="776">
        <v>2</v>
      </c>
      <c r="AC7" s="11">
        <f t="shared" si="0"/>
        <v>12</v>
      </c>
      <c r="AD7" s="11">
        <f t="shared" ref="AD7:AD38" si="1">ROUND(AC7,0)</f>
        <v>12</v>
      </c>
      <c r="AF7" s="2"/>
      <c r="AG7" s="49"/>
    </row>
    <row r="8" spans="1:35" ht="24" customHeight="1">
      <c r="A8" s="52" t="s">
        <v>375</v>
      </c>
      <c r="B8" s="35" t="s">
        <v>379</v>
      </c>
      <c r="C8" s="6" t="s">
        <v>87</v>
      </c>
      <c r="D8" s="776">
        <v>3</v>
      </c>
      <c r="E8" s="778"/>
      <c r="F8" s="776"/>
      <c r="G8" s="778"/>
      <c r="H8" s="776"/>
      <c r="I8" s="776"/>
      <c r="J8" s="776"/>
      <c r="K8" s="776"/>
      <c r="L8" s="776"/>
      <c r="M8" s="776"/>
      <c r="N8" s="776"/>
      <c r="O8" s="776"/>
      <c r="P8" s="776"/>
      <c r="Q8" s="776"/>
      <c r="R8" s="776"/>
      <c r="S8" s="776"/>
      <c r="T8" s="776"/>
      <c r="U8" s="776"/>
      <c r="V8" s="776"/>
      <c r="W8" s="776"/>
      <c r="X8" s="776"/>
      <c r="Y8" s="776"/>
      <c r="Z8" s="776"/>
      <c r="AA8" s="776"/>
      <c r="AB8" s="776"/>
      <c r="AC8" s="11">
        <f t="shared" si="0"/>
        <v>3</v>
      </c>
      <c r="AD8" s="11">
        <f t="shared" si="1"/>
        <v>3</v>
      </c>
      <c r="AF8" s="2"/>
      <c r="AG8" s="49"/>
    </row>
    <row r="9" spans="1:35" ht="24" customHeight="1">
      <c r="A9" s="52" t="s">
        <v>376</v>
      </c>
      <c r="B9" s="394" t="s">
        <v>380</v>
      </c>
      <c r="C9" s="6" t="s">
        <v>87</v>
      </c>
      <c r="D9" s="776">
        <v>1</v>
      </c>
      <c r="E9" s="778"/>
      <c r="F9" s="776"/>
      <c r="G9" s="778"/>
      <c r="H9" s="776"/>
      <c r="I9" s="776"/>
      <c r="J9" s="776"/>
      <c r="K9" s="776"/>
      <c r="L9" s="776"/>
      <c r="M9" s="776"/>
      <c r="N9" s="776"/>
      <c r="O9" s="776"/>
      <c r="P9" s="776"/>
      <c r="Q9" s="776"/>
      <c r="R9" s="776"/>
      <c r="S9" s="776"/>
      <c r="T9" s="776"/>
      <c r="U9" s="776"/>
      <c r="V9" s="776"/>
      <c r="W9" s="776"/>
      <c r="X9" s="776"/>
      <c r="Y9" s="776"/>
      <c r="Z9" s="776"/>
      <c r="AA9" s="776"/>
      <c r="AB9" s="776"/>
      <c r="AC9" s="11">
        <f t="shared" si="0"/>
        <v>1</v>
      </c>
      <c r="AD9" s="11">
        <f t="shared" si="1"/>
        <v>1</v>
      </c>
      <c r="AF9" s="2"/>
      <c r="AG9" s="49"/>
    </row>
    <row r="10" spans="1:35" ht="24" customHeight="1">
      <c r="A10" s="52" t="s">
        <v>377</v>
      </c>
      <c r="B10" s="6" t="s">
        <v>381</v>
      </c>
      <c r="C10" s="6" t="s">
        <v>87</v>
      </c>
      <c r="D10" s="781">
        <v>3</v>
      </c>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76"/>
      <c r="AC10" s="11">
        <f t="shared" si="0"/>
        <v>3</v>
      </c>
      <c r="AD10" s="11">
        <f t="shared" si="1"/>
        <v>3</v>
      </c>
      <c r="AF10" s="2"/>
      <c r="AG10" s="49"/>
    </row>
    <row r="11" spans="1:35" ht="24" customHeight="1">
      <c r="A11" s="52" t="s">
        <v>378</v>
      </c>
      <c r="B11" s="6" t="s">
        <v>382</v>
      </c>
      <c r="C11" s="6" t="s">
        <v>87</v>
      </c>
      <c r="D11" s="781">
        <v>3</v>
      </c>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76"/>
      <c r="AC11" s="11">
        <f t="shared" si="0"/>
        <v>3</v>
      </c>
      <c r="AD11" s="11">
        <f t="shared" si="1"/>
        <v>3</v>
      </c>
      <c r="AF11" s="2"/>
      <c r="AG11" s="49"/>
    </row>
    <row r="12" spans="1:35" ht="24" customHeight="1">
      <c r="A12" s="47" t="s">
        <v>383</v>
      </c>
      <c r="B12" s="6" t="s">
        <v>384</v>
      </c>
      <c r="C12" s="6" t="s">
        <v>87</v>
      </c>
      <c r="D12" s="781">
        <v>5</v>
      </c>
      <c r="E12" s="781"/>
      <c r="F12" s="781">
        <v>23</v>
      </c>
      <c r="G12" s="781"/>
      <c r="H12" s="781"/>
      <c r="I12" s="781"/>
      <c r="J12" s="781"/>
      <c r="K12" s="781"/>
      <c r="L12" s="781"/>
      <c r="M12" s="781">
        <v>23</v>
      </c>
      <c r="N12" s="781"/>
      <c r="O12" s="781"/>
      <c r="P12" s="781"/>
      <c r="Q12" s="781"/>
      <c r="R12" s="781"/>
      <c r="S12" s="781"/>
      <c r="T12" s="781"/>
      <c r="U12" s="781"/>
      <c r="V12" s="781"/>
      <c r="W12" s="781">
        <v>12</v>
      </c>
      <c r="X12" s="781"/>
      <c r="Y12" s="781"/>
      <c r="Z12" s="781"/>
      <c r="AA12" s="781"/>
      <c r="AB12" s="776"/>
      <c r="AC12" s="11">
        <f t="shared" si="0"/>
        <v>63</v>
      </c>
      <c r="AD12" s="11">
        <f t="shared" si="1"/>
        <v>63</v>
      </c>
      <c r="AF12" s="2"/>
      <c r="AG12" s="49"/>
    </row>
    <row r="13" spans="1:35" ht="24" customHeight="1">
      <c r="A13" s="47" t="s">
        <v>385</v>
      </c>
      <c r="B13" s="6" t="s">
        <v>387</v>
      </c>
      <c r="C13" s="6" t="s">
        <v>87</v>
      </c>
      <c r="D13" s="781"/>
      <c r="E13" s="781"/>
      <c r="F13" s="781">
        <v>2</v>
      </c>
      <c r="G13" s="781">
        <v>1</v>
      </c>
      <c r="H13" s="781">
        <v>1</v>
      </c>
      <c r="I13" s="781">
        <v>2</v>
      </c>
      <c r="J13" s="781"/>
      <c r="K13" s="781"/>
      <c r="L13" s="781"/>
      <c r="M13" s="781"/>
      <c r="N13" s="781"/>
      <c r="O13" s="781"/>
      <c r="P13" s="781"/>
      <c r="Q13" s="781"/>
      <c r="R13" s="781"/>
      <c r="S13" s="781"/>
      <c r="T13" s="781"/>
      <c r="U13" s="781"/>
      <c r="V13" s="781"/>
      <c r="W13" s="781"/>
      <c r="X13" s="781"/>
      <c r="Y13" s="781"/>
      <c r="Z13" s="781"/>
      <c r="AA13" s="781"/>
      <c r="AB13" s="776"/>
      <c r="AC13" s="11">
        <f t="shared" si="0"/>
        <v>6</v>
      </c>
      <c r="AD13" s="11">
        <f t="shared" si="1"/>
        <v>6</v>
      </c>
      <c r="AF13" s="2"/>
      <c r="AG13" s="49"/>
    </row>
    <row r="14" spans="1:35" ht="24" customHeight="1">
      <c r="A14" s="47" t="s">
        <v>386</v>
      </c>
      <c r="B14" s="6" t="s">
        <v>380</v>
      </c>
      <c r="C14" s="6" t="s">
        <v>87</v>
      </c>
      <c r="D14" s="781"/>
      <c r="E14" s="781"/>
      <c r="F14" s="781">
        <v>15</v>
      </c>
      <c r="G14" s="781"/>
      <c r="H14" s="781"/>
      <c r="I14" s="781"/>
      <c r="J14" s="781"/>
      <c r="K14" s="781"/>
      <c r="L14" s="781"/>
      <c r="M14" s="781"/>
      <c r="N14" s="781"/>
      <c r="O14" s="781"/>
      <c r="P14" s="781"/>
      <c r="Q14" s="781"/>
      <c r="R14" s="781"/>
      <c r="S14" s="781"/>
      <c r="T14" s="781"/>
      <c r="U14" s="781"/>
      <c r="V14" s="781"/>
      <c r="W14" s="781"/>
      <c r="X14" s="781"/>
      <c r="Y14" s="781"/>
      <c r="Z14" s="781"/>
      <c r="AA14" s="781"/>
      <c r="AB14" s="776"/>
      <c r="AC14" s="11">
        <f t="shared" si="0"/>
        <v>15</v>
      </c>
      <c r="AD14" s="11">
        <f t="shared" si="1"/>
        <v>15</v>
      </c>
      <c r="AF14" s="2"/>
      <c r="AG14" s="49"/>
    </row>
    <row r="15" spans="1:35" ht="24" customHeight="1">
      <c r="A15" s="47" t="s">
        <v>388</v>
      </c>
      <c r="B15" s="6" t="s">
        <v>389</v>
      </c>
      <c r="C15" s="6" t="s">
        <v>87</v>
      </c>
      <c r="D15" s="781"/>
      <c r="E15" s="781"/>
      <c r="F15" s="781">
        <v>1</v>
      </c>
      <c r="G15" s="781"/>
      <c r="H15" s="781"/>
      <c r="I15" s="781"/>
      <c r="J15" s="781"/>
      <c r="K15" s="781"/>
      <c r="L15" s="781"/>
      <c r="M15" s="781"/>
      <c r="N15" s="781"/>
      <c r="O15" s="781"/>
      <c r="P15" s="781"/>
      <c r="Q15" s="781"/>
      <c r="R15" s="781"/>
      <c r="S15" s="781"/>
      <c r="T15" s="781"/>
      <c r="U15" s="781"/>
      <c r="V15" s="781"/>
      <c r="W15" s="781"/>
      <c r="X15" s="781"/>
      <c r="Y15" s="781"/>
      <c r="Z15" s="781"/>
      <c r="AA15" s="781"/>
      <c r="AB15" s="776"/>
      <c r="AC15" s="11">
        <f t="shared" si="0"/>
        <v>1</v>
      </c>
      <c r="AD15" s="11">
        <f t="shared" si="1"/>
        <v>1</v>
      </c>
      <c r="AF15" s="2"/>
      <c r="AG15" s="49"/>
    </row>
    <row r="16" spans="1:35" ht="24" customHeight="1">
      <c r="A16" s="47" t="s">
        <v>390</v>
      </c>
      <c r="B16" s="6" t="s">
        <v>391</v>
      </c>
      <c r="C16" s="6" t="s">
        <v>87</v>
      </c>
      <c r="D16" s="781"/>
      <c r="E16" s="781"/>
      <c r="F16" s="781">
        <v>1</v>
      </c>
      <c r="G16" s="781"/>
      <c r="H16" s="781"/>
      <c r="I16" s="781"/>
      <c r="J16" s="781"/>
      <c r="K16" s="781"/>
      <c r="L16" s="781"/>
      <c r="M16" s="781"/>
      <c r="N16" s="781"/>
      <c r="O16" s="781"/>
      <c r="P16" s="781"/>
      <c r="Q16" s="781"/>
      <c r="R16" s="781"/>
      <c r="S16" s="781"/>
      <c r="T16" s="781"/>
      <c r="U16" s="781"/>
      <c r="V16" s="781"/>
      <c r="W16" s="781">
        <v>1</v>
      </c>
      <c r="X16" s="781"/>
      <c r="Y16" s="781"/>
      <c r="Z16" s="781"/>
      <c r="AA16" s="781"/>
      <c r="AB16" s="776"/>
      <c r="AC16" s="11">
        <f t="shared" si="0"/>
        <v>2</v>
      </c>
      <c r="AD16" s="11">
        <f t="shared" si="1"/>
        <v>2</v>
      </c>
      <c r="AF16" s="2"/>
      <c r="AG16" s="49"/>
    </row>
    <row r="17" spans="1:33" ht="24" customHeight="1">
      <c r="A17" s="47" t="s">
        <v>392</v>
      </c>
      <c r="B17" s="6" t="s">
        <v>393</v>
      </c>
      <c r="C17" s="6" t="s">
        <v>87</v>
      </c>
      <c r="D17" s="781"/>
      <c r="E17" s="781"/>
      <c r="F17" s="781">
        <v>3</v>
      </c>
      <c r="G17" s="781"/>
      <c r="H17" s="781"/>
      <c r="I17" s="781"/>
      <c r="J17" s="781"/>
      <c r="K17" s="781"/>
      <c r="L17" s="781"/>
      <c r="M17" s="781"/>
      <c r="N17" s="781"/>
      <c r="O17" s="781"/>
      <c r="P17" s="781"/>
      <c r="Q17" s="781"/>
      <c r="R17" s="781"/>
      <c r="S17" s="781"/>
      <c r="T17" s="781"/>
      <c r="U17" s="781"/>
      <c r="V17" s="781"/>
      <c r="W17" s="781"/>
      <c r="X17" s="781"/>
      <c r="Y17" s="781"/>
      <c r="Z17" s="781"/>
      <c r="AA17" s="781"/>
      <c r="AB17" s="776"/>
      <c r="AC17" s="11">
        <f t="shared" si="0"/>
        <v>3</v>
      </c>
      <c r="AD17" s="11">
        <f t="shared" si="1"/>
        <v>3</v>
      </c>
      <c r="AF17" s="2"/>
      <c r="AG17" s="49"/>
    </row>
    <row r="18" spans="1:33" ht="24" customHeight="1">
      <c r="A18" s="47" t="s">
        <v>394</v>
      </c>
      <c r="B18" s="6" t="s">
        <v>396</v>
      </c>
      <c r="C18" s="6" t="s">
        <v>87</v>
      </c>
      <c r="D18" s="781"/>
      <c r="E18" s="781"/>
      <c r="F18" s="781">
        <v>4</v>
      </c>
      <c r="G18" s="781"/>
      <c r="H18" s="781"/>
      <c r="I18" s="781"/>
      <c r="J18" s="781"/>
      <c r="K18" s="781"/>
      <c r="L18" s="781"/>
      <c r="M18" s="781"/>
      <c r="N18" s="781"/>
      <c r="O18" s="781"/>
      <c r="P18" s="781"/>
      <c r="Q18" s="781"/>
      <c r="R18" s="781"/>
      <c r="S18" s="781"/>
      <c r="T18" s="781"/>
      <c r="U18" s="781"/>
      <c r="V18" s="781"/>
      <c r="W18" s="781"/>
      <c r="X18" s="781"/>
      <c r="Y18" s="781"/>
      <c r="Z18" s="781"/>
      <c r="AA18" s="781"/>
      <c r="AB18" s="776"/>
      <c r="AC18" s="11">
        <f t="shared" si="0"/>
        <v>4</v>
      </c>
      <c r="AD18" s="11">
        <f t="shared" si="1"/>
        <v>4</v>
      </c>
      <c r="AF18" s="2"/>
      <c r="AG18" s="49"/>
    </row>
    <row r="19" spans="1:33" ht="24" customHeight="1">
      <c r="A19" s="47" t="s">
        <v>395</v>
      </c>
      <c r="B19" s="6" t="s">
        <v>397</v>
      </c>
      <c r="C19" s="6" t="s">
        <v>87</v>
      </c>
      <c r="D19" s="781"/>
      <c r="E19" s="781"/>
      <c r="F19" s="781">
        <v>1</v>
      </c>
      <c r="G19" s="781"/>
      <c r="H19" s="781"/>
      <c r="I19" s="781"/>
      <c r="J19" s="781"/>
      <c r="K19" s="781"/>
      <c r="L19" s="781"/>
      <c r="M19" s="781"/>
      <c r="N19" s="781"/>
      <c r="O19" s="781"/>
      <c r="P19" s="781"/>
      <c r="Q19" s="781"/>
      <c r="R19" s="781"/>
      <c r="S19" s="781"/>
      <c r="T19" s="781"/>
      <c r="U19" s="781"/>
      <c r="V19" s="781"/>
      <c r="W19" s="781"/>
      <c r="X19" s="781"/>
      <c r="Y19" s="781"/>
      <c r="Z19" s="781"/>
      <c r="AA19" s="781"/>
      <c r="AB19" s="776"/>
      <c r="AC19" s="11">
        <f t="shared" si="0"/>
        <v>1</v>
      </c>
      <c r="AD19" s="11">
        <f t="shared" si="1"/>
        <v>1</v>
      </c>
      <c r="AF19" s="2"/>
      <c r="AG19" s="49"/>
    </row>
    <row r="20" spans="1:33" ht="24" customHeight="1">
      <c r="A20" s="47" t="s">
        <v>398</v>
      </c>
      <c r="B20" s="6" t="s">
        <v>400</v>
      </c>
      <c r="C20" s="6" t="s">
        <v>87</v>
      </c>
      <c r="D20" s="781"/>
      <c r="E20" s="781"/>
      <c r="F20" s="781">
        <v>3</v>
      </c>
      <c r="G20" s="781">
        <v>3</v>
      </c>
      <c r="H20" s="781"/>
      <c r="I20" s="781"/>
      <c r="J20" s="781"/>
      <c r="K20" s="781"/>
      <c r="L20" s="781"/>
      <c r="M20" s="781"/>
      <c r="N20" s="781"/>
      <c r="O20" s="781"/>
      <c r="P20" s="781"/>
      <c r="Q20" s="781"/>
      <c r="R20" s="781"/>
      <c r="S20" s="781"/>
      <c r="T20" s="781"/>
      <c r="U20" s="781"/>
      <c r="V20" s="781"/>
      <c r="W20" s="781"/>
      <c r="X20" s="781"/>
      <c r="Y20" s="781"/>
      <c r="Z20" s="781"/>
      <c r="AA20" s="781"/>
      <c r="AB20" s="776"/>
      <c r="AC20" s="11">
        <f t="shared" si="0"/>
        <v>6</v>
      </c>
      <c r="AD20" s="11">
        <f t="shared" si="1"/>
        <v>6</v>
      </c>
      <c r="AF20" s="2"/>
      <c r="AG20" s="49"/>
    </row>
    <row r="21" spans="1:33" ht="24" customHeight="1">
      <c r="A21" s="47" t="s">
        <v>399</v>
      </c>
      <c r="B21" s="6" t="s">
        <v>401</v>
      </c>
      <c r="C21" s="6" t="s">
        <v>87</v>
      </c>
      <c r="D21" s="781"/>
      <c r="E21" s="781"/>
      <c r="F21" s="781">
        <v>6</v>
      </c>
      <c r="G21" s="781">
        <v>12</v>
      </c>
      <c r="H21" s="781">
        <v>3</v>
      </c>
      <c r="I21" s="781">
        <v>1</v>
      </c>
      <c r="J21" s="781">
        <v>2</v>
      </c>
      <c r="K21" s="781">
        <v>11</v>
      </c>
      <c r="L21" s="781">
        <v>30</v>
      </c>
      <c r="M21" s="781">
        <v>3</v>
      </c>
      <c r="N21" s="781">
        <v>12</v>
      </c>
      <c r="O21" s="781"/>
      <c r="P21" s="781"/>
      <c r="Q21" s="781"/>
      <c r="R21" s="781"/>
      <c r="S21" s="781"/>
      <c r="T21" s="781"/>
      <c r="U21" s="781"/>
      <c r="V21" s="781"/>
      <c r="W21" s="781"/>
      <c r="X21" s="781"/>
      <c r="Y21" s="781"/>
      <c r="Z21" s="781"/>
      <c r="AA21" s="781"/>
      <c r="AB21" s="776"/>
      <c r="AC21" s="11">
        <f t="shared" si="0"/>
        <v>80</v>
      </c>
      <c r="AD21" s="11">
        <f t="shared" si="1"/>
        <v>80</v>
      </c>
      <c r="AF21" s="2"/>
      <c r="AG21" s="49"/>
    </row>
    <row r="22" spans="1:33" ht="24" customHeight="1">
      <c r="A22" s="47" t="s">
        <v>402</v>
      </c>
      <c r="B22" s="6" t="s">
        <v>403</v>
      </c>
      <c r="C22" s="6" t="s">
        <v>87</v>
      </c>
      <c r="D22" s="781"/>
      <c r="E22" s="781"/>
      <c r="F22" s="781">
        <v>2</v>
      </c>
      <c r="G22" s="781"/>
      <c r="H22" s="781"/>
      <c r="I22" s="781"/>
      <c r="J22" s="781"/>
      <c r="K22" s="781"/>
      <c r="L22" s="781"/>
      <c r="M22" s="781">
        <v>1</v>
      </c>
      <c r="N22" s="781"/>
      <c r="O22" s="781"/>
      <c r="P22" s="781"/>
      <c r="Q22" s="781"/>
      <c r="R22" s="781"/>
      <c r="S22" s="781"/>
      <c r="T22" s="781"/>
      <c r="U22" s="781"/>
      <c r="V22" s="781"/>
      <c r="W22" s="781">
        <v>1</v>
      </c>
      <c r="X22" s="781"/>
      <c r="Y22" s="781"/>
      <c r="Z22" s="781"/>
      <c r="AA22" s="781"/>
      <c r="AB22" s="776"/>
      <c r="AC22" s="11">
        <f t="shared" si="0"/>
        <v>4</v>
      </c>
      <c r="AD22" s="11">
        <f t="shared" si="1"/>
        <v>4</v>
      </c>
      <c r="AF22" s="2"/>
      <c r="AG22" s="49"/>
    </row>
    <row r="23" spans="1:33" ht="24" customHeight="1">
      <c r="A23" s="47" t="s">
        <v>404</v>
      </c>
      <c r="B23" s="6" t="s">
        <v>405</v>
      </c>
      <c r="C23" s="6" t="s">
        <v>87</v>
      </c>
      <c r="D23" s="776"/>
      <c r="E23" s="776"/>
      <c r="F23" s="776">
        <v>3</v>
      </c>
      <c r="G23" s="776"/>
      <c r="H23" s="776"/>
      <c r="I23" s="776"/>
      <c r="J23" s="776"/>
      <c r="K23" s="776"/>
      <c r="L23" s="776"/>
      <c r="M23" s="776"/>
      <c r="N23" s="776"/>
      <c r="O23" s="776"/>
      <c r="P23" s="776"/>
      <c r="Q23" s="776"/>
      <c r="R23" s="776"/>
      <c r="S23" s="776"/>
      <c r="T23" s="776"/>
      <c r="U23" s="776"/>
      <c r="V23" s="776"/>
      <c r="W23" s="776"/>
      <c r="X23" s="776"/>
      <c r="Y23" s="776"/>
      <c r="Z23" s="776"/>
      <c r="AA23" s="776"/>
      <c r="AB23" s="776"/>
      <c r="AC23" s="11">
        <f t="shared" si="0"/>
        <v>3</v>
      </c>
      <c r="AD23" s="11">
        <f t="shared" si="1"/>
        <v>3</v>
      </c>
      <c r="AF23" s="2"/>
      <c r="AG23" s="49"/>
    </row>
    <row r="24" spans="1:33" ht="24" customHeight="1">
      <c r="A24" s="37" t="s">
        <v>278</v>
      </c>
      <c r="B24" s="6"/>
      <c r="C24" s="6"/>
      <c r="D24" s="776"/>
      <c r="E24" s="776"/>
      <c r="F24" s="776"/>
      <c r="G24" s="776"/>
      <c r="H24" s="779"/>
      <c r="I24" s="779"/>
      <c r="J24" s="779"/>
      <c r="K24" s="779"/>
      <c r="L24" s="779"/>
      <c r="M24" s="779"/>
      <c r="N24" s="779"/>
      <c r="O24" s="779"/>
      <c r="P24" s="779"/>
      <c r="Q24" s="779"/>
      <c r="R24" s="779"/>
      <c r="S24" s="779"/>
      <c r="T24" s="779"/>
      <c r="U24" s="779"/>
      <c r="V24" s="779"/>
      <c r="W24" s="779"/>
      <c r="X24" s="779"/>
      <c r="Y24" s="779"/>
      <c r="Z24" s="779"/>
      <c r="AA24" s="779"/>
      <c r="AB24" s="779"/>
      <c r="AC24" s="13"/>
      <c r="AD24" s="13"/>
      <c r="AF24" s="2"/>
      <c r="AG24" s="49"/>
    </row>
    <row r="25" spans="1:33" ht="24" customHeight="1">
      <c r="A25" s="47" t="s">
        <v>406</v>
      </c>
      <c r="B25" s="6" t="s">
        <v>407</v>
      </c>
      <c r="C25" s="6" t="s">
        <v>87</v>
      </c>
      <c r="D25" s="776"/>
      <c r="E25" s="776"/>
      <c r="F25" s="776">
        <v>3</v>
      </c>
      <c r="G25" s="776">
        <v>2</v>
      </c>
      <c r="H25" s="776"/>
      <c r="I25" s="776"/>
      <c r="J25" s="776"/>
      <c r="K25" s="776"/>
      <c r="L25" s="776"/>
      <c r="M25" s="776">
        <v>2</v>
      </c>
      <c r="N25" s="776">
        <v>11</v>
      </c>
      <c r="O25" s="776"/>
      <c r="P25" s="776"/>
      <c r="Q25" s="776"/>
      <c r="R25" s="776"/>
      <c r="S25" s="776"/>
      <c r="T25" s="776"/>
      <c r="U25" s="776"/>
      <c r="V25" s="776"/>
      <c r="W25" s="776"/>
      <c r="X25" s="776"/>
      <c r="Y25" s="776"/>
      <c r="Z25" s="776"/>
      <c r="AA25" s="776"/>
      <c r="AB25" s="776"/>
      <c r="AC25" s="11">
        <f t="shared" ref="AC25:AC27" si="2">SUM(D25:AB25)</f>
        <v>18</v>
      </c>
      <c r="AD25" s="11">
        <f t="shared" si="1"/>
        <v>18</v>
      </c>
      <c r="AF25" s="2"/>
      <c r="AG25" s="49"/>
    </row>
    <row r="26" spans="1:33" ht="24" customHeight="1">
      <c r="A26" s="47" t="s">
        <v>408</v>
      </c>
      <c r="B26" s="6" t="s">
        <v>409</v>
      </c>
      <c r="C26" s="6" t="s">
        <v>87</v>
      </c>
      <c r="D26" s="776"/>
      <c r="E26" s="776"/>
      <c r="F26" s="776">
        <v>1</v>
      </c>
      <c r="G26" s="776"/>
      <c r="H26" s="776"/>
      <c r="I26" s="776"/>
      <c r="J26" s="776"/>
      <c r="K26" s="776"/>
      <c r="L26" s="776"/>
      <c r="M26" s="776"/>
      <c r="N26" s="776"/>
      <c r="O26" s="776"/>
      <c r="P26" s="776"/>
      <c r="Q26" s="776"/>
      <c r="R26" s="776"/>
      <c r="S26" s="776"/>
      <c r="T26" s="776"/>
      <c r="U26" s="776"/>
      <c r="V26" s="776"/>
      <c r="W26" s="776"/>
      <c r="X26" s="776"/>
      <c r="Y26" s="776"/>
      <c r="Z26" s="776"/>
      <c r="AA26" s="776"/>
      <c r="AB26" s="776"/>
      <c r="AC26" s="11">
        <f t="shared" si="2"/>
        <v>1</v>
      </c>
      <c r="AD26" s="11">
        <f t="shared" si="1"/>
        <v>1</v>
      </c>
      <c r="AF26" s="2"/>
      <c r="AG26" s="49"/>
    </row>
    <row r="27" spans="1:33" ht="24" customHeight="1">
      <c r="A27" s="47" t="s">
        <v>410</v>
      </c>
      <c r="B27" s="6" t="s">
        <v>411</v>
      </c>
      <c r="C27" s="6" t="s">
        <v>87</v>
      </c>
      <c r="D27" s="776"/>
      <c r="E27" s="776"/>
      <c r="F27" s="776">
        <v>2</v>
      </c>
      <c r="G27" s="776">
        <v>1</v>
      </c>
      <c r="H27" s="776"/>
      <c r="I27" s="776"/>
      <c r="J27" s="776"/>
      <c r="K27" s="776"/>
      <c r="L27" s="776"/>
      <c r="M27" s="776">
        <v>3</v>
      </c>
      <c r="N27" s="776">
        <v>1</v>
      </c>
      <c r="O27" s="776">
        <v>1</v>
      </c>
      <c r="P27" s="776"/>
      <c r="Q27" s="776"/>
      <c r="R27" s="776"/>
      <c r="S27" s="776"/>
      <c r="T27" s="776"/>
      <c r="U27" s="776"/>
      <c r="V27" s="776"/>
      <c r="W27" s="776"/>
      <c r="X27" s="776"/>
      <c r="Y27" s="776"/>
      <c r="Z27" s="776"/>
      <c r="AA27" s="776"/>
      <c r="AB27" s="776"/>
      <c r="AC27" s="11">
        <f t="shared" si="2"/>
        <v>8</v>
      </c>
      <c r="AD27" s="11">
        <f t="shared" si="1"/>
        <v>8</v>
      </c>
      <c r="AF27" s="2"/>
      <c r="AG27" s="49"/>
    </row>
    <row r="28" spans="1:33" ht="24" customHeight="1">
      <c r="A28" s="47" t="s">
        <v>412</v>
      </c>
      <c r="B28" s="6" t="s">
        <v>413</v>
      </c>
      <c r="C28" s="6" t="s">
        <v>87</v>
      </c>
      <c r="D28" s="776"/>
      <c r="E28" s="776"/>
      <c r="F28" s="776">
        <v>1</v>
      </c>
      <c r="G28" s="776"/>
      <c r="H28" s="776"/>
      <c r="I28" s="776"/>
      <c r="J28" s="776"/>
      <c r="K28" s="776"/>
      <c r="L28" s="776"/>
      <c r="M28" s="776"/>
      <c r="N28" s="776"/>
      <c r="O28" s="776"/>
      <c r="P28" s="776"/>
      <c r="Q28" s="776"/>
      <c r="R28" s="776"/>
      <c r="S28" s="776"/>
      <c r="T28" s="776"/>
      <c r="U28" s="776"/>
      <c r="V28" s="776"/>
      <c r="W28" s="776"/>
      <c r="X28" s="776"/>
      <c r="Y28" s="776"/>
      <c r="Z28" s="776"/>
      <c r="AA28" s="776"/>
      <c r="AB28" s="776"/>
      <c r="AC28" s="11">
        <f t="shared" ref="AC28:AC38" si="3">SUM(D28:AB28)</f>
        <v>1</v>
      </c>
      <c r="AD28" s="11">
        <f t="shared" si="1"/>
        <v>1</v>
      </c>
      <c r="AF28" s="2"/>
      <c r="AG28" s="49"/>
    </row>
    <row r="29" spans="1:33" ht="24" customHeight="1">
      <c r="A29" s="47" t="s">
        <v>414</v>
      </c>
      <c r="B29" s="6" t="s">
        <v>415</v>
      </c>
      <c r="C29" s="6" t="s">
        <v>87</v>
      </c>
      <c r="D29" s="776"/>
      <c r="E29" s="776"/>
      <c r="F29" s="776">
        <v>4</v>
      </c>
      <c r="G29" s="776"/>
      <c r="H29" s="776"/>
      <c r="I29" s="776"/>
      <c r="J29" s="776"/>
      <c r="K29" s="776"/>
      <c r="L29" s="776"/>
      <c r="M29" s="776"/>
      <c r="N29" s="776"/>
      <c r="O29" s="776"/>
      <c r="P29" s="776"/>
      <c r="Q29" s="776"/>
      <c r="R29" s="776"/>
      <c r="S29" s="776"/>
      <c r="T29" s="776"/>
      <c r="U29" s="776"/>
      <c r="V29" s="776"/>
      <c r="W29" s="776"/>
      <c r="X29" s="776"/>
      <c r="Y29" s="776"/>
      <c r="Z29" s="776"/>
      <c r="AA29" s="776"/>
      <c r="AB29" s="776"/>
      <c r="AC29" s="11">
        <f t="shared" si="3"/>
        <v>4</v>
      </c>
      <c r="AD29" s="11">
        <f t="shared" si="1"/>
        <v>4</v>
      </c>
      <c r="AF29" s="2"/>
      <c r="AG29" s="49"/>
    </row>
    <row r="30" spans="1:33" ht="24" customHeight="1">
      <c r="A30" s="47" t="s">
        <v>416</v>
      </c>
      <c r="B30" s="6" t="s">
        <v>417</v>
      </c>
      <c r="C30" s="6" t="s">
        <v>87</v>
      </c>
      <c r="D30" s="776"/>
      <c r="E30" s="776"/>
      <c r="F30" s="776">
        <v>1</v>
      </c>
      <c r="G30" s="776"/>
      <c r="H30" s="776"/>
      <c r="I30" s="776"/>
      <c r="J30" s="776"/>
      <c r="K30" s="776"/>
      <c r="L30" s="776"/>
      <c r="M30" s="776"/>
      <c r="N30" s="776"/>
      <c r="O30" s="776"/>
      <c r="P30" s="776"/>
      <c r="Q30" s="776"/>
      <c r="R30" s="776"/>
      <c r="S30" s="776"/>
      <c r="T30" s="776"/>
      <c r="U30" s="776"/>
      <c r="V30" s="776"/>
      <c r="W30" s="776"/>
      <c r="X30" s="776"/>
      <c r="Y30" s="776"/>
      <c r="Z30" s="776"/>
      <c r="AA30" s="776"/>
      <c r="AB30" s="776"/>
      <c r="AC30" s="11">
        <f t="shared" si="3"/>
        <v>1</v>
      </c>
      <c r="AD30" s="11">
        <f t="shared" si="1"/>
        <v>1</v>
      </c>
      <c r="AF30" s="2"/>
      <c r="AG30" s="49"/>
    </row>
    <row r="31" spans="1:33" ht="24" customHeight="1">
      <c r="A31" s="47" t="s">
        <v>418</v>
      </c>
      <c r="B31" s="6" t="s">
        <v>391</v>
      </c>
      <c r="C31" s="6" t="s">
        <v>87</v>
      </c>
      <c r="D31" s="776"/>
      <c r="E31" s="776"/>
      <c r="F31" s="776">
        <v>1</v>
      </c>
      <c r="G31" s="776"/>
      <c r="H31" s="776"/>
      <c r="I31" s="776"/>
      <c r="J31" s="776"/>
      <c r="K31" s="776"/>
      <c r="L31" s="776"/>
      <c r="M31" s="776">
        <v>2</v>
      </c>
      <c r="N31" s="776"/>
      <c r="O31" s="776"/>
      <c r="P31" s="776"/>
      <c r="Q31" s="776"/>
      <c r="R31" s="776"/>
      <c r="S31" s="776"/>
      <c r="T31" s="776"/>
      <c r="U31" s="776"/>
      <c r="V31" s="776"/>
      <c r="W31" s="776">
        <v>1</v>
      </c>
      <c r="X31" s="776"/>
      <c r="Y31" s="776"/>
      <c r="Z31" s="776"/>
      <c r="AA31" s="776"/>
      <c r="AB31" s="776"/>
      <c r="AC31" s="11">
        <f t="shared" si="3"/>
        <v>4</v>
      </c>
      <c r="AD31" s="11">
        <f t="shared" si="1"/>
        <v>4</v>
      </c>
      <c r="AF31" s="2"/>
      <c r="AG31" s="49"/>
    </row>
    <row r="32" spans="1:33" ht="24" customHeight="1">
      <c r="A32" s="47" t="s">
        <v>419</v>
      </c>
      <c r="B32" s="6" t="s">
        <v>420</v>
      </c>
      <c r="C32" s="6" t="s">
        <v>87</v>
      </c>
      <c r="D32" s="776"/>
      <c r="E32" s="776"/>
      <c r="F32" s="776">
        <v>1</v>
      </c>
      <c r="G32" s="776"/>
      <c r="H32" s="776"/>
      <c r="I32" s="776"/>
      <c r="J32" s="776"/>
      <c r="K32" s="776"/>
      <c r="L32" s="776"/>
      <c r="M32" s="776"/>
      <c r="N32" s="776"/>
      <c r="O32" s="776"/>
      <c r="P32" s="776"/>
      <c r="Q32" s="776"/>
      <c r="R32" s="776"/>
      <c r="S32" s="776"/>
      <c r="T32" s="776"/>
      <c r="U32" s="776"/>
      <c r="V32" s="776"/>
      <c r="W32" s="776"/>
      <c r="X32" s="776"/>
      <c r="Y32" s="776"/>
      <c r="Z32" s="776"/>
      <c r="AA32" s="776"/>
      <c r="AB32" s="776"/>
      <c r="AC32" s="11">
        <f t="shared" si="3"/>
        <v>1</v>
      </c>
      <c r="AD32" s="11">
        <f t="shared" si="1"/>
        <v>1</v>
      </c>
      <c r="AF32" s="2"/>
      <c r="AG32" s="49"/>
    </row>
    <row r="33" spans="1:33" ht="24" customHeight="1">
      <c r="A33" s="47" t="s">
        <v>421</v>
      </c>
      <c r="B33" s="6" t="s">
        <v>422</v>
      </c>
      <c r="C33" s="6" t="s">
        <v>87</v>
      </c>
      <c r="D33" s="776"/>
      <c r="E33" s="776"/>
      <c r="F33" s="776">
        <v>1</v>
      </c>
      <c r="G33" s="776"/>
      <c r="H33" s="776"/>
      <c r="I33" s="776"/>
      <c r="J33" s="776"/>
      <c r="K33" s="776"/>
      <c r="L33" s="776"/>
      <c r="M33" s="776">
        <v>1</v>
      </c>
      <c r="N33" s="776"/>
      <c r="O33" s="776"/>
      <c r="P33" s="776"/>
      <c r="Q33" s="776"/>
      <c r="R33" s="776"/>
      <c r="S33" s="776"/>
      <c r="T33" s="776"/>
      <c r="U33" s="776"/>
      <c r="V33" s="776"/>
      <c r="W33" s="776">
        <v>1</v>
      </c>
      <c r="X33" s="776"/>
      <c r="Y33" s="776"/>
      <c r="Z33" s="776"/>
      <c r="AA33" s="776"/>
      <c r="AB33" s="776"/>
      <c r="AC33" s="11">
        <f t="shared" si="3"/>
        <v>3</v>
      </c>
      <c r="AD33" s="11">
        <f t="shared" si="1"/>
        <v>3</v>
      </c>
      <c r="AF33" s="2"/>
      <c r="AG33" s="49"/>
    </row>
    <row r="34" spans="1:33" ht="24" customHeight="1">
      <c r="A34" s="47" t="s">
        <v>423</v>
      </c>
      <c r="B34" s="6" t="s">
        <v>424</v>
      </c>
      <c r="C34" s="6" t="s">
        <v>87</v>
      </c>
      <c r="D34" s="776"/>
      <c r="E34" s="776"/>
      <c r="F34" s="776">
        <v>14</v>
      </c>
      <c r="G34" s="776"/>
      <c r="H34" s="776"/>
      <c r="I34" s="776"/>
      <c r="J34" s="776"/>
      <c r="K34" s="776"/>
      <c r="L34" s="776"/>
      <c r="M34" s="776">
        <v>17</v>
      </c>
      <c r="N34" s="776"/>
      <c r="O34" s="776"/>
      <c r="P34" s="776"/>
      <c r="Q34" s="776"/>
      <c r="R34" s="776"/>
      <c r="S34" s="776"/>
      <c r="T34" s="776"/>
      <c r="U34" s="776"/>
      <c r="V34" s="776"/>
      <c r="W34" s="776">
        <v>15</v>
      </c>
      <c r="X34" s="776"/>
      <c r="Y34" s="776"/>
      <c r="Z34" s="776"/>
      <c r="AA34" s="776"/>
      <c r="AB34" s="776"/>
      <c r="AC34" s="11">
        <f t="shared" si="3"/>
        <v>46</v>
      </c>
      <c r="AD34" s="11">
        <f t="shared" si="1"/>
        <v>46</v>
      </c>
      <c r="AF34" s="2"/>
      <c r="AG34" s="49"/>
    </row>
    <row r="35" spans="1:33" ht="24" customHeight="1">
      <c r="A35" s="47" t="s">
        <v>425</v>
      </c>
      <c r="B35" s="6" t="s">
        <v>426</v>
      </c>
      <c r="C35" s="6" t="s">
        <v>87</v>
      </c>
      <c r="D35" s="776"/>
      <c r="E35" s="776"/>
      <c r="F35" s="776"/>
      <c r="G35" s="776"/>
      <c r="H35" s="776"/>
      <c r="I35" s="776"/>
      <c r="J35" s="776"/>
      <c r="K35" s="776"/>
      <c r="L35" s="776"/>
      <c r="M35" s="776">
        <v>3</v>
      </c>
      <c r="N35" s="776">
        <v>3</v>
      </c>
      <c r="O35" s="776">
        <v>3</v>
      </c>
      <c r="P35" s="776">
        <v>3</v>
      </c>
      <c r="Q35" s="776">
        <v>3</v>
      </c>
      <c r="R35" s="776">
        <v>3</v>
      </c>
      <c r="S35" s="776">
        <v>3</v>
      </c>
      <c r="T35" s="776">
        <v>3</v>
      </c>
      <c r="U35" s="776">
        <v>6</v>
      </c>
      <c r="V35" s="776">
        <v>6</v>
      </c>
      <c r="W35" s="776">
        <v>6</v>
      </c>
      <c r="X35" s="776"/>
      <c r="Y35" s="776"/>
      <c r="Z35" s="776"/>
      <c r="AA35" s="776"/>
      <c r="AB35" s="776"/>
      <c r="AC35" s="11">
        <f t="shared" si="3"/>
        <v>42</v>
      </c>
      <c r="AD35" s="11">
        <f t="shared" si="1"/>
        <v>42</v>
      </c>
      <c r="AF35" s="2"/>
      <c r="AG35" s="49"/>
    </row>
    <row r="36" spans="1:33" ht="24" customHeight="1">
      <c r="A36" s="47" t="s">
        <v>427</v>
      </c>
      <c r="B36" s="6" t="s">
        <v>387</v>
      </c>
      <c r="C36" s="6" t="s">
        <v>87</v>
      </c>
      <c r="D36" s="779"/>
      <c r="E36" s="779"/>
      <c r="F36" s="779"/>
      <c r="G36" s="779"/>
      <c r="H36" s="779"/>
      <c r="I36" s="779"/>
      <c r="J36" s="779"/>
      <c r="K36" s="779"/>
      <c r="L36" s="779"/>
      <c r="M36" s="779">
        <v>2</v>
      </c>
      <c r="N36" s="779"/>
      <c r="O36" s="779"/>
      <c r="P36" s="779"/>
      <c r="Q36" s="779"/>
      <c r="R36" s="779"/>
      <c r="S36" s="779"/>
      <c r="T36" s="779"/>
      <c r="U36" s="779"/>
      <c r="V36" s="779"/>
      <c r="W36" s="779"/>
      <c r="X36" s="779"/>
      <c r="Y36" s="779"/>
      <c r="Z36" s="779"/>
      <c r="AA36" s="779"/>
      <c r="AB36" s="779"/>
      <c r="AC36" s="13">
        <f t="shared" si="3"/>
        <v>2</v>
      </c>
      <c r="AD36" s="13">
        <f t="shared" si="1"/>
        <v>2</v>
      </c>
      <c r="AF36" s="2"/>
      <c r="AG36" s="49"/>
    </row>
    <row r="37" spans="1:33" ht="24" customHeight="1">
      <c r="A37" s="47" t="s">
        <v>428</v>
      </c>
      <c r="B37" s="6" t="s">
        <v>430</v>
      </c>
      <c r="C37" s="6" t="s">
        <v>87</v>
      </c>
      <c r="D37" s="776"/>
      <c r="E37" s="776"/>
      <c r="F37" s="776"/>
      <c r="G37" s="776"/>
      <c r="H37" s="776"/>
      <c r="I37" s="776"/>
      <c r="J37" s="776"/>
      <c r="K37" s="776"/>
      <c r="L37" s="776"/>
      <c r="M37" s="776">
        <v>3</v>
      </c>
      <c r="N37" s="776"/>
      <c r="O37" s="776"/>
      <c r="P37" s="776"/>
      <c r="Q37" s="776"/>
      <c r="R37" s="776"/>
      <c r="S37" s="776"/>
      <c r="T37" s="776"/>
      <c r="U37" s="776"/>
      <c r="V37" s="776"/>
      <c r="W37" s="776"/>
      <c r="X37" s="776"/>
      <c r="Y37" s="776"/>
      <c r="Z37" s="776"/>
      <c r="AA37" s="776"/>
      <c r="AB37" s="776"/>
      <c r="AC37" s="11">
        <f t="shared" si="3"/>
        <v>3</v>
      </c>
      <c r="AD37" s="11">
        <f t="shared" si="1"/>
        <v>3</v>
      </c>
      <c r="AF37" s="2"/>
      <c r="AG37" s="49"/>
    </row>
    <row r="38" spans="1:33" ht="24" customHeight="1">
      <c r="A38" s="47" t="s">
        <v>429</v>
      </c>
      <c r="B38" s="6" t="s">
        <v>381</v>
      </c>
      <c r="C38" s="6" t="s">
        <v>87</v>
      </c>
      <c r="D38" s="776"/>
      <c r="E38" s="776"/>
      <c r="F38" s="776"/>
      <c r="G38" s="776"/>
      <c r="H38" s="776"/>
      <c r="I38" s="776"/>
      <c r="J38" s="776"/>
      <c r="K38" s="776"/>
      <c r="L38" s="776"/>
      <c r="M38" s="776">
        <v>3</v>
      </c>
      <c r="N38" s="776"/>
      <c r="O38" s="776"/>
      <c r="P38" s="776"/>
      <c r="Q38" s="776"/>
      <c r="R38" s="776"/>
      <c r="S38" s="776"/>
      <c r="T38" s="776"/>
      <c r="U38" s="776"/>
      <c r="V38" s="776"/>
      <c r="W38" s="776"/>
      <c r="X38" s="776"/>
      <c r="Y38" s="776"/>
      <c r="Z38" s="776"/>
      <c r="AA38" s="776"/>
      <c r="AB38" s="776"/>
      <c r="AC38" s="11">
        <f t="shared" si="3"/>
        <v>3</v>
      </c>
      <c r="AD38" s="11">
        <f t="shared" si="1"/>
        <v>3</v>
      </c>
      <c r="AF38" s="2"/>
      <c r="AG38" s="49"/>
    </row>
    <row r="39" spans="1:33" ht="24" customHeight="1">
      <c r="A39" s="47" t="s">
        <v>431</v>
      </c>
      <c r="B39" s="6" t="s">
        <v>432</v>
      </c>
      <c r="C39" s="6" t="s">
        <v>87</v>
      </c>
      <c r="D39" s="776"/>
      <c r="E39" s="776"/>
      <c r="F39" s="776"/>
      <c r="G39" s="776"/>
      <c r="H39" s="776"/>
      <c r="I39" s="776"/>
      <c r="J39" s="776"/>
      <c r="K39" s="776"/>
      <c r="L39" s="776"/>
      <c r="M39" s="776">
        <v>1</v>
      </c>
      <c r="N39" s="776"/>
      <c r="O39" s="776"/>
      <c r="P39" s="776"/>
      <c r="Q39" s="776"/>
      <c r="R39" s="776"/>
      <c r="S39" s="776"/>
      <c r="T39" s="776"/>
      <c r="U39" s="776"/>
      <c r="V39" s="776"/>
      <c r="W39" s="776"/>
      <c r="X39" s="776"/>
      <c r="Y39" s="776"/>
      <c r="Z39" s="776"/>
      <c r="AA39" s="776"/>
      <c r="AB39" s="776"/>
      <c r="AC39" s="11">
        <f t="shared" ref="AC39:AC48" si="4">SUM(D39:AB39)</f>
        <v>1</v>
      </c>
      <c r="AD39" s="11">
        <f t="shared" ref="AD39:AD48" si="5">ROUND(AC39,0)</f>
        <v>1</v>
      </c>
      <c r="AF39" s="2"/>
      <c r="AG39" s="49"/>
    </row>
    <row r="40" spans="1:33" ht="24" customHeight="1">
      <c r="A40" s="47" t="s">
        <v>433</v>
      </c>
      <c r="B40" s="6" t="s">
        <v>434</v>
      </c>
      <c r="C40" s="6" t="s">
        <v>87</v>
      </c>
      <c r="D40" s="776"/>
      <c r="E40" s="776"/>
      <c r="F40" s="776"/>
      <c r="G40" s="776"/>
      <c r="H40" s="776"/>
      <c r="I40" s="776"/>
      <c r="J40" s="776"/>
      <c r="K40" s="776"/>
      <c r="L40" s="776"/>
      <c r="M40" s="776">
        <v>50</v>
      </c>
      <c r="N40" s="776"/>
      <c r="O40" s="776"/>
      <c r="P40" s="776"/>
      <c r="Q40" s="776"/>
      <c r="R40" s="776"/>
      <c r="S40" s="776"/>
      <c r="T40" s="776"/>
      <c r="U40" s="776"/>
      <c r="V40" s="776"/>
      <c r="W40" s="776"/>
      <c r="X40" s="776"/>
      <c r="Y40" s="776"/>
      <c r="Z40" s="776"/>
      <c r="AA40" s="776"/>
      <c r="AB40" s="776"/>
      <c r="AC40" s="57">
        <f t="shared" si="4"/>
        <v>50</v>
      </c>
      <c r="AD40" s="11">
        <f t="shared" si="5"/>
        <v>50</v>
      </c>
      <c r="AF40" s="2"/>
      <c r="AG40" s="49"/>
    </row>
    <row r="41" spans="1:33" ht="24" customHeight="1">
      <c r="A41" s="47" t="s">
        <v>435</v>
      </c>
      <c r="B41" s="6" t="s">
        <v>436</v>
      </c>
      <c r="C41" s="6" t="s">
        <v>87</v>
      </c>
      <c r="D41" s="776"/>
      <c r="E41" s="776"/>
      <c r="F41" s="776"/>
      <c r="G41" s="776"/>
      <c r="H41" s="776"/>
      <c r="I41" s="776"/>
      <c r="J41" s="776"/>
      <c r="K41" s="776"/>
      <c r="L41" s="776"/>
      <c r="M41" s="776">
        <v>1</v>
      </c>
      <c r="N41" s="776"/>
      <c r="O41" s="776"/>
      <c r="P41" s="776"/>
      <c r="Q41" s="776"/>
      <c r="R41" s="776"/>
      <c r="S41" s="776"/>
      <c r="T41" s="776"/>
      <c r="U41" s="776"/>
      <c r="V41" s="776"/>
      <c r="W41" s="776"/>
      <c r="X41" s="776"/>
      <c r="Y41" s="776"/>
      <c r="Z41" s="776"/>
      <c r="AA41" s="776"/>
      <c r="AB41" s="776"/>
      <c r="AC41" s="57">
        <f t="shared" si="4"/>
        <v>1</v>
      </c>
      <c r="AD41" s="11">
        <f t="shared" si="5"/>
        <v>1</v>
      </c>
      <c r="AF41" s="2"/>
      <c r="AG41" s="49"/>
    </row>
    <row r="42" spans="1:33" ht="24" customHeight="1">
      <c r="A42" s="47" t="s">
        <v>437</v>
      </c>
      <c r="B42" s="609" t="s">
        <v>438</v>
      </c>
      <c r="C42" s="6" t="s">
        <v>87</v>
      </c>
      <c r="D42" s="776"/>
      <c r="E42" s="776"/>
      <c r="F42" s="776"/>
      <c r="G42" s="776"/>
      <c r="H42" s="776"/>
      <c r="I42" s="776"/>
      <c r="J42" s="776"/>
      <c r="K42" s="776"/>
      <c r="L42" s="776"/>
      <c r="M42" s="776">
        <v>1</v>
      </c>
      <c r="N42" s="776"/>
      <c r="O42" s="776"/>
      <c r="P42" s="776"/>
      <c r="Q42" s="776"/>
      <c r="R42" s="776"/>
      <c r="S42" s="776"/>
      <c r="T42" s="776"/>
      <c r="U42" s="776"/>
      <c r="V42" s="776"/>
      <c r="W42" s="776"/>
      <c r="X42" s="776"/>
      <c r="Y42" s="776"/>
      <c r="Z42" s="776"/>
      <c r="AA42" s="776"/>
      <c r="AB42" s="776"/>
      <c r="AC42" s="57">
        <f t="shared" si="4"/>
        <v>1</v>
      </c>
      <c r="AD42" s="11">
        <f t="shared" si="5"/>
        <v>1</v>
      </c>
      <c r="AF42" s="2"/>
      <c r="AG42" s="49"/>
    </row>
    <row r="43" spans="1:33" ht="24" customHeight="1">
      <c r="A43" s="47" t="s">
        <v>439</v>
      </c>
      <c r="B43" s="6" t="s">
        <v>440</v>
      </c>
      <c r="C43" s="6" t="s">
        <v>87</v>
      </c>
      <c r="D43" s="776"/>
      <c r="E43" s="776"/>
      <c r="F43" s="776"/>
      <c r="G43" s="776"/>
      <c r="H43" s="776"/>
      <c r="I43" s="776"/>
      <c r="J43" s="776"/>
      <c r="K43" s="776"/>
      <c r="L43" s="776"/>
      <c r="M43" s="776">
        <v>1</v>
      </c>
      <c r="N43" s="776"/>
      <c r="O43" s="776"/>
      <c r="P43" s="776"/>
      <c r="Q43" s="776"/>
      <c r="R43" s="776"/>
      <c r="S43" s="776"/>
      <c r="T43" s="776"/>
      <c r="U43" s="776"/>
      <c r="V43" s="776"/>
      <c r="W43" s="776"/>
      <c r="X43" s="776"/>
      <c r="Y43" s="776"/>
      <c r="Z43" s="776"/>
      <c r="AA43" s="776"/>
      <c r="AB43" s="776"/>
      <c r="AC43" s="57">
        <f t="shared" si="4"/>
        <v>1</v>
      </c>
      <c r="AD43" s="11">
        <f t="shared" si="5"/>
        <v>1</v>
      </c>
      <c r="AF43" s="2"/>
      <c r="AG43" s="49"/>
    </row>
    <row r="44" spans="1:33" ht="24" customHeight="1">
      <c r="A44" s="47" t="s">
        <v>441</v>
      </c>
      <c r="B44" s="6" t="s">
        <v>442</v>
      </c>
      <c r="C44" s="6" t="s">
        <v>87</v>
      </c>
      <c r="D44" s="776"/>
      <c r="E44" s="776"/>
      <c r="F44" s="776"/>
      <c r="G44" s="776"/>
      <c r="H44" s="776"/>
      <c r="I44" s="776"/>
      <c r="J44" s="776"/>
      <c r="K44" s="776"/>
      <c r="L44" s="776"/>
      <c r="M44" s="776">
        <v>1</v>
      </c>
      <c r="N44" s="776"/>
      <c r="O44" s="776"/>
      <c r="P44" s="776"/>
      <c r="Q44" s="776"/>
      <c r="R44" s="776"/>
      <c r="S44" s="776"/>
      <c r="T44" s="776"/>
      <c r="U44" s="776"/>
      <c r="V44" s="776"/>
      <c r="W44" s="776"/>
      <c r="X44" s="776"/>
      <c r="Y44" s="776"/>
      <c r="Z44" s="776"/>
      <c r="AA44" s="776"/>
      <c r="AB44" s="776"/>
      <c r="AC44" s="57">
        <f t="shared" si="4"/>
        <v>1</v>
      </c>
      <c r="AD44" s="11">
        <f t="shared" si="5"/>
        <v>1</v>
      </c>
      <c r="AF44" s="2"/>
      <c r="AG44" s="49"/>
    </row>
    <row r="45" spans="1:33" ht="24" customHeight="1">
      <c r="A45" s="47" t="s">
        <v>443</v>
      </c>
      <c r="B45" s="6" t="s">
        <v>444</v>
      </c>
      <c r="C45" s="6" t="s">
        <v>87</v>
      </c>
      <c r="D45" s="776"/>
      <c r="E45" s="776"/>
      <c r="F45" s="776"/>
      <c r="G45" s="776"/>
      <c r="H45" s="776"/>
      <c r="I45" s="776"/>
      <c r="J45" s="776"/>
      <c r="K45" s="776"/>
      <c r="L45" s="776"/>
      <c r="M45" s="776">
        <v>1</v>
      </c>
      <c r="N45" s="776"/>
      <c r="O45" s="776"/>
      <c r="P45" s="776"/>
      <c r="Q45" s="776"/>
      <c r="R45" s="776"/>
      <c r="S45" s="776"/>
      <c r="T45" s="776"/>
      <c r="U45" s="776"/>
      <c r="V45" s="776"/>
      <c r="W45" s="776"/>
      <c r="X45" s="776"/>
      <c r="Y45" s="776"/>
      <c r="Z45" s="776"/>
      <c r="AA45" s="776"/>
      <c r="AB45" s="776"/>
      <c r="AC45" s="57">
        <f t="shared" si="4"/>
        <v>1</v>
      </c>
      <c r="AD45" s="11">
        <f t="shared" si="5"/>
        <v>1</v>
      </c>
      <c r="AF45" s="2"/>
      <c r="AG45" s="49"/>
    </row>
    <row r="46" spans="1:33" ht="24" customHeight="1">
      <c r="A46" s="47" t="s">
        <v>445</v>
      </c>
      <c r="B46" s="609" t="s">
        <v>446</v>
      </c>
      <c r="C46" s="6" t="s">
        <v>87</v>
      </c>
      <c r="D46" s="776"/>
      <c r="E46" s="776"/>
      <c r="F46" s="776"/>
      <c r="G46" s="776"/>
      <c r="H46" s="776"/>
      <c r="I46" s="776"/>
      <c r="J46" s="776"/>
      <c r="K46" s="776"/>
      <c r="L46" s="776"/>
      <c r="M46" s="776">
        <v>4</v>
      </c>
      <c r="N46" s="776"/>
      <c r="O46" s="776"/>
      <c r="P46" s="776"/>
      <c r="Q46" s="776"/>
      <c r="R46" s="776"/>
      <c r="S46" s="776"/>
      <c r="T46" s="776"/>
      <c r="U46" s="776"/>
      <c r="V46" s="776"/>
      <c r="W46" s="776"/>
      <c r="X46" s="776"/>
      <c r="Y46" s="776"/>
      <c r="Z46" s="776"/>
      <c r="AA46" s="776"/>
      <c r="AB46" s="776"/>
      <c r="AC46" s="57">
        <f t="shared" si="4"/>
        <v>4</v>
      </c>
      <c r="AD46" s="11">
        <f t="shared" si="5"/>
        <v>4</v>
      </c>
      <c r="AF46" s="2"/>
      <c r="AG46" s="49"/>
    </row>
    <row r="47" spans="1:33" ht="24" customHeight="1">
      <c r="A47" s="47" t="s">
        <v>447</v>
      </c>
      <c r="B47" s="609" t="s">
        <v>436</v>
      </c>
      <c r="C47" s="6" t="s">
        <v>87</v>
      </c>
      <c r="D47" s="776"/>
      <c r="E47" s="776"/>
      <c r="F47" s="776"/>
      <c r="G47" s="776"/>
      <c r="H47" s="776"/>
      <c r="I47" s="776"/>
      <c r="J47" s="776"/>
      <c r="K47" s="776"/>
      <c r="L47" s="776"/>
      <c r="M47" s="776">
        <v>1</v>
      </c>
      <c r="N47" s="776"/>
      <c r="O47" s="776"/>
      <c r="P47" s="776"/>
      <c r="Q47" s="776"/>
      <c r="R47" s="776"/>
      <c r="S47" s="776"/>
      <c r="T47" s="776"/>
      <c r="U47" s="776"/>
      <c r="V47" s="776"/>
      <c r="W47" s="776"/>
      <c r="X47" s="776"/>
      <c r="Y47" s="776"/>
      <c r="Z47" s="776"/>
      <c r="AA47" s="776"/>
      <c r="AB47" s="776"/>
      <c r="AC47" s="57">
        <f t="shared" si="4"/>
        <v>1</v>
      </c>
      <c r="AD47" s="11">
        <f t="shared" si="5"/>
        <v>1</v>
      </c>
      <c r="AF47" s="2"/>
      <c r="AG47" s="49"/>
    </row>
    <row r="48" spans="1:33" ht="24" customHeight="1">
      <c r="A48" s="47" t="s">
        <v>448</v>
      </c>
      <c r="B48" s="609" t="s">
        <v>449</v>
      </c>
      <c r="C48" s="6" t="s">
        <v>87</v>
      </c>
      <c r="D48" s="776"/>
      <c r="E48" s="776"/>
      <c r="F48" s="776"/>
      <c r="G48" s="776"/>
      <c r="H48" s="776"/>
      <c r="I48" s="776"/>
      <c r="J48" s="776"/>
      <c r="K48" s="776"/>
      <c r="L48" s="776"/>
      <c r="M48" s="776">
        <v>1</v>
      </c>
      <c r="N48" s="776"/>
      <c r="O48" s="776"/>
      <c r="P48" s="776"/>
      <c r="Q48" s="776"/>
      <c r="R48" s="776"/>
      <c r="S48" s="776"/>
      <c r="T48" s="776"/>
      <c r="U48" s="776"/>
      <c r="V48" s="776"/>
      <c r="W48" s="776"/>
      <c r="X48" s="776"/>
      <c r="Y48" s="776"/>
      <c r="Z48" s="776"/>
      <c r="AA48" s="776"/>
      <c r="AB48" s="776"/>
      <c r="AC48" s="57">
        <f t="shared" si="4"/>
        <v>1</v>
      </c>
      <c r="AD48" s="11">
        <f t="shared" si="5"/>
        <v>1</v>
      </c>
      <c r="AF48" s="2"/>
      <c r="AG48" s="49"/>
    </row>
    <row r="49" spans="1:33" ht="24" customHeight="1">
      <c r="A49" s="47" t="s">
        <v>450</v>
      </c>
      <c r="B49" s="609" t="s">
        <v>436</v>
      </c>
      <c r="C49" s="6" t="s">
        <v>87</v>
      </c>
      <c r="D49" s="776"/>
      <c r="E49" s="776"/>
      <c r="F49" s="776"/>
      <c r="G49" s="776"/>
      <c r="H49" s="776"/>
      <c r="I49" s="776"/>
      <c r="J49" s="776"/>
      <c r="K49" s="776"/>
      <c r="L49" s="776"/>
      <c r="M49" s="776"/>
      <c r="N49" s="776"/>
      <c r="O49" s="776"/>
      <c r="P49" s="776"/>
      <c r="Q49" s="776"/>
      <c r="R49" s="776"/>
      <c r="S49" s="776"/>
      <c r="T49" s="776"/>
      <c r="U49" s="776"/>
      <c r="V49" s="776"/>
      <c r="W49" s="776">
        <v>4</v>
      </c>
      <c r="X49" s="776"/>
      <c r="Y49" s="776"/>
      <c r="Z49" s="776"/>
      <c r="AA49" s="776"/>
      <c r="AB49" s="776"/>
      <c r="AC49" s="57">
        <f t="shared" ref="AC49:AC60" si="6">SUM(D49:AB49)</f>
        <v>4</v>
      </c>
      <c r="AD49" s="11">
        <f t="shared" ref="AD49:AD60" si="7">ROUND(AC49,0)</f>
        <v>4</v>
      </c>
      <c r="AF49" s="2"/>
      <c r="AG49" s="49"/>
    </row>
    <row r="50" spans="1:33" ht="24" customHeight="1">
      <c r="A50" s="47" t="s">
        <v>451</v>
      </c>
      <c r="B50" s="609" t="s">
        <v>438</v>
      </c>
      <c r="C50" s="6" t="s">
        <v>87</v>
      </c>
      <c r="D50" s="776"/>
      <c r="E50" s="776"/>
      <c r="F50" s="776"/>
      <c r="G50" s="776"/>
      <c r="H50" s="776"/>
      <c r="I50" s="776"/>
      <c r="J50" s="776"/>
      <c r="K50" s="776"/>
      <c r="L50" s="776"/>
      <c r="M50" s="776"/>
      <c r="N50" s="776"/>
      <c r="O50" s="776"/>
      <c r="P50" s="776"/>
      <c r="Q50" s="776"/>
      <c r="R50" s="776"/>
      <c r="S50" s="776"/>
      <c r="T50" s="776"/>
      <c r="U50" s="776"/>
      <c r="V50" s="776"/>
      <c r="W50" s="776">
        <v>2</v>
      </c>
      <c r="X50" s="776"/>
      <c r="Y50" s="776"/>
      <c r="Z50" s="776"/>
      <c r="AA50" s="776"/>
      <c r="AB50" s="776"/>
      <c r="AC50" s="57">
        <f t="shared" si="6"/>
        <v>2</v>
      </c>
      <c r="AD50" s="11">
        <f t="shared" si="7"/>
        <v>2</v>
      </c>
      <c r="AF50" s="2"/>
      <c r="AG50" s="49"/>
    </row>
    <row r="51" spans="1:33" ht="24" customHeight="1">
      <c r="A51" s="47" t="s">
        <v>452</v>
      </c>
      <c r="B51" s="609" t="s">
        <v>453</v>
      </c>
      <c r="C51" s="6" t="s">
        <v>87</v>
      </c>
      <c r="D51" s="776"/>
      <c r="E51" s="776"/>
      <c r="F51" s="776"/>
      <c r="G51" s="776"/>
      <c r="H51" s="776"/>
      <c r="I51" s="776"/>
      <c r="J51" s="776"/>
      <c r="K51" s="776"/>
      <c r="L51" s="776"/>
      <c r="M51" s="776"/>
      <c r="N51" s="776"/>
      <c r="O51" s="776"/>
      <c r="P51" s="776"/>
      <c r="Q51" s="776"/>
      <c r="R51" s="776"/>
      <c r="S51" s="776"/>
      <c r="T51" s="776"/>
      <c r="U51" s="776"/>
      <c r="V51" s="776"/>
      <c r="W51" s="776">
        <v>12</v>
      </c>
      <c r="X51" s="776">
        <v>12</v>
      </c>
      <c r="Y51" s="776">
        <v>12</v>
      </c>
      <c r="Z51" s="776">
        <v>2</v>
      </c>
      <c r="AA51" s="776">
        <v>6</v>
      </c>
      <c r="AB51" s="776"/>
      <c r="AC51" s="57">
        <f t="shared" si="6"/>
        <v>44</v>
      </c>
      <c r="AD51" s="11">
        <f t="shared" si="7"/>
        <v>44</v>
      </c>
      <c r="AF51" s="2"/>
      <c r="AG51" s="49"/>
    </row>
    <row r="52" spans="1:33" ht="24" customHeight="1">
      <c r="A52" s="47" t="s">
        <v>454</v>
      </c>
      <c r="B52" s="609" t="s">
        <v>387</v>
      </c>
      <c r="C52" s="6" t="s">
        <v>87</v>
      </c>
      <c r="D52" s="776"/>
      <c r="E52" s="776"/>
      <c r="F52" s="776"/>
      <c r="G52" s="776"/>
      <c r="H52" s="776"/>
      <c r="I52" s="776"/>
      <c r="J52" s="776"/>
      <c r="K52" s="776"/>
      <c r="L52" s="776"/>
      <c r="M52" s="776"/>
      <c r="N52" s="776"/>
      <c r="O52" s="776"/>
      <c r="P52" s="776"/>
      <c r="Q52" s="776"/>
      <c r="R52" s="776"/>
      <c r="S52" s="776"/>
      <c r="T52" s="776"/>
      <c r="U52" s="776"/>
      <c r="V52" s="776"/>
      <c r="W52" s="776">
        <v>2</v>
      </c>
      <c r="X52" s="776">
        <v>2</v>
      </c>
      <c r="Y52" s="776">
        <v>2</v>
      </c>
      <c r="Z52" s="776"/>
      <c r="AA52" s="776"/>
      <c r="AB52" s="776"/>
      <c r="AC52" s="57">
        <f t="shared" si="6"/>
        <v>6</v>
      </c>
      <c r="AD52" s="11">
        <f t="shared" si="7"/>
        <v>6</v>
      </c>
      <c r="AF52" s="2"/>
      <c r="AG52" s="49"/>
    </row>
    <row r="53" spans="1:33" ht="24" customHeight="1">
      <c r="A53" s="47" t="s">
        <v>455</v>
      </c>
      <c r="B53" s="609" t="s">
        <v>456</v>
      </c>
      <c r="C53" s="6" t="s">
        <v>87</v>
      </c>
      <c r="D53" s="776"/>
      <c r="E53" s="776"/>
      <c r="F53" s="776"/>
      <c r="G53" s="776"/>
      <c r="H53" s="776"/>
      <c r="I53" s="776"/>
      <c r="J53" s="776"/>
      <c r="K53" s="776"/>
      <c r="L53" s="776"/>
      <c r="M53" s="776"/>
      <c r="N53" s="776"/>
      <c r="O53" s="776"/>
      <c r="P53" s="776"/>
      <c r="Q53" s="776"/>
      <c r="R53" s="776"/>
      <c r="S53" s="776"/>
      <c r="T53" s="776"/>
      <c r="U53" s="776"/>
      <c r="V53" s="776"/>
      <c r="W53" s="776">
        <v>2</v>
      </c>
      <c r="X53" s="776"/>
      <c r="Y53" s="776"/>
      <c r="Z53" s="776"/>
      <c r="AA53" s="776"/>
      <c r="AB53" s="776"/>
      <c r="AC53" s="57">
        <f t="shared" si="6"/>
        <v>2</v>
      </c>
      <c r="AD53" s="11">
        <f t="shared" si="7"/>
        <v>2</v>
      </c>
      <c r="AF53" s="2"/>
      <c r="AG53" s="49"/>
    </row>
    <row r="54" spans="1:33" ht="24" customHeight="1">
      <c r="A54" s="47" t="s">
        <v>457</v>
      </c>
      <c r="B54" s="609" t="s">
        <v>458</v>
      </c>
      <c r="C54" s="6" t="s">
        <v>87</v>
      </c>
      <c r="D54" s="776"/>
      <c r="E54" s="776"/>
      <c r="F54" s="776"/>
      <c r="G54" s="776"/>
      <c r="H54" s="776"/>
      <c r="I54" s="776"/>
      <c r="J54" s="776"/>
      <c r="K54" s="776"/>
      <c r="L54" s="776"/>
      <c r="M54" s="776"/>
      <c r="N54" s="776"/>
      <c r="O54" s="776"/>
      <c r="P54" s="776"/>
      <c r="Q54" s="776"/>
      <c r="R54" s="776"/>
      <c r="S54" s="776"/>
      <c r="T54" s="776"/>
      <c r="U54" s="776"/>
      <c r="V54" s="776"/>
      <c r="W54" s="776">
        <v>1</v>
      </c>
      <c r="X54" s="776"/>
      <c r="Y54" s="776"/>
      <c r="Z54" s="776"/>
      <c r="AA54" s="776"/>
      <c r="AB54" s="776"/>
      <c r="AC54" s="57">
        <f t="shared" si="6"/>
        <v>1</v>
      </c>
      <c r="AD54" s="11">
        <f t="shared" si="7"/>
        <v>1</v>
      </c>
      <c r="AF54" s="2"/>
      <c r="AG54" s="49"/>
    </row>
    <row r="55" spans="1:33" ht="24" customHeight="1">
      <c r="A55" s="47" t="s">
        <v>459</v>
      </c>
      <c r="B55" s="609" t="s">
        <v>461</v>
      </c>
      <c r="C55" s="6" t="s">
        <v>87</v>
      </c>
      <c r="D55" s="776"/>
      <c r="E55" s="776"/>
      <c r="F55" s="776"/>
      <c r="G55" s="776"/>
      <c r="H55" s="776"/>
      <c r="I55" s="776"/>
      <c r="J55" s="776"/>
      <c r="K55" s="776"/>
      <c r="L55" s="776"/>
      <c r="M55" s="776"/>
      <c r="N55" s="776"/>
      <c r="O55" s="776"/>
      <c r="P55" s="776"/>
      <c r="Q55" s="776"/>
      <c r="R55" s="776"/>
      <c r="S55" s="776"/>
      <c r="T55" s="776"/>
      <c r="U55" s="776"/>
      <c r="V55" s="776"/>
      <c r="W55" s="776">
        <v>4</v>
      </c>
      <c r="X55" s="776"/>
      <c r="Y55" s="776"/>
      <c r="Z55" s="776"/>
      <c r="AA55" s="776"/>
      <c r="AB55" s="776">
        <v>3</v>
      </c>
      <c r="AC55" s="57">
        <f t="shared" si="6"/>
        <v>7</v>
      </c>
      <c r="AD55" s="11">
        <f t="shared" si="7"/>
        <v>7</v>
      </c>
      <c r="AF55" s="2"/>
      <c r="AG55" s="49"/>
    </row>
    <row r="56" spans="1:33" ht="24" customHeight="1">
      <c r="A56" s="47" t="s">
        <v>460</v>
      </c>
      <c r="B56" s="609" t="s">
        <v>462</v>
      </c>
      <c r="C56" s="6" t="s">
        <v>87</v>
      </c>
      <c r="D56" s="776"/>
      <c r="E56" s="776"/>
      <c r="F56" s="776"/>
      <c r="G56" s="776"/>
      <c r="H56" s="776"/>
      <c r="I56" s="776"/>
      <c r="J56" s="776"/>
      <c r="K56" s="776"/>
      <c r="L56" s="776"/>
      <c r="M56" s="776"/>
      <c r="N56" s="776"/>
      <c r="O56" s="776"/>
      <c r="P56" s="776"/>
      <c r="Q56" s="776"/>
      <c r="R56" s="776"/>
      <c r="S56" s="776"/>
      <c r="T56" s="776"/>
      <c r="U56" s="776"/>
      <c r="V56" s="776"/>
      <c r="W56" s="776">
        <v>2</v>
      </c>
      <c r="X56" s="776"/>
      <c r="Y56" s="776"/>
      <c r="Z56" s="776"/>
      <c r="AA56" s="776"/>
      <c r="AB56" s="776"/>
      <c r="AC56" s="57">
        <f t="shared" si="6"/>
        <v>2</v>
      </c>
      <c r="AD56" s="11">
        <f t="shared" si="7"/>
        <v>2</v>
      </c>
      <c r="AF56" s="2"/>
      <c r="AG56" s="49"/>
    </row>
    <row r="57" spans="1:33" ht="24" customHeight="1">
      <c r="A57" s="37" t="s">
        <v>278</v>
      </c>
      <c r="B57" s="6"/>
      <c r="C57" s="6"/>
      <c r="D57" s="776"/>
      <c r="E57" s="776"/>
      <c r="F57" s="776"/>
      <c r="G57" s="776"/>
      <c r="H57" s="779"/>
      <c r="I57" s="779"/>
      <c r="J57" s="779"/>
      <c r="K57" s="779"/>
      <c r="L57" s="779"/>
      <c r="M57" s="779"/>
      <c r="N57" s="779"/>
      <c r="O57" s="779"/>
      <c r="P57" s="779"/>
      <c r="Q57" s="779"/>
      <c r="R57" s="779"/>
      <c r="S57" s="779"/>
      <c r="T57" s="779"/>
      <c r="U57" s="779"/>
      <c r="V57" s="779"/>
      <c r="W57" s="779"/>
      <c r="X57" s="779"/>
      <c r="Y57" s="779"/>
      <c r="Z57" s="779"/>
      <c r="AA57" s="779"/>
      <c r="AB57" s="779"/>
      <c r="AC57" s="13"/>
      <c r="AD57" s="13"/>
      <c r="AF57" s="2"/>
      <c r="AG57" s="49"/>
    </row>
    <row r="58" spans="1:33" ht="24" customHeight="1">
      <c r="A58" s="47" t="s">
        <v>463</v>
      </c>
      <c r="B58" s="6" t="s">
        <v>387</v>
      </c>
      <c r="C58" s="6" t="s">
        <v>87</v>
      </c>
      <c r="D58" s="776"/>
      <c r="E58" s="776"/>
      <c r="F58" s="776"/>
      <c r="G58" s="776"/>
      <c r="H58" s="776"/>
      <c r="I58" s="776"/>
      <c r="J58" s="776"/>
      <c r="K58" s="776"/>
      <c r="L58" s="776"/>
      <c r="M58" s="776"/>
      <c r="N58" s="776"/>
      <c r="O58" s="776"/>
      <c r="P58" s="776"/>
      <c r="Q58" s="776"/>
      <c r="R58" s="776"/>
      <c r="S58" s="776"/>
      <c r="T58" s="776"/>
      <c r="U58" s="776"/>
      <c r="V58" s="776"/>
      <c r="W58" s="776">
        <v>2</v>
      </c>
      <c r="X58" s="776"/>
      <c r="Y58" s="776"/>
      <c r="Z58" s="776"/>
      <c r="AA58" s="776"/>
      <c r="AB58" s="776"/>
      <c r="AC58" s="57">
        <f t="shared" si="6"/>
        <v>2</v>
      </c>
      <c r="AD58" s="11">
        <f t="shared" si="7"/>
        <v>2</v>
      </c>
      <c r="AF58" s="2"/>
      <c r="AG58" s="49"/>
    </row>
    <row r="59" spans="1:33" ht="24" customHeight="1">
      <c r="A59" s="47" t="s">
        <v>365</v>
      </c>
      <c r="B59" s="6" t="s">
        <v>464</v>
      </c>
      <c r="C59" s="6" t="s">
        <v>33</v>
      </c>
      <c r="D59" s="776"/>
      <c r="E59" s="776"/>
      <c r="F59" s="776">
        <v>1</v>
      </c>
      <c r="G59" s="776"/>
      <c r="H59" s="776"/>
      <c r="I59" s="776"/>
      <c r="J59" s="776"/>
      <c r="K59" s="776"/>
      <c r="L59" s="776"/>
      <c r="M59" s="776"/>
      <c r="N59" s="776"/>
      <c r="O59" s="776"/>
      <c r="P59" s="776"/>
      <c r="Q59" s="776"/>
      <c r="R59" s="776"/>
      <c r="S59" s="776"/>
      <c r="T59" s="776"/>
      <c r="U59" s="776"/>
      <c r="V59" s="776"/>
      <c r="W59" s="776"/>
      <c r="X59" s="776"/>
      <c r="Y59" s="776"/>
      <c r="Z59" s="776"/>
      <c r="AA59" s="776"/>
      <c r="AB59" s="776"/>
      <c r="AC59" s="57">
        <f t="shared" si="6"/>
        <v>1</v>
      </c>
      <c r="AD59" s="11">
        <f t="shared" si="7"/>
        <v>1</v>
      </c>
      <c r="AF59" s="2"/>
      <c r="AG59" s="49"/>
    </row>
    <row r="60" spans="1:33" ht="24" customHeight="1">
      <c r="A60" s="47" t="s">
        <v>368</v>
      </c>
      <c r="B60" s="6" t="s">
        <v>369</v>
      </c>
      <c r="C60" s="6" t="s">
        <v>33</v>
      </c>
      <c r="D60" s="776"/>
      <c r="E60" s="776"/>
      <c r="F60" s="776"/>
      <c r="G60" s="776"/>
      <c r="H60" s="776"/>
      <c r="I60" s="776"/>
      <c r="J60" s="776"/>
      <c r="K60" s="776"/>
      <c r="L60" s="776"/>
      <c r="M60" s="776"/>
      <c r="N60" s="776"/>
      <c r="O60" s="776"/>
      <c r="P60" s="776"/>
      <c r="Q60" s="776"/>
      <c r="R60" s="776"/>
      <c r="S60" s="776"/>
      <c r="T60" s="776"/>
      <c r="U60" s="776"/>
      <c r="V60" s="776"/>
      <c r="W60" s="776">
        <v>1</v>
      </c>
      <c r="X60" s="776"/>
      <c r="Y60" s="776"/>
      <c r="Z60" s="776"/>
      <c r="AA60" s="776"/>
      <c r="AB60" s="776"/>
      <c r="AC60" s="57">
        <f t="shared" si="6"/>
        <v>1</v>
      </c>
      <c r="AD60" s="11">
        <f t="shared" si="7"/>
        <v>1</v>
      </c>
      <c r="AF60" s="2"/>
      <c r="AG60" s="49"/>
    </row>
    <row r="61" spans="1:33" ht="24" customHeight="1">
      <c r="A61" s="47"/>
      <c r="B61" s="6"/>
      <c r="C61" s="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57"/>
      <c r="AD61" s="11"/>
      <c r="AF61" s="2"/>
      <c r="AG61" s="49"/>
    </row>
    <row r="62" spans="1:33" ht="24" customHeight="1">
      <c r="A62" s="47"/>
      <c r="B62" s="6"/>
      <c r="C62" s="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57"/>
      <c r="AD62" s="11"/>
      <c r="AF62" s="2"/>
      <c r="AG62" s="49"/>
    </row>
    <row r="63" spans="1:33" ht="24" customHeight="1">
      <c r="A63" s="47"/>
      <c r="B63" s="6"/>
      <c r="C63" s="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57"/>
      <c r="AD63" s="11"/>
      <c r="AF63" s="2"/>
      <c r="AG63" s="49"/>
    </row>
    <row r="64" spans="1:33" ht="24" customHeight="1">
      <c r="A64" s="47"/>
      <c r="B64" s="6"/>
      <c r="C64" s="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57"/>
      <c r="AD64" s="11"/>
      <c r="AF64" s="2"/>
      <c r="AG64" s="49"/>
    </row>
    <row r="65" spans="1:33" ht="24" customHeight="1">
      <c r="A65" s="47"/>
      <c r="B65" s="6"/>
      <c r="C65" s="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57"/>
      <c r="AD65" s="11"/>
      <c r="AF65" s="2"/>
      <c r="AG65" s="49"/>
    </row>
    <row r="66" spans="1:33" ht="24" customHeight="1">
      <c r="A66" s="47"/>
      <c r="B66" s="6"/>
      <c r="C66" s="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57"/>
      <c r="AD66" s="11"/>
      <c r="AF66" s="2"/>
      <c r="AG66" s="49"/>
    </row>
    <row r="67" spans="1:33" ht="24" customHeight="1">
      <c r="A67" s="47"/>
      <c r="B67" s="6"/>
      <c r="C67" s="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57"/>
      <c r="AD67" s="11"/>
      <c r="AF67" s="2"/>
      <c r="AG67" s="49"/>
    </row>
    <row r="68" spans="1:33" ht="24" customHeight="1">
      <c r="A68" s="47"/>
      <c r="B68" s="6"/>
      <c r="C68" s="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776"/>
      <c r="AB68" s="776"/>
      <c r="AC68" s="57"/>
      <c r="AD68" s="11"/>
      <c r="AF68" s="2"/>
      <c r="AG68" s="49"/>
    </row>
    <row r="69" spans="1:33" ht="24" customHeight="1">
      <c r="A69" s="47"/>
      <c r="B69" s="6"/>
      <c r="C69" s="6"/>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62"/>
      <c r="AD69" s="13"/>
      <c r="AF69" s="2"/>
      <c r="AG69" s="49"/>
    </row>
    <row r="70" spans="1:33" ht="24" customHeight="1">
      <c r="A70" s="47"/>
      <c r="B70" s="6"/>
      <c r="C70" s="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57"/>
      <c r="AD70" s="11"/>
      <c r="AF70" s="2"/>
      <c r="AG70" s="49"/>
    </row>
    <row r="71" spans="1:33" ht="24" customHeight="1">
      <c r="A71" s="47"/>
      <c r="B71" s="6"/>
      <c r="C71" s="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776"/>
      <c r="AC71" s="57"/>
      <c r="AD71" s="11"/>
      <c r="AF71" s="2"/>
      <c r="AG71" s="49"/>
    </row>
    <row r="72" spans="1:33" ht="24" customHeight="1">
      <c r="A72" s="47"/>
      <c r="B72" s="6"/>
      <c r="C72" s="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57"/>
      <c r="AD72" s="11"/>
      <c r="AF72" s="2"/>
      <c r="AG72" s="49"/>
    </row>
    <row r="73" spans="1:33" ht="24" customHeight="1">
      <c r="A73" s="47"/>
      <c r="B73" s="6"/>
      <c r="C73" s="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776"/>
      <c r="AC73" s="57"/>
      <c r="AD73" s="11"/>
      <c r="AF73" s="2"/>
      <c r="AG73" s="49"/>
    </row>
    <row r="74" spans="1:33" ht="24" customHeight="1">
      <c r="A74" s="47"/>
      <c r="B74" s="6"/>
      <c r="C74" s="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57"/>
      <c r="AD74" s="11"/>
      <c r="AF74" s="2"/>
      <c r="AG74" s="49"/>
    </row>
    <row r="75" spans="1:33" ht="24" customHeight="1">
      <c r="A75" s="47"/>
      <c r="B75" s="6"/>
      <c r="C75" s="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57"/>
      <c r="AD75" s="11"/>
      <c r="AF75" s="2"/>
      <c r="AG75" s="49"/>
    </row>
    <row r="76" spans="1:33" ht="24" customHeight="1">
      <c r="A76" s="47"/>
      <c r="B76" s="6"/>
      <c r="C76" s="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57"/>
      <c r="AD76" s="11"/>
      <c r="AF76" s="2"/>
      <c r="AG76" s="49"/>
    </row>
    <row r="77" spans="1:33" ht="24" customHeight="1">
      <c r="A77" s="47"/>
      <c r="B77" s="6"/>
      <c r="C77" s="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57"/>
      <c r="AD77" s="11"/>
      <c r="AF77" s="2"/>
      <c r="AG77" s="49"/>
    </row>
    <row r="78" spans="1:33" ht="24" customHeight="1">
      <c r="A78" s="47"/>
      <c r="B78" s="6"/>
      <c r="C78" s="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57"/>
      <c r="AD78" s="11"/>
      <c r="AF78" s="2"/>
      <c r="AG78" s="49"/>
    </row>
    <row r="79" spans="1:33" ht="24" customHeight="1">
      <c r="A79" s="47"/>
      <c r="B79" s="6"/>
      <c r="C79" s="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57"/>
      <c r="AD79" s="11"/>
      <c r="AF79" s="2"/>
      <c r="AG79" s="49"/>
    </row>
    <row r="80" spans="1:33" ht="24" customHeight="1">
      <c r="A80" s="47"/>
      <c r="B80" s="6"/>
      <c r="C80" s="6"/>
      <c r="D80" s="776"/>
      <c r="E80" s="776"/>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57"/>
      <c r="AD80" s="11"/>
      <c r="AF80" s="2"/>
      <c r="AG80" s="49"/>
    </row>
    <row r="81" spans="1:33" ht="24" customHeight="1">
      <c r="A81" s="47"/>
      <c r="B81" s="6"/>
      <c r="C81" s="6"/>
      <c r="D81" s="776"/>
      <c r="E81" s="776"/>
      <c r="F81" s="776"/>
      <c r="G81" s="776"/>
      <c r="H81" s="776"/>
      <c r="I81" s="776"/>
      <c r="J81" s="776"/>
      <c r="K81" s="776"/>
      <c r="L81" s="776"/>
      <c r="M81" s="776"/>
      <c r="N81" s="776"/>
      <c r="O81" s="776"/>
      <c r="P81" s="776"/>
      <c r="Q81" s="776"/>
      <c r="R81" s="776"/>
      <c r="S81" s="776"/>
      <c r="T81" s="776"/>
      <c r="U81" s="776"/>
      <c r="V81" s="776"/>
      <c r="W81" s="776"/>
      <c r="X81" s="776"/>
      <c r="Y81" s="776"/>
      <c r="Z81" s="776"/>
      <c r="AA81" s="776"/>
      <c r="AB81" s="776"/>
      <c r="AC81" s="57"/>
      <c r="AD81" s="11"/>
      <c r="AF81" s="2"/>
      <c r="AG81" s="49"/>
    </row>
    <row r="82" spans="1:33" ht="24" customHeight="1">
      <c r="A82" s="47"/>
      <c r="B82" s="6"/>
      <c r="C82" s="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57"/>
      <c r="AD82" s="11"/>
      <c r="AF82" s="2"/>
      <c r="AG82" s="49"/>
    </row>
    <row r="83" spans="1:33" ht="24" customHeight="1">
      <c r="A83" s="47"/>
      <c r="B83" s="6"/>
      <c r="C83" s="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776"/>
      <c r="AB83" s="776"/>
      <c r="AC83" s="57"/>
      <c r="AD83" s="11"/>
      <c r="AF83" s="2"/>
      <c r="AG83" s="49"/>
    </row>
    <row r="84" spans="1:33" ht="24" customHeight="1">
      <c r="A84" s="47"/>
      <c r="B84" s="6"/>
      <c r="C84" s="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776"/>
      <c r="AC84" s="57"/>
      <c r="AD84" s="11"/>
      <c r="AF84" s="2"/>
      <c r="AG84" s="49"/>
    </row>
    <row r="85" spans="1:33" ht="24" customHeight="1">
      <c r="A85" s="47"/>
      <c r="B85" s="6"/>
      <c r="C85" s="6"/>
      <c r="D85" s="776"/>
      <c r="E85" s="776"/>
      <c r="F85" s="776"/>
      <c r="G85" s="776"/>
      <c r="H85" s="776"/>
      <c r="I85" s="776"/>
      <c r="J85" s="776"/>
      <c r="K85" s="776"/>
      <c r="L85" s="776"/>
      <c r="M85" s="776"/>
      <c r="N85" s="776"/>
      <c r="O85" s="776"/>
      <c r="P85" s="776"/>
      <c r="Q85" s="776"/>
      <c r="R85" s="776"/>
      <c r="S85" s="776"/>
      <c r="T85" s="776"/>
      <c r="U85" s="776"/>
      <c r="V85" s="776"/>
      <c r="W85" s="776"/>
      <c r="X85" s="776"/>
      <c r="Y85" s="776"/>
      <c r="Z85" s="776"/>
      <c r="AA85" s="776"/>
      <c r="AB85" s="776"/>
      <c r="AC85" s="57"/>
      <c r="AD85" s="11"/>
      <c r="AF85" s="2"/>
      <c r="AG85" s="49"/>
    </row>
    <row r="86" spans="1:33" ht="24" customHeight="1">
      <c r="A86" s="47"/>
      <c r="B86" s="6"/>
      <c r="C86" s="6"/>
      <c r="D86" s="776"/>
      <c r="E86" s="776"/>
      <c r="F86" s="776"/>
      <c r="G86" s="776"/>
      <c r="H86" s="776"/>
      <c r="I86" s="776"/>
      <c r="J86" s="776"/>
      <c r="K86" s="776"/>
      <c r="L86" s="776"/>
      <c r="M86" s="776"/>
      <c r="N86" s="776"/>
      <c r="O86" s="776"/>
      <c r="P86" s="776"/>
      <c r="Q86" s="776"/>
      <c r="R86" s="776"/>
      <c r="S86" s="776"/>
      <c r="T86" s="776"/>
      <c r="U86" s="776"/>
      <c r="V86" s="776"/>
      <c r="W86" s="776"/>
      <c r="X86" s="776"/>
      <c r="Y86" s="776"/>
      <c r="Z86" s="776"/>
      <c r="AA86" s="776"/>
      <c r="AB86" s="776"/>
      <c r="AC86" s="57"/>
      <c r="AD86" s="11"/>
      <c r="AF86" s="2"/>
      <c r="AG86" s="49"/>
    </row>
    <row r="87" spans="1:33" ht="24" customHeight="1">
      <c r="A87" s="47"/>
      <c r="B87" s="6"/>
      <c r="C87" s="6"/>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776"/>
      <c r="AB87" s="776"/>
      <c r="AC87" s="57"/>
      <c r="AD87" s="11"/>
      <c r="AF87" s="2"/>
      <c r="AG87" s="49"/>
    </row>
    <row r="88" spans="1:33" ht="24" customHeight="1">
      <c r="A88" s="47"/>
      <c r="B88" s="6"/>
      <c r="C88" s="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57"/>
      <c r="AD88" s="11"/>
      <c r="AF88" s="2"/>
      <c r="AG88" s="49"/>
    </row>
    <row r="89" spans="1:33" ht="24" customHeight="1">
      <c r="A89" s="47"/>
      <c r="B89" s="6"/>
      <c r="C89" s="6"/>
      <c r="D89" s="776"/>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57"/>
      <c r="AD89" s="11"/>
      <c r="AF89" s="2"/>
      <c r="AG89" s="49"/>
    </row>
    <row r="90" spans="1:33" ht="24" customHeight="1">
      <c r="A90" s="47"/>
      <c r="B90" s="6"/>
      <c r="C90" s="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57"/>
      <c r="AD90" s="11"/>
      <c r="AF90" s="2"/>
      <c r="AG90" s="49"/>
    </row>
    <row r="91" spans="1:33" ht="24" customHeight="1">
      <c r="A91" s="47"/>
      <c r="B91" s="6"/>
      <c r="C91" s="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776"/>
      <c r="AB91" s="776"/>
      <c r="AC91" s="57"/>
      <c r="AD91" s="11"/>
      <c r="AF91" s="2"/>
      <c r="AG91" s="49"/>
    </row>
    <row r="92" spans="1:33" ht="24" customHeight="1">
      <c r="A92" s="47"/>
      <c r="B92" s="6"/>
      <c r="C92" s="6"/>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57"/>
      <c r="AD92" s="11"/>
      <c r="AF92" s="2"/>
      <c r="AG92" s="49"/>
    </row>
    <row r="93" spans="1:33" ht="24" customHeight="1">
      <c r="A93" s="47"/>
      <c r="B93" s="6"/>
      <c r="C93" s="6"/>
      <c r="D93" s="776"/>
      <c r="E93" s="776"/>
      <c r="F93" s="776"/>
      <c r="G93" s="776"/>
      <c r="H93" s="776"/>
      <c r="I93" s="776"/>
      <c r="J93" s="776"/>
      <c r="K93" s="776"/>
      <c r="L93" s="776"/>
      <c r="M93" s="776"/>
      <c r="N93" s="776"/>
      <c r="O93" s="776"/>
      <c r="P93" s="776"/>
      <c r="Q93" s="776"/>
      <c r="R93" s="776"/>
      <c r="S93" s="776"/>
      <c r="T93" s="776"/>
      <c r="U93" s="776"/>
      <c r="V93" s="776"/>
      <c r="W93" s="776"/>
      <c r="X93" s="776"/>
      <c r="Y93" s="776"/>
      <c r="Z93" s="776"/>
      <c r="AA93" s="776"/>
      <c r="AB93" s="776"/>
      <c r="AC93" s="57"/>
      <c r="AD93" s="11"/>
      <c r="AF93" s="2"/>
      <c r="AG93" s="49"/>
    </row>
    <row r="94" spans="1:33" ht="24" customHeight="1">
      <c r="A94" s="47"/>
      <c r="B94" s="6"/>
      <c r="C94" s="6"/>
      <c r="D94" s="776"/>
      <c r="E94" s="776"/>
      <c r="F94" s="776"/>
      <c r="G94" s="776"/>
      <c r="H94" s="776"/>
      <c r="I94" s="776"/>
      <c r="J94" s="776"/>
      <c r="K94" s="776"/>
      <c r="L94" s="776"/>
      <c r="M94" s="776"/>
      <c r="N94" s="776"/>
      <c r="O94" s="776"/>
      <c r="P94" s="776"/>
      <c r="Q94" s="776"/>
      <c r="R94" s="776"/>
      <c r="S94" s="776"/>
      <c r="T94" s="776"/>
      <c r="U94" s="776"/>
      <c r="V94" s="776"/>
      <c r="W94" s="776"/>
      <c r="X94" s="776"/>
      <c r="Y94" s="776"/>
      <c r="Z94" s="776"/>
      <c r="AA94" s="776"/>
      <c r="AB94" s="776"/>
      <c r="AC94" s="57"/>
      <c r="AD94" s="11"/>
      <c r="AF94" s="2"/>
      <c r="AG94" s="49"/>
    </row>
    <row r="95" spans="1:33" ht="24" customHeight="1">
      <c r="A95" s="47"/>
      <c r="B95" s="6"/>
      <c r="C95" s="6"/>
      <c r="D95" s="776"/>
      <c r="E95" s="776"/>
      <c r="F95" s="776"/>
      <c r="G95" s="776"/>
      <c r="H95" s="776"/>
      <c r="I95" s="776"/>
      <c r="J95" s="776"/>
      <c r="K95" s="776"/>
      <c r="L95" s="776"/>
      <c r="M95" s="776"/>
      <c r="N95" s="776"/>
      <c r="O95" s="776"/>
      <c r="P95" s="776"/>
      <c r="Q95" s="776"/>
      <c r="R95" s="776"/>
      <c r="S95" s="776"/>
      <c r="T95" s="776"/>
      <c r="U95" s="776"/>
      <c r="V95" s="776"/>
      <c r="W95" s="776"/>
      <c r="X95" s="776"/>
      <c r="Y95" s="776"/>
      <c r="Z95" s="776"/>
      <c r="AA95" s="776"/>
      <c r="AB95" s="776"/>
      <c r="AC95" s="57"/>
      <c r="AD95" s="11"/>
      <c r="AF95" s="2"/>
      <c r="AG95" s="49"/>
    </row>
    <row r="96" spans="1:33" ht="24" customHeight="1">
      <c r="A96" s="47"/>
      <c r="B96" s="6"/>
      <c r="C96" s="6"/>
      <c r="D96" s="776"/>
      <c r="E96" s="776"/>
      <c r="F96" s="776"/>
      <c r="G96" s="776"/>
      <c r="H96" s="776"/>
      <c r="I96" s="776"/>
      <c r="J96" s="776"/>
      <c r="K96" s="776"/>
      <c r="L96" s="776"/>
      <c r="M96" s="776"/>
      <c r="N96" s="776"/>
      <c r="O96" s="776"/>
      <c r="P96" s="776"/>
      <c r="Q96" s="776"/>
      <c r="R96" s="776"/>
      <c r="S96" s="776"/>
      <c r="T96" s="776"/>
      <c r="U96" s="776"/>
      <c r="V96" s="776"/>
      <c r="W96" s="776"/>
      <c r="X96" s="776"/>
      <c r="Y96" s="776"/>
      <c r="Z96" s="776"/>
      <c r="AA96" s="776"/>
      <c r="AB96" s="776"/>
      <c r="AC96" s="57"/>
      <c r="AD96" s="11"/>
      <c r="AF96" s="2"/>
      <c r="AG96" s="49"/>
    </row>
    <row r="97" spans="1:33" ht="24" customHeight="1">
      <c r="A97" s="47"/>
      <c r="B97" s="6"/>
      <c r="C97" s="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57"/>
      <c r="AD97" s="11"/>
      <c r="AF97" s="2"/>
      <c r="AG97" s="49"/>
    </row>
    <row r="98" spans="1:33" ht="24" customHeight="1">
      <c r="A98" s="47"/>
      <c r="B98" s="6"/>
      <c r="C98" s="6"/>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776"/>
      <c r="AB98" s="776"/>
      <c r="AC98" s="57"/>
      <c r="AD98" s="11"/>
      <c r="AF98" s="2"/>
      <c r="AG98" s="49"/>
    </row>
    <row r="99" spans="1:33" ht="24" customHeight="1">
      <c r="A99" s="47"/>
      <c r="B99" s="6"/>
      <c r="C99" s="6"/>
      <c r="D99" s="776"/>
      <c r="E99" s="776"/>
      <c r="F99" s="776"/>
      <c r="G99" s="776"/>
      <c r="H99" s="776"/>
      <c r="I99" s="776"/>
      <c r="J99" s="776"/>
      <c r="K99" s="776"/>
      <c r="L99" s="776"/>
      <c r="M99" s="776"/>
      <c r="N99" s="776"/>
      <c r="O99" s="776"/>
      <c r="P99" s="776"/>
      <c r="Q99" s="776"/>
      <c r="R99" s="776"/>
      <c r="S99" s="776"/>
      <c r="T99" s="776"/>
      <c r="U99" s="776"/>
      <c r="V99" s="776"/>
      <c r="W99" s="776"/>
      <c r="X99" s="776"/>
      <c r="Y99" s="776"/>
      <c r="Z99" s="776"/>
      <c r="AA99" s="776"/>
      <c r="AB99" s="776"/>
      <c r="AC99" s="57"/>
      <c r="AD99" s="11"/>
      <c r="AF99" s="2"/>
      <c r="AG99" s="49"/>
    </row>
    <row r="100" spans="1:33" ht="24" customHeight="1">
      <c r="A100" s="47"/>
      <c r="B100" s="6"/>
      <c r="C100" s="6"/>
      <c r="D100" s="776"/>
      <c r="E100" s="776"/>
      <c r="F100" s="776"/>
      <c r="G100" s="776"/>
      <c r="H100" s="776"/>
      <c r="I100" s="776"/>
      <c r="J100" s="776"/>
      <c r="K100" s="776"/>
      <c r="L100" s="776"/>
      <c r="M100" s="776"/>
      <c r="N100" s="776"/>
      <c r="O100" s="776"/>
      <c r="P100" s="776"/>
      <c r="Q100" s="776"/>
      <c r="R100" s="776"/>
      <c r="S100" s="776"/>
      <c r="T100" s="776"/>
      <c r="U100" s="776"/>
      <c r="V100" s="776"/>
      <c r="W100" s="776"/>
      <c r="X100" s="776"/>
      <c r="Y100" s="776"/>
      <c r="Z100" s="776"/>
      <c r="AA100" s="776"/>
      <c r="AB100" s="776"/>
      <c r="AC100" s="57"/>
      <c r="AD100" s="11"/>
      <c r="AF100" s="2"/>
      <c r="AG100" s="49"/>
    </row>
    <row r="101" spans="1:33" ht="24" customHeight="1">
      <c r="A101" s="47"/>
      <c r="B101" s="6"/>
      <c r="C101" s="6"/>
      <c r="D101" s="776"/>
      <c r="E101" s="776"/>
      <c r="F101" s="776"/>
      <c r="G101" s="776"/>
      <c r="H101" s="776"/>
      <c r="I101" s="776"/>
      <c r="J101" s="776"/>
      <c r="K101" s="776"/>
      <c r="L101" s="776"/>
      <c r="M101" s="776"/>
      <c r="N101" s="776"/>
      <c r="O101" s="776"/>
      <c r="P101" s="776"/>
      <c r="Q101" s="776"/>
      <c r="R101" s="776"/>
      <c r="S101" s="776"/>
      <c r="T101" s="776"/>
      <c r="U101" s="776"/>
      <c r="V101" s="776"/>
      <c r="W101" s="776"/>
      <c r="X101" s="776"/>
      <c r="Y101" s="776"/>
      <c r="Z101" s="776"/>
      <c r="AA101" s="776"/>
      <c r="AB101" s="776"/>
      <c r="AC101" s="57"/>
      <c r="AD101" s="11"/>
      <c r="AF101" s="2"/>
      <c r="AG101" s="49"/>
    </row>
    <row r="102" spans="1:33" ht="24" customHeight="1">
      <c r="A102" s="47"/>
      <c r="B102" s="6"/>
      <c r="C102" s="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57"/>
      <c r="AD102" s="11"/>
      <c r="AF102" s="2"/>
      <c r="AG102" s="49"/>
    </row>
    <row r="103" spans="1:33" ht="24" customHeight="1">
      <c r="A103" s="47"/>
      <c r="B103" s="6"/>
      <c r="C103" s="6"/>
      <c r="D103" s="776"/>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776"/>
      <c r="AB103" s="776"/>
      <c r="AC103" s="57"/>
      <c r="AD103" s="11"/>
      <c r="AF103" s="2"/>
      <c r="AG103" s="49"/>
    </row>
    <row r="104" spans="1:33" ht="24" customHeight="1">
      <c r="A104" s="47"/>
      <c r="B104" s="6"/>
      <c r="C104" s="6"/>
      <c r="D104" s="776"/>
      <c r="E104" s="776"/>
      <c r="F104" s="776"/>
      <c r="G104" s="776"/>
      <c r="H104" s="776"/>
      <c r="I104" s="776"/>
      <c r="J104" s="776"/>
      <c r="K104" s="776"/>
      <c r="L104" s="776"/>
      <c r="M104" s="776"/>
      <c r="N104" s="776"/>
      <c r="O104" s="776"/>
      <c r="P104" s="776"/>
      <c r="Q104" s="776"/>
      <c r="R104" s="776"/>
      <c r="S104" s="776"/>
      <c r="T104" s="776"/>
      <c r="U104" s="776"/>
      <c r="V104" s="776"/>
      <c r="W104" s="776"/>
      <c r="X104" s="776"/>
      <c r="Y104" s="776"/>
      <c r="Z104" s="776"/>
      <c r="AA104" s="776"/>
      <c r="AB104" s="776"/>
      <c r="AC104" s="57"/>
      <c r="AD104" s="11"/>
      <c r="AF104" s="2"/>
      <c r="AG104" s="49"/>
    </row>
    <row r="105" spans="1:33" ht="24" customHeight="1">
      <c r="A105" s="47"/>
      <c r="B105" s="6"/>
      <c r="C105" s="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57"/>
      <c r="AD105" s="11"/>
      <c r="AF105" s="2"/>
      <c r="AG105" s="49"/>
    </row>
    <row r="106" spans="1:33" ht="24" customHeight="1">
      <c r="A106" s="47"/>
      <c r="B106" s="6"/>
      <c r="C106" s="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57"/>
      <c r="AD106" s="11"/>
      <c r="AF106" s="2"/>
      <c r="AG106" s="49"/>
    </row>
    <row r="107" spans="1:33" ht="24" customHeight="1">
      <c r="A107" s="47"/>
      <c r="B107" s="6"/>
      <c r="C107" s="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c r="Z107" s="776"/>
      <c r="AA107" s="776"/>
      <c r="AB107" s="776"/>
      <c r="AC107" s="57"/>
      <c r="AD107" s="11"/>
      <c r="AF107" s="2"/>
      <c r="AG107" s="49"/>
    </row>
    <row r="108" spans="1:33" ht="24" customHeight="1">
      <c r="A108" s="47"/>
      <c r="B108" s="6"/>
      <c r="C108" s="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57"/>
      <c r="AD108" s="11"/>
      <c r="AF108" s="2"/>
      <c r="AG108" s="49"/>
    </row>
    <row r="109" spans="1:33" ht="24" customHeight="1">
      <c r="A109" s="47"/>
      <c r="B109" s="6"/>
      <c r="C109" s="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6"/>
      <c r="AA109" s="776"/>
      <c r="AB109" s="776"/>
      <c r="AC109" s="57"/>
      <c r="AD109" s="11"/>
      <c r="AF109" s="2"/>
      <c r="AG109" s="49"/>
    </row>
    <row r="110" spans="1:33" ht="24" customHeight="1">
      <c r="A110" s="47"/>
      <c r="B110" s="6"/>
      <c r="C110" s="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776"/>
      <c r="AB110" s="776"/>
      <c r="AC110" s="57"/>
      <c r="AD110" s="11"/>
      <c r="AF110" s="2"/>
      <c r="AG110" s="49"/>
    </row>
    <row r="111" spans="1:33" ht="24" customHeight="1">
      <c r="A111" s="47"/>
      <c r="B111" s="6"/>
      <c r="C111" s="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57"/>
      <c r="AD111" s="11"/>
      <c r="AF111" s="2"/>
      <c r="AG111" s="49"/>
    </row>
    <row r="112" spans="1:33" ht="24" customHeight="1">
      <c r="A112" s="47"/>
      <c r="B112" s="6"/>
      <c r="C112" s="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57"/>
      <c r="AD112" s="11"/>
      <c r="AF112" s="2"/>
      <c r="AG112" s="49"/>
    </row>
    <row r="113" spans="1:33" ht="24" customHeight="1">
      <c r="A113" s="47"/>
      <c r="B113" s="6"/>
      <c r="C113" s="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57"/>
      <c r="AD113" s="11"/>
      <c r="AF113" s="2"/>
      <c r="AG113" s="49"/>
    </row>
    <row r="114" spans="1:33" ht="24" customHeight="1">
      <c r="A114" s="47"/>
      <c r="B114" s="6"/>
      <c r="C114" s="6"/>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57"/>
      <c r="AD114" s="11"/>
      <c r="AF114" s="2"/>
      <c r="AG114" s="49"/>
    </row>
    <row r="115" spans="1:33" ht="24" customHeight="1">
      <c r="A115" s="47"/>
      <c r="B115" s="6"/>
      <c r="C115" s="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57"/>
      <c r="AD115" s="11"/>
      <c r="AF115" s="2"/>
      <c r="AG115" s="49"/>
    </row>
    <row r="116" spans="1:33" ht="24" customHeight="1">
      <c r="A116" s="47"/>
      <c r="B116" s="6"/>
      <c r="C116" s="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57"/>
      <c r="AD116" s="11"/>
      <c r="AF116" s="2"/>
      <c r="AG116" s="49"/>
    </row>
    <row r="117" spans="1:33" ht="24" customHeight="1">
      <c r="A117" s="47"/>
      <c r="B117" s="6"/>
      <c r="C117" s="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57"/>
      <c r="AD117" s="11"/>
      <c r="AF117" s="2"/>
      <c r="AG117" s="49"/>
    </row>
    <row r="118" spans="1:33" ht="24" customHeight="1">
      <c r="A118" s="47"/>
      <c r="B118" s="6"/>
      <c r="C118" s="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57"/>
      <c r="AD118" s="11"/>
      <c r="AF118" s="2"/>
      <c r="AG118" s="49"/>
    </row>
    <row r="119" spans="1:33" ht="24" customHeight="1">
      <c r="A119" s="47"/>
      <c r="B119" s="6"/>
      <c r="C119" s="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57"/>
      <c r="AD119" s="11"/>
      <c r="AF119" s="2"/>
      <c r="AG119" s="49"/>
    </row>
    <row r="120" spans="1:33" ht="24" customHeight="1">
      <c r="A120" s="47"/>
      <c r="B120" s="6"/>
      <c r="C120" s="6"/>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7"/>
      <c r="AA120" s="777"/>
      <c r="AB120" s="777"/>
      <c r="AC120" s="54"/>
      <c r="AD120" s="11"/>
      <c r="AF120" s="2"/>
      <c r="AG120" s="49"/>
    </row>
    <row r="121" spans="1:33" ht="24" customHeight="1">
      <c r="A121" s="47"/>
      <c r="B121" s="6"/>
      <c r="C121" s="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11"/>
      <c r="AD121" s="11"/>
      <c r="AF121" s="2"/>
      <c r="AG121" s="49"/>
    </row>
    <row r="122" spans="1:33" ht="24" customHeight="1">
      <c r="A122" s="47"/>
      <c r="B122" s="6"/>
      <c r="C122" s="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11"/>
      <c r="AD122" s="11"/>
      <c r="AF122" s="2"/>
      <c r="AG122" s="49"/>
    </row>
    <row r="123" spans="1:33" ht="24" customHeight="1">
      <c r="A123" s="47"/>
      <c r="B123" s="6"/>
      <c r="C123" s="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6"/>
      <c r="AA123" s="776"/>
      <c r="AB123" s="776"/>
      <c r="AC123" s="11"/>
      <c r="AD123" s="11"/>
      <c r="AF123" s="2"/>
      <c r="AG123" s="49"/>
    </row>
    <row r="124" spans="1:33" ht="24" customHeight="1">
      <c r="A124" s="47"/>
      <c r="B124" s="6"/>
      <c r="C124" s="6"/>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6"/>
      <c r="AA124" s="776"/>
      <c r="AB124" s="776"/>
      <c r="AC124" s="11"/>
      <c r="AD124" s="11"/>
      <c r="AF124" s="2"/>
      <c r="AG124" s="49"/>
    </row>
    <row r="125" spans="1:33" ht="24" customHeight="1">
      <c r="A125" s="47"/>
      <c r="B125" s="6"/>
      <c r="C125" s="6"/>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6"/>
      <c r="AA125" s="776"/>
      <c r="AB125" s="776"/>
      <c r="AC125" s="11"/>
      <c r="AD125" s="11"/>
      <c r="AF125" s="2"/>
      <c r="AG125" s="49"/>
    </row>
    <row r="126" spans="1:33" ht="24" customHeight="1">
      <c r="A126" s="47"/>
      <c r="B126" s="6"/>
      <c r="C126" s="6"/>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6"/>
      <c r="AA126" s="776"/>
      <c r="AB126" s="776"/>
      <c r="AC126" s="11"/>
      <c r="AD126" s="11"/>
      <c r="AF126" s="2"/>
      <c r="AG126" s="49"/>
    </row>
    <row r="127" spans="1:33" ht="24" customHeight="1">
      <c r="A127" s="47"/>
      <c r="B127" s="6"/>
      <c r="C127" s="6"/>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6"/>
      <c r="AA127" s="776"/>
      <c r="AB127" s="776"/>
      <c r="AC127" s="11"/>
      <c r="AD127" s="11"/>
      <c r="AF127" s="2"/>
      <c r="AG127" s="49"/>
    </row>
    <row r="128" spans="1:33" ht="24" customHeight="1">
      <c r="A128" s="47"/>
      <c r="B128" s="6"/>
      <c r="C128" s="6"/>
      <c r="D128" s="776"/>
      <c r="E128" s="776"/>
      <c r="F128" s="776"/>
      <c r="G128" s="776"/>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11"/>
      <c r="AD128" s="11"/>
      <c r="AF128" s="2"/>
      <c r="AG128" s="49"/>
    </row>
    <row r="129" spans="1:33" ht="24" customHeight="1">
      <c r="A129" s="47"/>
      <c r="B129" s="6"/>
      <c r="C129" s="6"/>
      <c r="D129" s="776"/>
      <c r="E129" s="776"/>
      <c r="F129" s="776"/>
      <c r="G129" s="776"/>
      <c r="H129" s="776"/>
      <c r="I129" s="776"/>
      <c r="J129" s="776"/>
      <c r="K129" s="776"/>
      <c r="L129" s="776"/>
      <c r="M129" s="776"/>
      <c r="N129" s="776"/>
      <c r="O129" s="776"/>
      <c r="P129" s="776"/>
      <c r="Q129" s="776"/>
      <c r="R129" s="776"/>
      <c r="S129" s="776"/>
      <c r="T129" s="776"/>
      <c r="U129" s="776"/>
      <c r="V129" s="776"/>
      <c r="W129" s="776"/>
      <c r="X129" s="776"/>
      <c r="Y129" s="776"/>
      <c r="Z129" s="776"/>
      <c r="AA129" s="776"/>
      <c r="AB129" s="776"/>
      <c r="AC129" s="11"/>
      <c r="AD129" s="11"/>
      <c r="AF129" s="2"/>
      <c r="AG129" s="49"/>
    </row>
    <row r="130" spans="1:33" ht="24" customHeight="1">
      <c r="A130" s="47"/>
      <c r="B130" s="6"/>
      <c r="C130" s="6"/>
      <c r="D130" s="776"/>
      <c r="E130" s="776"/>
      <c r="F130" s="776"/>
      <c r="G130" s="776"/>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11"/>
      <c r="AD130" s="11"/>
      <c r="AF130" s="2"/>
      <c r="AG130" s="49"/>
    </row>
    <row r="131" spans="1:33" ht="24" customHeight="1">
      <c r="A131" s="47"/>
      <c r="B131" s="6"/>
      <c r="C131" s="6"/>
      <c r="D131" s="776"/>
      <c r="E131" s="776"/>
      <c r="F131" s="776"/>
      <c r="G131" s="776"/>
      <c r="H131" s="776"/>
      <c r="I131" s="776"/>
      <c r="J131" s="776"/>
      <c r="K131" s="776"/>
      <c r="L131" s="776"/>
      <c r="M131" s="776"/>
      <c r="N131" s="776"/>
      <c r="O131" s="776"/>
      <c r="P131" s="776"/>
      <c r="Q131" s="776"/>
      <c r="R131" s="776"/>
      <c r="S131" s="776"/>
      <c r="T131" s="776"/>
      <c r="U131" s="776"/>
      <c r="V131" s="776"/>
      <c r="W131" s="776"/>
      <c r="X131" s="776"/>
      <c r="Y131" s="776"/>
      <c r="Z131" s="776"/>
      <c r="AA131" s="776"/>
      <c r="AB131" s="776"/>
      <c r="AC131" s="11"/>
      <c r="AD131" s="11"/>
      <c r="AF131" s="2"/>
      <c r="AG131" s="49"/>
    </row>
  </sheetData>
  <phoneticPr fontId="7"/>
  <printOptions horizontalCentered="1"/>
  <pageMargins left="0.70866141732283472" right="0.70866141732283472" top="0.74803149606299213" bottom="0.74803149606299213" header="0.31496062992125984" footer="0.31496062992125984"/>
  <pageSetup paperSize="9" scale="62" fitToHeight="0" orientation="landscape" r:id="rId1"/>
  <headerFooter alignWithMargins="0"/>
  <rowBreaks count="1" manualBreakCount="1">
    <brk id="36" max="2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761B-AAA1-432F-B528-278604644CBB}">
  <sheetPr>
    <tabColor rgb="FF92D050"/>
    <pageSetUpPr fitToPage="1"/>
  </sheetPr>
  <dimension ref="A1:U45"/>
  <sheetViews>
    <sheetView view="pageBreakPreview" zoomScaleNormal="100" zoomScaleSheetLayoutView="100" workbookViewId="0">
      <selection activeCell="P22" sqref="P22"/>
    </sheetView>
  </sheetViews>
  <sheetFormatPr defaultColWidth="10.69921875" defaultRowHeight="17.25"/>
  <cols>
    <col min="1" max="1" width="16.796875" style="1" customWidth="1"/>
    <col min="2" max="2" width="27.19921875" style="28" customWidth="1"/>
    <col min="3" max="3" width="4.19921875" style="28" customWidth="1"/>
    <col min="4" max="14" width="4.19921875" style="1" customWidth="1"/>
    <col min="15" max="15" width="4.19921875" style="50" customWidth="1"/>
    <col min="16" max="16" width="9.59765625" style="51" bestFit="1" customWidth="1"/>
    <col min="17" max="17" width="2.5" style="1" customWidth="1"/>
    <col min="18" max="19" width="5.69921875" style="1" customWidth="1"/>
    <col min="20" max="20" width="8.69921875" style="1" customWidth="1"/>
    <col min="21" max="21" width="10.69921875" style="1"/>
    <col min="22" max="28" width="4.69921875" style="1" customWidth="1"/>
    <col min="29" max="16384" width="10.69921875" style="1"/>
  </cols>
  <sheetData>
    <row r="1" spans="1:21" ht="27.95" customHeight="1">
      <c r="A1" s="4" t="s">
        <v>273</v>
      </c>
      <c r="B1" s="15"/>
      <c r="C1" s="15"/>
      <c r="D1" s="16" t="s">
        <v>276</v>
      </c>
      <c r="E1" s="2"/>
      <c r="F1" s="2"/>
      <c r="G1" s="2"/>
      <c r="H1" s="2"/>
      <c r="I1" s="2"/>
      <c r="K1" s="2"/>
      <c r="L1" s="2"/>
      <c r="M1" s="2"/>
      <c r="N1" s="2"/>
      <c r="O1" s="39"/>
      <c r="P1" s="40"/>
      <c r="Q1" s="2"/>
      <c r="R1" s="2"/>
      <c r="S1" s="2"/>
      <c r="T1" s="2"/>
      <c r="U1" s="2"/>
    </row>
    <row r="2" spans="1:21" ht="9.9499999999999993" customHeight="1">
      <c r="A2" s="2"/>
      <c r="B2" s="15"/>
      <c r="C2" s="15"/>
      <c r="D2" s="2"/>
      <c r="E2" s="2"/>
      <c r="F2" s="2"/>
      <c r="G2" s="2"/>
      <c r="H2" s="2"/>
      <c r="I2" s="2"/>
      <c r="J2" s="2"/>
      <c r="K2" s="2"/>
      <c r="L2" s="2"/>
      <c r="M2" s="2"/>
      <c r="N2" s="2"/>
      <c r="O2" s="39"/>
      <c r="P2" s="40"/>
      <c r="Q2" s="2"/>
      <c r="R2" s="2"/>
      <c r="S2" s="2"/>
      <c r="T2" s="2"/>
      <c r="U2" s="2"/>
    </row>
    <row r="3" spans="1:21" ht="20.100000000000001" customHeight="1">
      <c r="A3" s="5"/>
      <c r="B3" s="6"/>
      <c r="C3" s="6"/>
      <c r="D3" s="19"/>
      <c r="E3" s="19"/>
      <c r="F3" s="19"/>
      <c r="G3" s="19"/>
      <c r="H3" s="19"/>
      <c r="I3" s="19"/>
      <c r="J3" s="19"/>
      <c r="K3" s="19"/>
      <c r="L3" s="19"/>
      <c r="M3" s="19"/>
      <c r="N3" s="19"/>
      <c r="O3" s="41"/>
      <c r="P3" s="42" t="s">
        <v>0</v>
      </c>
      <c r="Q3" s="2"/>
      <c r="R3" s="2"/>
      <c r="S3" s="2"/>
      <c r="T3" s="2"/>
      <c r="U3" s="2"/>
    </row>
    <row r="4" spans="1:21" ht="24" customHeight="1">
      <c r="A4" s="6" t="s">
        <v>1</v>
      </c>
      <c r="B4" s="6" t="s">
        <v>101</v>
      </c>
      <c r="C4" s="6" t="s">
        <v>2</v>
      </c>
      <c r="D4" s="53"/>
      <c r="E4" s="22"/>
      <c r="F4" s="22"/>
      <c r="G4" s="53" t="s">
        <v>3</v>
      </c>
      <c r="H4" s="23"/>
      <c r="I4" s="22"/>
      <c r="J4" s="22"/>
      <c r="K4" s="53" t="s">
        <v>147</v>
      </c>
      <c r="L4" s="22"/>
      <c r="M4" s="22"/>
      <c r="N4" s="22"/>
      <c r="O4" s="43" t="s">
        <v>5</v>
      </c>
      <c r="P4" s="44" t="s">
        <v>34</v>
      </c>
      <c r="R4" s="2"/>
      <c r="S4" s="2"/>
    </row>
    <row r="5" spans="1:21" ht="24" customHeight="1">
      <c r="A5" s="37" t="s">
        <v>279</v>
      </c>
      <c r="B5" s="6"/>
      <c r="C5" s="6"/>
      <c r="D5" s="22"/>
      <c r="E5" s="22"/>
      <c r="F5" s="22"/>
      <c r="G5" s="45"/>
      <c r="H5" s="23"/>
      <c r="I5" s="22"/>
      <c r="J5" s="22"/>
      <c r="K5" s="22"/>
      <c r="L5" s="22"/>
      <c r="M5" s="22"/>
      <c r="N5" s="22"/>
      <c r="O5" s="43"/>
      <c r="P5" s="46"/>
      <c r="R5" s="2"/>
      <c r="S5" s="2"/>
    </row>
    <row r="6" spans="1:21" ht="24" customHeight="1">
      <c r="A6" s="52" t="s">
        <v>473</v>
      </c>
      <c r="B6" s="35"/>
      <c r="C6" s="6" t="s">
        <v>480</v>
      </c>
      <c r="D6" s="705" t="s">
        <v>517</v>
      </c>
      <c r="E6" s="56" t="s">
        <v>518</v>
      </c>
      <c r="F6" s="48">
        <v>1.83</v>
      </c>
      <c r="G6" s="56" t="s">
        <v>518</v>
      </c>
      <c r="H6" s="48">
        <v>2</v>
      </c>
      <c r="I6" s="48" t="s">
        <v>519</v>
      </c>
      <c r="J6" s="465">
        <f>(H6*F6*D6)</f>
        <v>14.896200000000002</v>
      </c>
      <c r="K6" s="48"/>
      <c r="L6" s="48"/>
      <c r="M6" s="48"/>
      <c r="N6" s="48"/>
      <c r="O6" s="466">
        <f>SUM(J6:N7)</f>
        <v>26.315400000000004</v>
      </c>
      <c r="P6" s="57">
        <f>ROUND(O6,0)</f>
        <v>26</v>
      </c>
      <c r="R6" s="2"/>
      <c r="S6" s="49"/>
    </row>
    <row r="7" spans="1:21" ht="24" customHeight="1">
      <c r="A7" s="52" t="s">
        <v>473</v>
      </c>
      <c r="B7" s="35"/>
      <c r="C7" s="6" t="s">
        <v>480</v>
      </c>
      <c r="D7" s="705">
        <v>3.12</v>
      </c>
      <c r="E7" s="56" t="s">
        <v>518</v>
      </c>
      <c r="F7" s="48">
        <v>1.83</v>
      </c>
      <c r="G7" s="56" t="s">
        <v>518</v>
      </c>
      <c r="H7" s="48">
        <v>2</v>
      </c>
      <c r="I7" s="48" t="s">
        <v>519</v>
      </c>
      <c r="J7" s="465">
        <f>(H7*F7*D7)</f>
        <v>11.4192</v>
      </c>
      <c r="K7" s="48"/>
      <c r="L7" s="48"/>
      <c r="M7" s="48"/>
      <c r="N7" s="48"/>
      <c r="O7" s="466"/>
      <c r="P7" s="11"/>
      <c r="R7" s="2"/>
      <c r="S7" s="49"/>
    </row>
    <row r="8" spans="1:21" ht="24" customHeight="1">
      <c r="A8" s="52" t="s">
        <v>474</v>
      </c>
      <c r="B8" s="35"/>
      <c r="C8" s="6" t="s">
        <v>480</v>
      </c>
      <c r="D8" s="705" t="s">
        <v>517</v>
      </c>
      <c r="E8" s="56" t="s">
        <v>521</v>
      </c>
      <c r="F8" s="48">
        <v>1.83</v>
      </c>
      <c r="G8" s="465" t="s">
        <v>520</v>
      </c>
      <c r="H8" s="48">
        <v>1.2</v>
      </c>
      <c r="I8" s="48" t="s">
        <v>522</v>
      </c>
      <c r="J8" s="48">
        <v>2</v>
      </c>
      <c r="K8" s="48" t="s">
        <v>518</v>
      </c>
      <c r="L8" s="48">
        <v>2</v>
      </c>
      <c r="M8" s="48" t="s">
        <v>519</v>
      </c>
      <c r="N8" s="48">
        <f>((D8*(F8+H8)*J8)*L8)</f>
        <v>49.328400000000009</v>
      </c>
      <c r="O8" s="466">
        <f>SUM(N8:N9)</f>
        <v>87.142800000000022</v>
      </c>
      <c r="P8" s="57">
        <f>ROUND(O8,0)</f>
        <v>87</v>
      </c>
      <c r="R8" s="2"/>
      <c r="S8" s="49"/>
    </row>
    <row r="9" spans="1:21" ht="24" customHeight="1">
      <c r="A9" s="52" t="s">
        <v>474</v>
      </c>
      <c r="B9" s="35"/>
      <c r="C9" s="6" t="s">
        <v>480</v>
      </c>
      <c r="D9" s="705">
        <v>3.12</v>
      </c>
      <c r="E9" s="56" t="s">
        <v>521</v>
      </c>
      <c r="F9" s="48">
        <v>1.83</v>
      </c>
      <c r="G9" s="465" t="s">
        <v>520</v>
      </c>
      <c r="H9" s="48">
        <v>1.2</v>
      </c>
      <c r="I9" s="48" t="s">
        <v>522</v>
      </c>
      <c r="J9" s="48">
        <v>2</v>
      </c>
      <c r="K9" s="48" t="s">
        <v>518</v>
      </c>
      <c r="L9" s="48">
        <v>2</v>
      </c>
      <c r="M9" s="48" t="s">
        <v>519</v>
      </c>
      <c r="N9" s="48">
        <f>((D9*(F9+H9)*J9)*L9)</f>
        <v>37.814400000000006</v>
      </c>
      <c r="O9" s="57"/>
      <c r="P9" s="11"/>
      <c r="R9" s="2"/>
      <c r="S9" s="49"/>
    </row>
    <row r="10" spans="1:21" ht="24" customHeight="1">
      <c r="A10" s="52" t="s">
        <v>475</v>
      </c>
      <c r="B10" s="394"/>
      <c r="C10" s="6" t="s">
        <v>480</v>
      </c>
      <c r="D10" s="48">
        <v>1.83</v>
      </c>
      <c r="E10" s="467" t="s">
        <v>518</v>
      </c>
      <c r="F10" s="48">
        <v>1.2</v>
      </c>
      <c r="G10" s="56" t="s">
        <v>518</v>
      </c>
      <c r="H10" s="48">
        <v>2</v>
      </c>
      <c r="I10" s="48" t="s">
        <v>518</v>
      </c>
      <c r="J10" s="48">
        <v>2</v>
      </c>
      <c r="K10" s="48" t="s">
        <v>519</v>
      </c>
      <c r="L10" s="48">
        <f>(D10*F10*H10*J10)</f>
        <v>8.7840000000000007</v>
      </c>
      <c r="M10" s="48"/>
      <c r="N10" s="48"/>
      <c r="O10" s="466">
        <f>SUM(L10:N10)</f>
        <v>8.7840000000000007</v>
      </c>
      <c r="P10" s="57">
        <f>ROUND(O10,0)</f>
        <v>9</v>
      </c>
      <c r="R10" s="2"/>
      <c r="S10" s="49"/>
    </row>
    <row r="11" spans="1:21" ht="24" customHeight="1">
      <c r="A11" s="52" t="s">
        <v>475</v>
      </c>
      <c r="B11" s="35"/>
      <c r="C11" s="6" t="s">
        <v>480</v>
      </c>
      <c r="D11" s="48">
        <v>1.83</v>
      </c>
      <c r="E11" s="467" t="s">
        <v>518</v>
      </c>
      <c r="F11" s="48">
        <v>1.2</v>
      </c>
      <c r="G11" s="56" t="s">
        <v>518</v>
      </c>
      <c r="H11" s="48">
        <v>2</v>
      </c>
      <c r="I11" s="48" t="s">
        <v>518</v>
      </c>
      <c r="J11" s="48">
        <v>2</v>
      </c>
      <c r="K11" s="48" t="s">
        <v>519</v>
      </c>
      <c r="L11" s="48">
        <f>(D11*F11*H11*J11)</f>
        <v>8.7840000000000007</v>
      </c>
      <c r="M11" s="48"/>
      <c r="N11" s="48"/>
      <c r="O11" s="466"/>
      <c r="P11" s="11"/>
      <c r="R11" s="2"/>
      <c r="S11" s="49"/>
    </row>
    <row r="12" spans="1:21" ht="24" customHeight="1">
      <c r="A12" s="52" t="s">
        <v>476</v>
      </c>
      <c r="B12" s="6" t="s">
        <v>479</v>
      </c>
      <c r="C12" s="6" t="s">
        <v>480</v>
      </c>
      <c r="D12" s="56">
        <f>SUM(P6)</f>
        <v>26</v>
      </c>
      <c r="E12" s="465"/>
      <c r="F12" s="465"/>
      <c r="G12" s="48"/>
      <c r="H12" s="48"/>
      <c r="I12" s="48"/>
      <c r="J12" s="48"/>
      <c r="K12" s="48"/>
      <c r="L12" s="48"/>
      <c r="M12" s="48"/>
      <c r="N12" s="48"/>
      <c r="O12" s="57">
        <f>SUM(D12:N12)</f>
        <v>26</v>
      </c>
      <c r="P12" s="57">
        <f t="shared" ref="P12:P18" si="0">ROUND(O12,0)</f>
        <v>26</v>
      </c>
      <c r="R12" s="2"/>
      <c r="S12" s="49"/>
    </row>
    <row r="13" spans="1:21" ht="24" customHeight="1">
      <c r="A13" s="52" t="s">
        <v>476</v>
      </c>
      <c r="B13" s="6" t="s">
        <v>478</v>
      </c>
      <c r="C13" s="6" t="s">
        <v>480</v>
      </c>
      <c r="D13" s="56">
        <f>SUM(P8)</f>
        <v>87</v>
      </c>
      <c r="E13" s="465"/>
      <c r="F13" s="465"/>
      <c r="G13" s="56"/>
      <c r="H13" s="56"/>
      <c r="I13" s="56"/>
      <c r="J13" s="56"/>
      <c r="K13" s="56"/>
      <c r="L13" s="56"/>
      <c r="M13" s="48"/>
      <c r="N13" s="48"/>
      <c r="O13" s="57">
        <f t="shared" ref="O13:O14" si="1">SUM(D13:N13)</f>
        <v>87</v>
      </c>
      <c r="P13" s="57">
        <f t="shared" si="0"/>
        <v>87</v>
      </c>
      <c r="R13" s="2"/>
      <c r="S13" s="49"/>
    </row>
    <row r="14" spans="1:21" ht="24" customHeight="1">
      <c r="A14" s="47" t="s">
        <v>476</v>
      </c>
      <c r="B14" s="6" t="s">
        <v>477</v>
      </c>
      <c r="C14" s="6" t="s">
        <v>480</v>
      </c>
      <c r="D14" s="56">
        <f>SUM(P10)</f>
        <v>9</v>
      </c>
      <c r="E14" s="56"/>
      <c r="F14" s="56"/>
      <c r="G14" s="56"/>
      <c r="H14" s="56"/>
      <c r="I14" s="56"/>
      <c r="J14" s="56"/>
      <c r="K14" s="56"/>
      <c r="L14" s="56"/>
      <c r="M14" s="48"/>
      <c r="N14" s="48"/>
      <c r="O14" s="57">
        <f t="shared" si="1"/>
        <v>9</v>
      </c>
      <c r="P14" s="57">
        <f t="shared" si="0"/>
        <v>9</v>
      </c>
      <c r="R14" s="2"/>
      <c r="S14" s="49"/>
    </row>
    <row r="15" spans="1:21" ht="24" customHeight="1">
      <c r="A15" s="47" t="s">
        <v>524</v>
      </c>
      <c r="B15" s="6" t="s">
        <v>526</v>
      </c>
      <c r="C15" s="6" t="s">
        <v>480</v>
      </c>
      <c r="D15" s="56">
        <v>16.8</v>
      </c>
      <c r="E15" s="56" t="s">
        <v>518</v>
      </c>
      <c r="F15" s="56">
        <v>8.5</v>
      </c>
      <c r="G15" s="56" t="s">
        <v>519</v>
      </c>
      <c r="H15" s="56">
        <f>(F15*D15)</f>
        <v>142.80000000000001</v>
      </c>
      <c r="I15" s="56"/>
      <c r="J15" s="56"/>
      <c r="K15" s="56"/>
      <c r="L15" s="56"/>
      <c r="M15" s="48"/>
      <c r="N15" s="48"/>
      <c r="O15" s="57">
        <f>SUM(H15:N15)</f>
        <v>142.80000000000001</v>
      </c>
      <c r="P15" s="57">
        <f t="shared" si="0"/>
        <v>143</v>
      </c>
      <c r="R15" s="2"/>
      <c r="S15" s="49"/>
    </row>
    <row r="16" spans="1:21" ht="24" customHeight="1">
      <c r="A16" s="47" t="s">
        <v>524</v>
      </c>
      <c r="B16" s="6" t="s">
        <v>528</v>
      </c>
      <c r="C16" s="6" t="s">
        <v>480</v>
      </c>
      <c r="D16" s="56">
        <v>16.8</v>
      </c>
      <c r="E16" s="56" t="s">
        <v>518</v>
      </c>
      <c r="F16" s="56">
        <v>8.5</v>
      </c>
      <c r="G16" s="56" t="s">
        <v>519</v>
      </c>
      <c r="H16" s="56">
        <f>(F16*D16)</f>
        <v>142.80000000000001</v>
      </c>
      <c r="I16" s="56"/>
      <c r="J16" s="56"/>
      <c r="K16" s="56"/>
      <c r="L16" s="56"/>
      <c r="M16" s="48"/>
      <c r="N16" s="48"/>
      <c r="O16" s="57">
        <f>SUM(H16:N16)</f>
        <v>142.80000000000001</v>
      </c>
      <c r="P16" s="57">
        <f t="shared" si="0"/>
        <v>143</v>
      </c>
      <c r="R16" s="2"/>
      <c r="S16" s="49"/>
    </row>
    <row r="17" spans="1:19" ht="24" customHeight="1">
      <c r="A17" s="47" t="s">
        <v>476</v>
      </c>
      <c r="B17" s="6" t="s">
        <v>535</v>
      </c>
      <c r="C17" s="6" t="s">
        <v>480</v>
      </c>
      <c r="D17" s="56">
        <v>16.8</v>
      </c>
      <c r="E17" s="56" t="s">
        <v>518</v>
      </c>
      <c r="F17" s="56">
        <v>8.5</v>
      </c>
      <c r="G17" s="56" t="s">
        <v>519</v>
      </c>
      <c r="H17" s="56">
        <f>(F17*D17)</f>
        <v>142.80000000000001</v>
      </c>
      <c r="I17" s="56"/>
      <c r="J17" s="56"/>
      <c r="K17" s="56"/>
      <c r="L17" s="56"/>
      <c r="M17" s="48"/>
      <c r="N17" s="48"/>
      <c r="O17" s="57">
        <f>SUM(H17:N17)</f>
        <v>142.80000000000001</v>
      </c>
      <c r="P17" s="57">
        <f t="shared" si="0"/>
        <v>143</v>
      </c>
      <c r="R17" s="2"/>
      <c r="S17" s="49"/>
    </row>
    <row r="18" spans="1:19" ht="24" customHeight="1">
      <c r="A18" s="47" t="s">
        <v>476</v>
      </c>
      <c r="B18" s="6" t="s">
        <v>536</v>
      </c>
      <c r="C18" s="6" t="s">
        <v>480</v>
      </c>
      <c r="D18" s="56">
        <v>16.8</v>
      </c>
      <c r="E18" s="56" t="s">
        <v>518</v>
      </c>
      <c r="F18" s="56">
        <v>8.5</v>
      </c>
      <c r="G18" s="56" t="s">
        <v>519</v>
      </c>
      <c r="H18" s="56">
        <f>(F18*D18)</f>
        <v>142.80000000000001</v>
      </c>
      <c r="I18" s="56"/>
      <c r="J18" s="56"/>
      <c r="K18" s="56"/>
      <c r="L18" s="56"/>
      <c r="M18" s="48"/>
      <c r="N18" s="48"/>
      <c r="O18" s="57">
        <f>SUM(H18:N18)</f>
        <v>142.80000000000001</v>
      </c>
      <c r="P18" s="57">
        <f t="shared" si="0"/>
        <v>143</v>
      </c>
      <c r="R18" s="2"/>
      <c r="S18" s="49"/>
    </row>
    <row r="19" spans="1:19" ht="24" customHeight="1">
      <c r="A19" s="47"/>
      <c r="B19" s="6"/>
      <c r="C19" s="6"/>
      <c r="D19" s="48"/>
      <c r="E19" s="48"/>
      <c r="F19" s="48"/>
      <c r="G19" s="48"/>
      <c r="H19" s="48"/>
      <c r="I19" s="48"/>
      <c r="J19" s="48"/>
      <c r="K19" s="48"/>
      <c r="L19" s="48"/>
      <c r="M19" s="48"/>
      <c r="N19" s="48"/>
      <c r="O19" s="57"/>
      <c r="P19" s="11"/>
      <c r="R19" s="2"/>
      <c r="S19" s="49"/>
    </row>
    <row r="20" spans="1:19" ht="24" customHeight="1">
      <c r="A20" s="47"/>
      <c r="B20" s="6"/>
      <c r="C20" s="6"/>
      <c r="D20" s="48"/>
      <c r="E20" s="48"/>
      <c r="F20" s="48"/>
      <c r="G20" s="48"/>
      <c r="H20" s="48"/>
      <c r="I20" s="48"/>
      <c r="J20" s="48"/>
      <c r="K20" s="48"/>
      <c r="L20" s="48"/>
      <c r="M20" s="48"/>
      <c r="N20" s="48"/>
      <c r="O20" s="11"/>
      <c r="P20" s="11"/>
      <c r="R20" s="2"/>
      <c r="S20" s="49"/>
    </row>
    <row r="21" spans="1:19" ht="24" customHeight="1">
      <c r="A21" s="47"/>
      <c r="B21" s="6"/>
      <c r="C21" s="6"/>
      <c r="D21" s="48"/>
      <c r="E21" s="48"/>
      <c r="F21" s="48"/>
      <c r="G21" s="48"/>
      <c r="H21" s="48"/>
      <c r="I21" s="48"/>
      <c r="J21" s="48"/>
      <c r="K21" s="48"/>
      <c r="L21" s="48"/>
      <c r="M21" s="48"/>
      <c r="N21" s="48"/>
      <c r="O21" s="11"/>
      <c r="P21" s="11"/>
      <c r="R21" s="2"/>
      <c r="S21" s="49"/>
    </row>
    <row r="22" spans="1:19" ht="24" customHeight="1">
      <c r="A22" s="47"/>
      <c r="B22" s="6"/>
      <c r="C22" s="6"/>
      <c r="D22" s="48"/>
      <c r="E22" s="48"/>
      <c r="F22" s="48"/>
      <c r="G22" s="48"/>
      <c r="H22" s="48"/>
      <c r="I22" s="48"/>
      <c r="J22" s="48"/>
      <c r="K22" s="48"/>
      <c r="L22" s="48"/>
      <c r="M22" s="48"/>
      <c r="N22" s="48"/>
      <c r="O22" s="11"/>
      <c r="P22" s="11"/>
      <c r="R22" s="2"/>
      <c r="S22" s="49"/>
    </row>
    <row r="23" spans="1:19" ht="24" customHeight="1">
      <c r="A23" s="47"/>
      <c r="B23" s="6"/>
      <c r="C23" s="6"/>
      <c r="D23" s="48"/>
      <c r="E23" s="48"/>
      <c r="F23" s="48"/>
      <c r="G23" s="48"/>
      <c r="H23" s="48"/>
      <c r="I23" s="48"/>
      <c r="J23" s="48"/>
      <c r="K23" s="48"/>
      <c r="L23" s="48"/>
      <c r="M23" s="48"/>
      <c r="N23" s="48"/>
      <c r="O23" s="11"/>
      <c r="P23" s="11"/>
      <c r="R23" s="2"/>
      <c r="S23" s="49"/>
    </row>
    <row r="24" spans="1:19" ht="24" customHeight="1">
      <c r="A24" s="47"/>
      <c r="B24" s="6"/>
      <c r="C24" s="6"/>
      <c r="D24" s="38"/>
      <c r="E24" s="38"/>
      <c r="F24" s="38"/>
      <c r="G24" s="38"/>
      <c r="H24" s="38"/>
      <c r="I24" s="38"/>
      <c r="J24" s="38"/>
      <c r="K24" s="38"/>
      <c r="L24" s="38"/>
      <c r="M24" s="38"/>
      <c r="N24" s="38"/>
      <c r="O24" s="13"/>
      <c r="P24" s="13"/>
      <c r="R24" s="2"/>
      <c r="S24" s="49"/>
    </row>
    <row r="25" spans="1:19" ht="24" customHeight="1">
      <c r="A25" s="7"/>
      <c r="B25" s="6"/>
      <c r="C25" s="6"/>
      <c r="D25" s="48"/>
      <c r="E25" s="48"/>
      <c r="F25" s="48"/>
      <c r="G25" s="48"/>
      <c r="H25" s="38"/>
      <c r="I25" s="38"/>
      <c r="J25" s="38"/>
      <c r="K25" s="38"/>
      <c r="L25" s="38"/>
      <c r="M25" s="38"/>
      <c r="N25" s="38"/>
      <c r="O25" s="13"/>
      <c r="P25" s="13"/>
      <c r="R25" s="2"/>
      <c r="S25" s="49"/>
    </row>
    <row r="26" spans="1:19" ht="24" customHeight="1">
      <c r="A26" s="47"/>
      <c r="B26" s="6"/>
      <c r="C26" s="6"/>
      <c r="D26" s="55"/>
      <c r="E26" s="55"/>
      <c r="F26" s="55"/>
      <c r="G26" s="55"/>
      <c r="H26" s="56"/>
      <c r="I26" s="56"/>
      <c r="J26" s="56"/>
      <c r="K26" s="56"/>
      <c r="L26" s="48"/>
      <c r="M26" s="55"/>
      <c r="N26" s="48"/>
      <c r="O26" s="57"/>
      <c r="P26" s="11"/>
      <c r="R26" s="2"/>
      <c r="S26" s="49"/>
    </row>
    <row r="27" spans="1:19" ht="24" customHeight="1">
      <c r="A27" s="47"/>
      <c r="B27" s="6"/>
      <c r="C27" s="6"/>
      <c r="D27" s="48"/>
      <c r="E27" s="48"/>
      <c r="F27" s="48"/>
      <c r="G27" s="48"/>
      <c r="H27" s="48"/>
      <c r="I27" s="48"/>
      <c r="J27" s="48"/>
      <c r="K27" s="48"/>
      <c r="L27" s="48"/>
      <c r="M27" s="48"/>
      <c r="N27" s="48"/>
      <c r="O27" s="11"/>
      <c r="P27" s="11"/>
      <c r="R27" s="2"/>
      <c r="S27" s="49"/>
    </row>
    <row r="28" spans="1:19" ht="24" customHeight="1">
      <c r="A28" s="47"/>
      <c r="B28" s="6"/>
      <c r="C28" s="6"/>
      <c r="D28" s="48"/>
      <c r="E28" s="48"/>
      <c r="F28" s="48"/>
      <c r="G28" s="48"/>
      <c r="H28" s="48"/>
      <c r="I28" s="48"/>
      <c r="J28" s="48"/>
      <c r="K28" s="48"/>
      <c r="L28" s="48"/>
      <c r="M28" s="48"/>
      <c r="N28" s="48"/>
      <c r="O28" s="57"/>
      <c r="P28" s="11"/>
      <c r="R28" s="2"/>
      <c r="S28" s="49"/>
    </row>
    <row r="29" spans="1:19" ht="24" customHeight="1">
      <c r="A29" s="47"/>
      <c r="B29" s="6"/>
      <c r="C29" s="6"/>
      <c r="D29" s="48"/>
      <c r="E29" s="48"/>
      <c r="F29" s="48"/>
      <c r="G29" s="48"/>
      <c r="H29" s="48"/>
      <c r="I29" s="48"/>
      <c r="J29" s="48"/>
      <c r="K29" s="48"/>
      <c r="L29" s="48"/>
      <c r="M29" s="48"/>
      <c r="N29" s="48"/>
      <c r="O29" s="57"/>
      <c r="P29" s="11"/>
      <c r="R29" s="2"/>
      <c r="S29" s="49"/>
    </row>
    <row r="30" spans="1:19" ht="24" customHeight="1">
      <c r="A30" s="47"/>
      <c r="B30" s="6"/>
      <c r="C30" s="6"/>
      <c r="D30" s="48"/>
      <c r="E30" s="48"/>
      <c r="F30" s="48"/>
      <c r="G30" s="48"/>
      <c r="H30" s="48"/>
      <c r="I30" s="48"/>
      <c r="J30" s="48"/>
      <c r="K30" s="48"/>
      <c r="L30" s="48"/>
      <c r="M30" s="48"/>
      <c r="N30" s="48"/>
      <c r="O30" s="57"/>
      <c r="P30" s="11"/>
      <c r="R30" s="2"/>
      <c r="S30" s="49"/>
    </row>
    <row r="31" spans="1:19" ht="24" customHeight="1">
      <c r="A31" s="47"/>
      <c r="B31" s="6"/>
      <c r="C31" s="6"/>
      <c r="D31" s="48"/>
      <c r="E31" s="48"/>
      <c r="F31" s="48"/>
      <c r="G31" s="48"/>
      <c r="H31" s="48"/>
      <c r="I31" s="48"/>
      <c r="J31" s="48"/>
      <c r="K31" s="48"/>
      <c r="L31" s="48"/>
      <c r="M31" s="48"/>
      <c r="N31" s="48"/>
      <c r="O31" s="57"/>
      <c r="P31" s="11"/>
      <c r="R31" s="2"/>
      <c r="S31" s="49"/>
    </row>
    <row r="32" spans="1:19" ht="24" customHeight="1">
      <c r="A32" s="47"/>
      <c r="B32" s="6"/>
      <c r="C32" s="6"/>
      <c r="D32" s="48"/>
      <c r="E32" s="48"/>
      <c r="F32" s="48"/>
      <c r="G32" s="48"/>
      <c r="H32" s="48"/>
      <c r="I32" s="48"/>
      <c r="J32" s="48"/>
      <c r="K32" s="48"/>
      <c r="L32" s="48"/>
      <c r="M32" s="48"/>
      <c r="N32" s="48"/>
      <c r="O32" s="57"/>
      <c r="P32" s="11"/>
      <c r="R32" s="2"/>
      <c r="S32" s="49"/>
    </row>
    <row r="33" spans="1:19" ht="24" customHeight="1">
      <c r="A33" s="47"/>
      <c r="B33" s="6"/>
      <c r="C33" s="6"/>
      <c r="D33" s="48"/>
      <c r="E33" s="48"/>
      <c r="F33" s="48"/>
      <c r="G33" s="48"/>
      <c r="H33" s="48"/>
      <c r="I33" s="48"/>
      <c r="J33" s="48"/>
      <c r="K33" s="48"/>
      <c r="L33" s="48"/>
      <c r="M33" s="48"/>
      <c r="N33" s="48"/>
      <c r="O33" s="57"/>
      <c r="P33" s="11"/>
      <c r="R33" s="2"/>
      <c r="S33" s="49"/>
    </row>
    <row r="34" spans="1:19" ht="24" customHeight="1">
      <c r="A34" s="47"/>
      <c r="B34" s="6"/>
      <c r="C34" s="6"/>
      <c r="D34" s="55"/>
      <c r="E34" s="55"/>
      <c r="F34" s="55"/>
      <c r="G34" s="55"/>
      <c r="H34" s="55"/>
      <c r="I34" s="55"/>
      <c r="J34" s="55"/>
      <c r="K34" s="55"/>
      <c r="L34" s="55"/>
      <c r="M34" s="55"/>
      <c r="N34" s="55"/>
      <c r="O34" s="54"/>
      <c r="P34" s="11"/>
      <c r="R34" s="2"/>
      <c r="S34" s="49"/>
    </row>
    <row r="35" spans="1:19" ht="24" customHeight="1">
      <c r="A35" s="47"/>
      <c r="B35" s="6"/>
      <c r="C35" s="6"/>
      <c r="D35" s="48"/>
      <c r="E35" s="48"/>
      <c r="F35" s="48"/>
      <c r="G35" s="48"/>
      <c r="H35" s="48"/>
      <c r="I35" s="48"/>
      <c r="J35" s="48"/>
      <c r="K35" s="48"/>
      <c r="L35" s="48"/>
      <c r="M35" s="48"/>
      <c r="N35" s="48"/>
      <c r="O35" s="11"/>
      <c r="P35" s="11"/>
      <c r="R35" s="2"/>
      <c r="S35" s="49"/>
    </row>
    <row r="36" spans="1:19" ht="24" customHeight="1">
      <c r="A36" s="47"/>
      <c r="B36" s="6"/>
      <c r="C36" s="6"/>
      <c r="D36" s="48"/>
      <c r="E36" s="48"/>
      <c r="F36" s="48"/>
      <c r="G36" s="48"/>
      <c r="H36" s="48"/>
      <c r="I36" s="48"/>
      <c r="J36" s="48"/>
      <c r="K36" s="48"/>
      <c r="L36" s="48"/>
      <c r="M36" s="48"/>
      <c r="N36" s="48"/>
      <c r="O36" s="11"/>
      <c r="P36" s="11"/>
      <c r="R36" s="2"/>
      <c r="S36" s="49"/>
    </row>
    <row r="37" spans="1:19" ht="24" customHeight="1">
      <c r="A37" s="47"/>
      <c r="B37" s="6"/>
      <c r="C37" s="6"/>
      <c r="D37" s="48"/>
      <c r="E37" s="48"/>
      <c r="F37" s="48"/>
      <c r="G37" s="48"/>
      <c r="H37" s="48"/>
      <c r="I37" s="48"/>
      <c r="J37" s="48"/>
      <c r="K37" s="48"/>
      <c r="L37" s="48"/>
      <c r="M37" s="48"/>
      <c r="N37" s="48"/>
      <c r="O37" s="11"/>
      <c r="P37" s="11"/>
      <c r="R37" s="2"/>
      <c r="S37" s="49"/>
    </row>
    <row r="38" spans="1:19" ht="24" customHeight="1">
      <c r="A38" s="47"/>
      <c r="B38" s="6"/>
      <c r="C38" s="6"/>
      <c r="D38" s="48"/>
      <c r="E38" s="48"/>
      <c r="F38" s="48"/>
      <c r="G38" s="48"/>
      <c r="H38" s="48"/>
      <c r="I38" s="48"/>
      <c r="J38" s="48"/>
      <c r="K38" s="48"/>
      <c r="L38" s="48"/>
      <c r="M38" s="48"/>
      <c r="N38" s="48"/>
      <c r="O38" s="11"/>
      <c r="P38" s="11"/>
      <c r="R38" s="2"/>
      <c r="S38" s="49"/>
    </row>
    <row r="39" spans="1:19" ht="24" customHeight="1">
      <c r="A39" s="47"/>
      <c r="B39" s="6"/>
      <c r="C39" s="6"/>
      <c r="D39" s="48"/>
      <c r="E39" s="48"/>
      <c r="F39" s="48"/>
      <c r="G39" s="48"/>
      <c r="H39" s="48"/>
      <c r="I39" s="48"/>
      <c r="J39" s="48"/>
      <c r="K39" s="48"/>
      <c r="L39" s="48"/>
      <c r="M39" s="48"/>
      <c r="N39" s="48"/>
      <c r="O39" s="11"/>
      <c r="P39" s="11"/>
      <c r="R39" s="2"/>
      <c r="S39" s="49"/>
    </row>
    <row r="40" spans="1:19" ht="24" customHeight="1">
      <c r="A40" s="47"/>
      <c r="B40" s="6"/>
      <c r="C40" s="6"/>
      <c r="D40" s="48"/>
      <c r="E40" s="48"/>
      <c r="F40" s="48"/>
      <c r="G40" s="48"/>
      <c r="H40" s="48"/>
      <c r="I40" s="48"/>
      <c r="J40" s="48"/>
      <c r="K40" s="48"/>
      <c r="L40" s="48"/>
      <c r="M40" s="48"/>
      <c r="N40" s="48"/>
      <c r="O40" s="11"/>
      <c r="P40" s="11"/>
      <c r="R40" s="2"/>
      <c r="S40" s="49"/>
    </row>
    <row r="41" spans="1:19" ht="24" customHeight="1">
      <c r="A41" s="47"/>
      <c r="B41" s="6"/>
      <c r="C41" s="6"/>
      <c r="D41" s="48"/>
      <c r="E41" s="48"/>
      <c r="F41" s="48"/>
      <c r="G41" s="48"/>
      <c r="H41" s="48"/>
      <c r="I41" s="48"/>
      <c r="J41" s="48"/>
      <c r="K41" s="48"/>
      <c r="L41" s="48"/>
      <c r="M41" s="48"/>
      <c r="N41" s="48"/>
      <c r="O41" s="11"/>
      <c r="P41" s="11"/>
      <c r="R41" s="2"/>
      <c r="S41" s="49"/>
    </row>
    <row r="42" spans="1:19" ht="24" customHeight="1">
      <c r="A42" s="47"/>
      <c r="B42" s="6"/>
      <c r="C42" s="6"/>
      <c r="D42" s="48"/>
      <c r="E42" s="48"/>
      <c r="F42" s="48"/>
      <c r="G42" s="48"/>
      <c r="H42" s="48"/>
      <c r="I42" s="48"/>
      <c r="J42" s="48"/>
      <c r="K42" s="48"/>
      <c r="L42" s="48"/>
      <c r="M42" s="48"/>
      <c r="N42" s="48"/>
      <c r="O42" s="11"/>
      <c r="P42" s="11"/>
      <c r="R42" s="2"/>
      <c r="S42" s="49"/>
    </row>
    <row r="43" spans="1:19" ht="24" customHeight="1">
      <c r="A43" s="47"/>
      <c r="B43" s="6"/>
      <c r="C43" s="6"/>
      <c r="D43" s="48"/>
      <c r="E43" s="48"/>
      <c r="F43" s="48"/>
      <c r="G43" s="48"/>
      <c r="H43" s="48"/>
      <c r="I43" s="48"/>
      <c r="J43" s="48"/>
      <c r="K43" s="48"/>
      <c r="L43" s="48"/>
      <c r="M43" s="48"/>
      <c r="N43" s="48"/>
      <c r="O43" s="11"/>
      <c r="P43" s="11"/>
      <c r="R43" s="2"/>
      <c r="S43" s="49"/>
    </row>
    <row r="44" spans="1:19" ht="24" customHeight="1">
      <c r="A44" s="47"/>
      <c r="B44" s="6"/>
      <c r="C44" s="6"/>
      <c r="D44" s="48"/>
      <c r="E44" s="48"/>
      <c r="F44" s="48"/>
      <c r="G44" s="48"/>
      <c r="H44" s="48"/>
      <c r="I44" s="48"/>
      <c r="J44" s="48"/>
      <c r="K44" s="48"/>
      <c r="L44" s="48"/>
      <c r="M44" s="48"/>
      <c r="N44" s="48"/>
      <c r="O44" s="11"/>
      <c r="P44" s="11"/>
      <c r="R44" s="2"/>
      <c r="S44" s="49"/>
    </row>
    <row r="45" spans="1:19" ht="24" customHeight="1">
      <c r="A45" s="47"/>
      <c r="B45" s="6"/>
      <c r="C45" s="6"/>
      <c r="D45" s="48"/>
      <c r="E45" s="48"/>
      <c r="F45" s="48"/>
      <c r="G45" s="48"/>
      <c r="H45" s="48"/>
      <c r="I45" s="48"/>
      <c r="J45" s="48"/>
      <c r="K45" s="48"/>
      <c r="L45" s="48"/>
      <c r="M45" s="48"/>
      <c r="N45" s="48"/>
      <c r="O45" s="11"/>
      <c r="P45" s="11"/>
      <c r="R45" s="2"/>
      <c r="S45" s="49"/>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r:id="rId1"/>
  <headerFooter alignWithMargins="0"/>
  <rowBreaks count="1" manualBreakCount="1">
    <brk id="24"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2826-F5B0-4A1C-AA93-22D91E838EFE}">
  <sheetPr>
    <tabColor rgb="FF92D050"/>
    <pageSetUpPr fitToPage="1"/>
  </sheetPr>
  <dimension ref="A1:U125"/>
  <sheetViews>
    <sheetView zoomScaleNormal="100" zoomScaleSheetLayoutView="75" workbookViewId="0">
      <selection activeCell="A123" sqref="A123:P123"/>
    </sheetView>
  </sheetViews>
  <sheetFormatPr defaultColWidth="10.69921875" defaultRowHeight="17.25"/>
  <cols>
    <col min="1" max="1" width="16.796875" style="1" customWidth="1"/>
    <col min="2" max="2" width="27.19921875" style="28" customWidth="1"/>
    <col min="3" max="3" width="4.19921875" style="28" customWidth="1"/>
    <col min="4" max="14" width="4.19921875" style="1" customWidth="1"/>
    <col min="15" max="15" width="4.19921875" style="50" customWidth="1"/>
    <col min="16" max="16" width="9.59765625" style="51" bestFit="1" customWidth="1"/>
    <col min="17" max="17" width="2.5" style="1" customWidth="1"/>
    <col min="18" max="19" width="5.69921875" style="1" customWidth="1"/>
    <col min="20" max="20" width="8.69921875" style="1" customWidth="1"/>
    <col min="21" max="21" width="10.69921875" style="1"/>
    <col min="22" max="28" width="4.69921875" style="1" customWidth="1"/>
    <col min="29" max="16384" width="10.69921875" style="1"/>
  </cols>
  <sheetData>
    <row r="1" spans="1:21" ht="27.95" customHeight="1">
      <c r="A1" s="4" t="s">
        <v>273</v>
      </c>
      <c r="B1" s="15"/>
      <c r="C1" s="15"/>
      <c r="D1" s="16" t="s">
        <v>277</v>
      </c>
      <c r="E1" s="2"/>
      <c r="F1" s="2"/>
      <c r="G1" s="2"/>
      <c r="H1" s="2"/>
      <c r="I1" s="2"/>
      <c r="K1" s="2"/>
      <c r="L1" s="2"/>
      <c r="M1" s="2"/>
      <c r="N1" s="2"/>
      <c r="O1" s="39"/>
      <c r="P1" s="40"/>
      <c r="Q1" s="2"/>
      <c r="R1" s="2"/>
      <c r="S1" s="2"/>
      <c r="T1" s="2"/>
      <c r="U1" s="2"/>
    </row>
    <row r="2" spans="1:21" ht="9.9499999999999993" customHeight="1">
      <c r="A2" s="2"/>
      <c r="B2" s="15"/>
      <c r="C2" s="15"/>
      <c r="D2" s="2"/>
      <c r="E2" s="2"/>
      <c r="F2" s="2"/>
      <c r="G2" s="2"/>
      <c r="H2" s="2"/>
      <c r="I2" s="2"/>
      <c r="J2" s="2"/>
      <c r="K2" s="2"/>
      <c r="L2" s="2"/>
      <c r="M2" s="2"/>
      <c r="N2" s="2"/>
      <c r="O2" s="39"/>
      <c r="P2" s="40"/>
      <c r="Q2" s="2"/>
      <c r="R2" s="2"/>
      <c r="S2" s="2"/>
      <c r="T2" s="2"/>
      <c r="U2" s="2"/>
    </row>
    <row r="3" spans="1:21" ht="20.100000000000001" customHeight="1">
      <c r="A3" s="5"/>
      <c r="B3" s="6"/>
      <c r="C3" s="6"/>
      <c r="D3" s="19"/>
      <c r="E3" s="19"/>
      <c r="F3" s="19"/>
      <c r="G3" s="19"/>
      <c r="H3" s="19"/>
      <c r="I3" s="19"/>
      <c r="J3" s="19"/>
      <c r="K3" s="19"/>
      <c r="L3" s="19"/>
      <c r="M3" s="19"/>
      <c r="N3" s="19"/>
      <c r="O3" s="41"/>
      <c r="P3" s="42" t="s">
        <v>0</v>
      </c>
      <c r="Q3" s="2"/>
      <c r="R3" s="2"/>
      <c r="S3" s="2"/>
      <c r="T3" s="2"/>
      <c r="U3" s="2"/>
    </row>
    <row r="4" spans="1:21" ht="24" customHeight="1">
      <c r="A4" s="6" t="s">
        <v>1</v>
      </c>
      <c r="B4" s="6" t="s">
        <v>101</v>
      </c>
      <c r="C4" s="6" t="s">
        <v>2</v>
      </c>
      <c r="D4" s="53"/>
      <c r="E4" s="22"/>
      <c r="F4" s="22"/>
      <c r="G4" s="53" t="s">
        <v>3</v>
      </c>
      <c r="H4" s="23"/>
      <c r="I4" s="22"/>
      <c r="J4" s="22"/>
      <c r="K4" s="53" t="s">
        <v>147</v>
      </c>
      <c r="L4" s="22"/>
      <c r="M4" s="22"/>
      <c r="N4" s="22"/>
      <c r="O4" s="43" t="s">
        <v>5</v>
      </c>
      <c r="P4" s="44" t="s">
        <v>34</v>
      </c>
      <c r="R4" s="2"/>
      <c r="S4" s="2"/>
    </row>
    <row r="5" spans="1:21" ht="24" customHeight="1">
      <c r="A5" s="37" t="s">
        <v>280</v>
      </c>
      <c r="B5" s="6"/>
      <c r="C5" s="6"/>
      <c r="D5" s="22"/>
      <c r="E5" s="22"/>
      <c r="F5" s="22"/>
      <c r="G5" s="45"/>
      <c r="H5" s="23"/>
      <c r="I5" s="22"/>
      <c r="J5" s="22"/>
      <c r="K5" s="22"/>
      <c r="L5" s="22"/>
      <c r="M5" s="22"/>
      <c r="N5" s="22"/>
      <c r="O5" s="43"/>
      <c r="P5" s="46"/>
      <c r="R5" s="2"/>
      <c r="S5" s="2"/>
    </row>
    <row r="6" spans="1:21" ht="24" customHeight="1">
      <c r="A6" s="52" t="s">
        <v>371</v>
      </c>
      <c r="B6" s="35" t="s">
        <v>372</v>
      </c>
      <c r="C6" s="6" t="s">
        <v>87</v>
      </c>
      <c r="D6" s="761">
        <f>'数量拾い書 (2.撤去工事)'!$AD$6</f>
        <v>6</v>
      </c>
      <c r="E6" s="48" t="s">
        <v>518</v>
      </c>
      <c r="F6" s="48">
        <v>2.1</v>
      </c>
      <c r="G6" s="48" t="s">
        <v>519</v>
      </c>
      <c r="H6" s="48">
        <f>(F6*D6)</f>
        <v>12.600000000000001</v>
      </c>
      <c r="I6" s="48"/>
      <c r="J6" s="48"/>
      <c r="K6" s="48"/>
      <c r="L6" s="48"/>
      <c r="M6" s="48"/>
      <c r="N6" s="48"/>
      <c r="O6" s="57">
        <f>SUM(H6:N6)</f>
        <v>12.600000000000001</v>
      </c>
      <c r="P6" s="57">
        <f>ROUND(O6,2)</f>
        <v>12.6</v>
      </c>
      <c r="R6" s="2"/>
      <c r="S6" s="49"/>
    </row>
    <row r="7" spans="1:21" ht="24" customHeight="1">
      <c r="A7" s="52" t="s">
        <v>373</v>
      </c>
      <c r="B7" s="35" t="s">
        <v>374</v>
      </c>
      <c r="C7" s="6" t="s">
        <v>87</v>
      </c>
      <c r="D7" s="761">
        <f>'数量拾い書 (2.撤去工事)'!$AD$7</f>
        <v>12</v>
      </c>
      <c r="E7" s="48" t="s">
        <v>518</v>
      </c>
      <c r="F7" s="48">
        <v>1.8</v>
      </c>
      <c r="G7" s="48" t="s">
        <v>519</v>
      </c>
      <c r="H7" s="48">
        <f t="shared" ref="H7:H55" si="0">(F7*D7)</f>
        <v>21.6</v>
      </c>
      <c r="I7" s="48"/>
      <c r="J7" s="48"/>
      <c r="K7" s="48"/>
      <c r="L7" s="48"/>
      <c r="M7" s="48"/>
      <c r="N7" s="48"/>
      <c r="O7" s="57">
        <f t="shared" ref="O7:O55" si="1">SUM(H7:N7)</f>
        <v>21.6</v>
      </c>
      <c r="P7" s="57">
        <f t="shared" ref="P7:P55" si="2">ROUND(O7,2)</f>
        <v>21.6</v>
      </c>
      <c r="R7" s="2"/>
      <c r="S7" s="49"/>
    </row>
    <row r="8" spans="1:21" ht="24" customHeight="1">
      <c r="A8" s="52" t="s">
        <v>375</v>
      </c>
      <c r="B8" s="35" t="s">
        <v>379</v>
      </c>
      <c r="C8" s="6" t="s">
        <v>87</v>
      </c>
      <c r="D8" s="761">
        <f>'数量拾い書 (2.撤去工事)'!$AD$8</f>
        <v>3</v>
      </c>
      <c r="E8" s="48" t="s">
        <v>518</v>
      </c>
      <c r="F8" s="48">
        <v>3.8</v>
      </c>
      <c r="G8" s="48" t="s">
        <v>519</v>
      </c>
      <c r="H8" s="48">
        <f t="shared" si="0"/>
        <v>11.399999999999999</v>
      </c>
      <c r="I8" s="48"/>
      <c r="J8" s="48"/>
      <c r="K8" s="48"/>
      <c r="L8" s="48"/>
      <c r="M8" s="48"/>
      <c r="N8" s="48"/>
      <c r="O8" s="57">
        <f t="shared" si="1"/>
        <v>11.399999999999999</v>
      </c>
      <c r="P8" s="57">
        <f t="shared" si="2"/>
        <v>11.4</v>
      </c>
      <c r="R8" s="2"/>
      <c r="S8" s="49"/>
    </row>
    <row r="9" spans="1:21" ht="24" customHeight="1">
      <c r="A9" s="52" t="s">
        <v>376</v>
      </c>
      <c r="B9" s="394" t="s">
        <v>380</v>
      </c>
      <c r="C9" s="6" t="s">
        <v>87</v>
      </c>
      <c r="D9" s="761">
        <f>'数量拾い書 (2.撤去工事)'!$AD$9</f>
        <v>1</v>
      </c>
      <c r="E9" s="48" t="s">
        <v>518</v>
      </c>
      <c r="F9" s="48">
        <v>4.3</v>
      </c>
      <c r="G9" s="48" t="s">
        <v>519</v>
      </c>
      <c r="H9" s="48">
        <f t="shared" si="0"/>
        <v>4.3</v>
      </c>
      <c r="I9" s="48"/>
      <c r="J9" s="48"/>
      <c r="K9" s="48"/>
      <c r="L9" s="48"/>
      <c r="M9" s="48"/>
      <c r="N9" s="48"/>
      <c r="O9" s="57">
        <f t="shared" si="1"/>
        <v>4.3</v>
      </c>
      <c r="P9" s="57">
        <f t="shared" si="2"/>
        <v>4.3</v>
      </c>
      <c r="R9" s="2"/>
      <c r="S9" s="49"/>
    </row>
    <row r="10" spans="1:21" ht="24" customHeight="1">
      <c r="A10" s="52" t="s">
        <v>377</v>
      </c>
      <c r="B10" s="6" t="s">
        <v>381</v>
      </c>
      <c r="C10" s="6" t="s">
        <v>87</v>
      </c>
      <c r="D10" s="761">
        <f>'数量拾い書 (2.撤去工事)'!$AD$10</f>
        <v>3</v>
      </c>
      <c r="E10" s="48" t="s">
        <v>518</v>
      </c>
      <c r="F10" s="56">
        <v>3.8</v>
      </c>
      <c r="G10" s="48" t="s">
        <v>519</v>
      </c>
      <c r="H10" s="48">
        <f t="shared" si="0"/>
        <v>11.399999999999999</v>
      </c>
      <c r="I10" s="48"/>
      <c r="J10" s="48"/>
      <c r="K10" s="48"/>
      <c r="L10" s="48"/>
      <c r="M10" s="48"/>
      <c r="N10" s="48"/>
      <c r="O10" s="57">
        <f t="shared" si="1"/>
        <v>11.399999999999999</v>
      </c>
      <c r="P10" s="57">
        <f t="shared" si="2"/>
        <v>11.4</v>
      </c>
      <c r="R10" s="2"/>
      <c r="S10" s="49"/>
    </row>
    <row r="11" spans="1:21" ht="24" customHeight="1">
      <c r="A11" s="52" t="s">
        <v>378</v>
      </c>
      <c r="B11" s="6" t="s">
        <v>382</v>
      </c>
      <c r="C11" s="6" t="s">
        <v>87</v>
      </c>
      <c r="D11" s="761">
        <f>'数量拾い書 (2.撤去工事)'!$AD$11</f>
        <v>3</v>
      </c>
      <c r="E11" s="48" t="s">
        <v>518</v>
      </c>
      <c r="F11" s="56">
        <v>2.4</v>
      </c>
      <c r="G11" s="48" t="s">
        <v>519</v>
      </c>
      <c r="H11" s="48">
        <f t="shared" si="0"/>
        <v>7.1999999999999993</v>
      </c>
      <c r="I11" s="56"/>
      <c r="J11" s="56"/>
      <c r="K11" s="56"/>
      <c r="L11" s="56"/>
      <c r="M11" s="48"/>
      <c r="N11" s="48"/>
      <c r="O11" s="57">
        <f t="shared" si="1"/>
        <v>7.1999999999999993</v>
      </c>
      <c r="P11" s="57">
        <f t="shared" si="2"/>
        <v>7.2</v>
      </c>
      <c r="R11" s="2"/>
      <c r="S11" s="49"/>
    </row>
    <row r="12" spans="1:21" ht="24" customHeight="1">
      <c r="A12" s="47" t="s">
        <v>383</v>
      </c>
      <c r="B12" s="6" t="s">
        <v>384</v>
      </c>
      <c r="C12" s="6" t="s">
        <v>87</v>
      </c>
      <c r="D12" s="761">
        <f>'数量拾い書 (2.撤去工事)'!$AD$12</f>
        <v>63</v>
      </c>
      <c r="E12" s="48" t="s">
        <v>518</v>
      </c>
      <c r="F12" s="56">
        <v>3.5</v>
      </c>
      <c r="G12" s="48" t="s">
        <v>519</v>
      </c>
      <c r="H12" s="48">
        <f t="shared" si="0"/>
        <v>220.5</v>
      </c>
      <c r="I12" s="56"/>
      <c r="J12" s="56"/>
      <c r="K12" s="56"/>
      <c r="L12" s="56"/>
      <c r="M12" s="48"/>
      <c r="N12" s="48"/>
      <c r="O12" s="57">
        <f t="shared" si="1"/>
        <v>220.5</v>
      </c>
      <c r="P12" s="57">
        <f t="shared" si="2"/>
        <v>220.5</v>
      </c>
      <c r="R12" s="2"/>
      <c r="S12" s="49"/>
    </row>
    <row r="13" spans="1:21" ht="24" customHeight="1">
      <c r="A13" s="47" t="s">
        <v>385</v>
      </c>
      <c r="B13" s="6" t="s">
        <v>387</v>
      </c>
      <c r="C13" s="6" t="s">
        <v>87</v>
      </c>
      <c r="D13" s="761">
        <f>'数量拾い書 (2.撤去工事)'!$AD$13</f>
        <v>6</v>
      </c>
      <c r="E13" s="48" t="s">
        <v>518</v>
      </c>
      <c r="F13" s="56">
        <v>2.4</v>
      </c>
      <c r="G13" s="48" t="s">
        <v>519</v>
      </c>
      <c r="H13" s="48">
        <f t="shared" si="0"/>
        <v>14.399999999999999</v>
      </c>
      <c r="I13" s="56"/>
      <c r="J13" s="56"/>
      <c r="K13" s="56"/>
      <c r="L13" s="56"/>
      <c r="M13" s="48"/>
      <c r="N13" s="48"/>
      <c r="O13" s="57">
        <f t="shared" si="1"/>
        <v>14.399999999999999</v>
      </c>
      <c r="P13" s="57">
        <f t="shared" si="2"/>
        <v>14.4</v>
      </c>
      <c r="R13" s="2"/>
      <c r="S13" s="49"/>
    </row>
    <row r="14" spans="1:21" ht="24" customHeight="1">
      <c r="A14" s="47" t="s">
        <v>386</v>
      </c>
      <c r="B14" s="6" t="s">
        <v>380</v>
      </c>
      <c r="C14" s="6" t="s">
        <v>87</v>
      </c>
      <c r="D14" s="761">
        <f>'数量拾い書 (2.撤去工事)'!$AD$14</f>
        <v>15</v>
      </c>
      <c r="E14" s="48" t="s">
        <v>518</v>
      </c>
      <c r="F14" s="56">
        <v>4.3</v>
      </c>
      <c r="G14" s="48" t="s">
        <v>519</v>
      </c>
      <c r="H14" s="48">
        <f t="shared" si="0"/>
        <v>64.5</v>
      </c>
      <c r="I14" s="56"/>
      <c r="J14" s="56"/>
      <c r="K14" s="56"/>
      <c r="L14" s="56"/>
      <c r="M14" s="48"/>
      <c r="N14" s="48"/>
      <c r="O14" s="57">
        <f t="shared" si="1"/>
        <v>64.5</v>
      </c>
      <c r="P14" s="57">
        <f t="shared" si="2"/>
        <v>64.5</v>
      </c>
      <c r="R14" s="2"/>
      <c r="S14" s="49"/>
    </row>
    <row r="15" spans="1:21" ht="24" customHeight="1">
      <c r="A15" s="47" t="s">
        <v>388</v>
      </c>
      <c r="B15" s="6" t="s">
        <v>389</v>
      </c>
      <c r="C15" s="6" t="s">
        <v>87</v>
      </c>
      <c r="D15" s="761">
        <f>'数量拾い書 (2.撤去工事)'!$AD$15</f>
        <v>1</v>
      </c>
      <c r="E15" s="48" t="s">
        <v>518</v>
      </c>
      <c r="F15" s="465">
        <v>2.5</v>
      </c>
      <c r="G15" s="48" t="s">
        <v>519</v>
      </c>
      <c r="H15" s="48">
        <f t="shared" si="0"/>
        <v>2.5</v>
      </c>
      <c r="I15" s="48"/>
      <c r="J15" s="48"/>
      <c r="K15" s="48"/>
      <c r="L15" s="48"/>
      <c r="M15" s="48"/>
      <c r="N15" s="48"/>
      <c r="O15" s="57">
        <f t="shared" si="1"/>
        <v>2.5</v>
      </c>
      <c r="P15" s="57">
        <f t="shared" si="2"/>
        <v>2.5</v>
      </c>
      <c r="R15" s="2"/>
      <c r="S15" s="49"/>
    </row>
    <row r="16" spans="1:21" ht="24" customHeight="1">
      <c r="A16" s="47" t="s">
        <v>390</v>
      </c>
      <c r="B16" s="6" t="s">
        <v>391</v>
      </c>
      <c r="C16" s="6" t="s">
        <v>87</v>
      </c>
      <c r="D16" s="761">
        <f>'数量拾い書 (2.撤去工事)'!$AD$16</f>
        <v>2</v>
      </c>
      <c r="E16" s="48" t="s">
        <v>518</v>
      </c>
      <c r="F16" s="48">
        <v>3.5</v>
      </c>
      <c r="G16" s="48" t="s">
        <v>519</v>
      </c>
      <c r="H16" s="48">
        <f t="shared" si="0"/>
        <v>7</v>
      </c>
      <c r="I16" s="48"/>
      <c r="J16" s="48"/>
      <c r="K16" s="48"/>
      <c r="L16" s="48"/>
      <c r="M16" s="48"/>
      <c r="N16" s="48"/>
      <c r="O16" s="57">
        <f t="shared" si="1"/>
        <v>7</v>
      </c>
      <c r="P16" s="57">
        <f t="shared" si="2"/>
        <v>7</v>
      </c>
      <c r="R16" s="2"/>
      <c r="S16" s="49"/>
    </row>
    <row r="17" spans="1:19" ht="24" customHeight="1">
      <c r="A17" s="47" t="s">
        <v>392</v>
      </c>
      <c r="B17" s="6" t="s">
        <v>393</v>
      </c>
      <c r="C17" s="6" t="s">
        <v>87</v>
      </c>
      <c r="D17" s="761">
        <f>'数量拾い書 (2.撤去工事)'!$AD$17</f>
        <v>3</v>
      </c>
      <c r="E17" s="48" t="s">
        <v>518</v>
      </c>
      <c r="F17" s="465">
        <v>4.3</v>
      </c>
      <c r="G17" s="48" t="s">
        <v>519</v>
      </c>
      <c r="H17" s="48">
        <f t="shared" si="0"/>
        <v>12.899999999999999</v>
      </c>
      <c r="I17" s="48"/>
      <c r="J17" s="48"/>
      <c r="K17" s="48"/>
      <c r="L17" s="48"/>
      <c r="M17" s="48"/>
      <c r="N17" s="48"/>
      <c r="O17" s="57">
        <f t="shared" si="1"/>
        <v>12.899999999999999</v>
      </c>
      <c r="P17" s="57">
        <f t="shared" si="2"/>
        <v>12.9</v>
      </c>
      <c r="R17" s="2"/>
      <c r="S17" s="49"/>
    </row>
    <row r="18" spans="1:19" ht="24" customHeight="1">
      <c r="A18" s="47" t="s">
        <v>394</v>
      </c>
      <c r="B18" s="6" t="s">
        <v>396</v>
      </c>
      <c r="C18" s="6" t="s">
        <v>87</v>
      </c>
      <c r="D18" s="761">
        <f>'数量拾い書 (2.撤去工事)'!$AD$18</f>
        <v>4</v>
      </c>
      <c r="E18" s="48" t="s">
        <v>518</v>
      </c>
      <c r="F18" s="465">
        <v>3.8</v>
      </c>
      <c r="G18" s="48" t="s">
        <v>519</v>
      </c>
      <c r="H18" s="48">
        <f t="shared" si="0"/>
        <v>15.2</v>
      </c>
      <c r="I18" s="56"/>
      <c r="J18" s="56"/>
      <c r="K18" s="56"/>
      <c r="L18" s="56"/>
      <c r="M18" s="48"/>
      <c r="N18" s="48"/>
      <c r="O18" s="57">
        <f t="shared" si="1"/>
        <v>15.2</v>
      </c>
      <c r="P18" s="57">
        <f t="shared" si="2"/>
        <v>15.2</v>
      </c>
      <c r="R18" s="2"/>
      <c r="S18" s="49"/>
    </row>
    <row r="19" spans="1:19" ht="24" customHeight="1">
      <c r="A19" s="47" t="s">
        <v>395</v>
      </c>
      <c r="B19" s="6" t="s">
        <v>397</v>
      </c>
      <c r="C19" s="6" t="s">
        <v>87</v>
      </c>
      <c r="D19" s="761">
        <f>'数量拾い書 (2.撤去工事)'!$AD$19</f>
        <v>1</v>
      </c>
      <c r="E19" s="48" t="s">
        <v>518</v>
      </c>
      <c r="F19" s="48">
        <v>2.5</v>
      </c>
      <c r="G19" s="48" t="s">
        <v>519</v>
      </c>
      <c r="H19" s="48">
        <f t="shared" si="0"/>
        <v>2.5</v>
      </c>
      <c r="I19" s="48"/>
      <c r="J19" s="48"/>
      <c r="K19" s="48"/>
      <c r="L19" s="48"/>
      <c r="M19" s="48"/>
      <c r="N19" s="48"/>
      <c r="O19" s="57">
        <f t="shared" si="1"/>
        <v>2.5</v>
      </c>
      <c r="P19" s="57">
        <f t="shared" si="2"/>
        <v>2.5</v>
      </c>
      <c r="R19" s="2"/>
      <c r="S19" s="49"/>
    </row>
    <row r="20" spans="1:19" ht="24" customHeight="1">
      <c r="A20" s="47" t="s">
        <v>398</v>
      </c>
      <c r="B20" s="6" t="s">
        <v>400</v>
      </c>
      <c r="C20" s="6" t="s">
        <v>87</v>
      </c>
      <c r="D20" s="761">
        <f>'数量拾い書 (2.撤去工事)'!$AD$20</f>
        <v>6</v>
      </c>
      <c r="E20" s="48" t="s">
        <v>518</v>
      </c>
      <c r="F20" s="56">
        <v>12.9</v>
      </c>
      <c r="G20" s="48" t="s">
        <v>519</v>
      </c>
      <c r="H20" s="48">
        <f t="shared" si="0"/>
        <v>77.400000000000006</v>
      </c>
      <c r="I20" s="56"/>
      <c r="J20" s="56"/>
      <c r="K20" s="56"/>
      <c r="L20" s="56"/>
      <c r="M20" s="48"/>
      <c r="N20" s="48"/>
      <c r="O20" s="57">
        <f t="shared" si="1"/>
        <v>77.400000000000006</v>
      </c>
      <c r="P20" s="57">
        <f t="shared" si="2"/>
        <v>77.400000000000006</v>
      </c>
      <c r="R20" s="2"/>
      <c r="S20" s="49"/>
    </row>
    <row r="21" spans="1:19" ht="24" customHeight="1">
      <c r="A21" s="47" t="s">
        <v>399</v>
      </c>
      <c r="B21" s="6" t="s">
        <v>401</v>
      </c>
      <c r="C21" s="6" t="s">
        <v>87</v>
      </c>
      <c r="D21" s="761">
        <f>'数量拾い書 (2.撤去工事)'!$AD$21</f>
        <v>80</v>
      </c>
      <c r="E21" s="48" t="s">
        <v>518</v>
      </c>
      <c r="F21" s="48">
        <v>4.3</v>
      </c>
      <c r="G21" s="48" t="s">
        <v>519</v>
      </c>
      <c r="H21" s="48">
        <f t="shared" si="0"/>
        <v>344</v>
      </c>
      <c r="I21" s="48"/>
      <c r="J21" s="48"/>
      <c r="K21" s="48"/>
      <c r="L21" s="48"/>
      <c r="M21" s="48"/>
      <c r="N21" s="48"/>
      <c r="O21" s="57">
        <f t="shared" si="1"/>
        <v>344</v>
      </c>
      <c r="P21" s="57">
        <f t="shared" si="2"/>
        <v>344</v>
      </c>
      <c r="R21" s="2"/>
      <c r="S21" s="49"/>
    </row>
    <row r="22" spans="1:19" ht="24" customHeight="1">
      <c r="A22" s="47" t="s">
        <v>402</v>
      </c>
      <c r="B22" s="6" t="s">
        <v>403</v>
      </c>
      <c r="C22" s="6" t="s">
        <v>87</v>
      </c>
      <c r="D22" s="761">
        <f>'数量拾い書 (2.撤去工事)'!$AD$22</f>
        <v>4</v>
      </c>
      <c r="E22" s="48" t="s">
        <v>518</v>
      </c>
      <c r="F22" s="48">
        <v>0.5</v>
      </c>
      <c r="G22" s="48" t="s">
        <v>519</v>
      </c>
      <c r="H22" s="48">
        <f t="shared" si="0"/>
        <v>2</v>
      </c>
      <c r="I22" s="48"/>
      <c r="J22" s="48"/>
      <c r="K22" s="48"/>
      <c r="L22" s="48"/>
      <c r="M22" s="48"/>
      <c r="N22" s="48"/>
      <c r="O22" s="57">
        <f t="shared" si="1"/>
        <v>2</v>
      </c>
      <c r="P22" s="57">
        <f t="shared" si="2"/>
        <v>2</v>
      </c>
      <c r="R22" s="2"/>
      <c r="S22" s="49"/>
    </row>
    <row r="23" spans="1:19" ht="24" customHeight="1">
      <c r="A23" s="47" t="s">
        <v>404</v>
      </c>
      <c r="B23" s="6" t="s">
        <v>405</v>
      </c>
      <c r="C23" s="6" t="s">
        <v>87</v>
      </c>
      <c r="D23" s="802">
        <f>'数量拾い書 (2.撤去工事)'!$AD$23</f>
        <v>3</v>
      </c>
      <c r="E23" s="38" t="s">
        <v>518</v>
      </c>
      <c r="F23" s="38">
        <v>3.5</v>
      </c>
      <c r="G23" s="38" t="s">
        <v>519</v>
      </c>
      <c r="H23" s="38">
        <f t="shared" si="0"/>
        <v>10.5</v>
      </c>
      <c r="I23" s="38"/>
      <c r="J23" s="38"/>
      <c r="K23" s="38"/>
      <c r="L23" s="38"/>
      <c r="M23" s="38"/>
      <c r="N23" s="38"/>
      <c r="O23" s="762">
        <f t="shared" si="1"/>
        <v>10.5</v>
      </c>
      <c r="P23" s="762">
        <f t="shared" si="2"/>
        <v>10.5</v>
      </c>
      <c r="R23" s="2"/>
      <c r="S23" s="49"/>
    </row>
    <row r="24" spans="1:19" ht="24" customHeight="1">
      <c r="A24" s="47" t="s">
        <v>406</v>
      </c>
      <c r="B24" s="6" t="s">
        <v>407</v>
      </c>
      <c r="C24" s="6" t="s">
        <v>87</v>
      </c>
      <c r="D24" s="761">
        <f>'数量拾い書 (2.撤去工事)'!$AD$25</f>
        <v>18</v>
      </c>
      <c r="E24" s="48" t="s">
        <v>518</v>
      </c>
      <c r="F24" s="48">
        <v>9.3000000000000007</v>
      </c>
      <c r="G24" s="48" t="s">
        <v>519</v>
      </c>
      <c r="H24" s="38">
        <f t="shared" si="0"/>
        <v>167.4</v>
      </c>
      <c r="I24" s="38"/>
      <c r="J24" s="38"/>
      <c r="K24" s="38"/>
      <c r="L24" s="38"/>
      <c r="M24" s="38"/>
      <c r="N24" s="38"/>
      <c r="O24" s="762">
        <f t="shared" si="1"/>
        <v>167.4</v>
      </c>
      <c r="P24" s="762">
        <f t="shared" si="2"/>
        <v>167.4</v>
      </c>
      <c r="R24" s="2"/>
      <c r="S24" s="49"/>
    </row>
    <row r="25" spans="1:19" ht="24" customHeight="1">
      <c r="A25" s="47" t="s">
        <v>408</v>
      </c>
      <c r="B25" s="6" t="s">
        <v>409</v>
      </c>
      <c r="C25" s="6" t="s">
        <v>87</v>
      </c>
      <c r="D25" s="761">
        <f>'数量拾い書 (2.撤去工事)'!$AD$26</f>
        <v>1</v>
      </c>
      <c r="E25" s="48" t="s">
        <v>518</v>
      </c>
      <c r="F25" s="55">
        <v>2.1</v>
      </c>
      <c r="G25" s="48" t="s">
        <v>519</v>
      </c>
      <c r="H25" s="48">
        <f t="shared" si="0"/>
        <v>2.1</v>
      </c>
      <c r="I25" s="56"/>
      <c r="J25" s="56"/>
      <c r="K25" s="56"/>
      <c r="L25" s="48"/>
      <c r="M25" s="55"/>
      <c r="N25" s="48"/>
      <c r="O25" s="57">
        <f t="shared" si="1"/>
        <v>2.1</v>
      </c>
      <c r="P25" s="57">
        <f t="shared" si="2"/>
        <v>2.1</v>
      </c>
      <c r="R25" s="2"/>
      <c r="S25" s="49"/>
    </row>
    <row r="26" spans="1:19" ht="24" customHeight="1">
      <c r="A26" s="47" t="s">
        <v>410</v>
      </c>
      <c r="B26" s="6" t="s">
        <v>411</v>
      </c>
      <c r="C26" s="6" t="s">
        <v>87</v>
      </c>
      <c r="D26" s="761">
        <f>'数量拾い書 (2.撤去工事)'!$AD$27</f>
        <v>8</v>
      </c>
      <c r="E26" s="48" t="s">
        <v>518</v>
      </c>
      <c r="F26" s="48">
        <v>2.5</v>
      </c>
      <c r="G26" s="48" t="s">
        <v>519</v>
      </c>
      <c r="H26" s="48">
        <f t="shared" si="0"/>
        <v>20</v>
      </c>
      <c r="I26" s="48"/>
      <c r="J26" s="48"/>
      <c r="K26" s="48"/>
      <c r="L26" s="48"/>
      <c r="M26" s="48"/>
      <c r="N26" s="48"/>
      <c r="O26" s="57">
        <f t="shared" si="1"/>
        <v>20</v>
      </c>
      <c r="P26" s="57">
        <f t="shared" si="2"/>
        <v>20</v>
      </c>
      <c r="R26" s="2"/>
      <c r="S26" s="49"/>
    </row>
    <row r="27" spans="1:19" ht="24" customHeight="1">
      <c r="A27" s="47" t="s">
        <v>412</v>
      </c>
      <c r="B27" s="6" t="s">
        <v>413</v>
      </c>
      <c r="C27" s="6" t="s">
        <v>87</v>
      </c>
      <c r="D27" s="761">
        <f>'数量拾い書 (2.撤去工事)'!$AD$28</f>
        <v>1</v>
      </c>
      <c r="E27" s="48" t="s">
        <v>518</v>
      </c>
      <c r="F27" s="48">
        <v>2.5</v>
      </c>
      <c r="G27" s="48" t="s">
        <v>519</v>
      </c>
      <c r="H27" s="48">
        <f t="shared" si="0"/>
        <v>2.5</v>
      </c>
      <c r="I27" s="48"/>
      <c r="J27" s="48"/>
      <c r="K27" s="48"/>
      <c r="L27" s="48"/>
      <c r="M27" s="48"/>
      <c r="N27" s="48"/>
      <c r="O27" s="57">
        <f t="shared" si="1"/>
        <v>2.5</v>
      </c>
      <c r="P27" s="57">
        <f t="shared" si="2"/>
        <v>2.5</v>
      </c>
      <c r="R27" s="2"/>
      <c r="S27" s="49"/>
    </row>
    <row r="28" spans="1:19" ht="24" customHeight="1">
      <c r="A28" s="47" t="s">
        <v>414</v>
      </c>
      <c r="B28" s="6" t="s">
        <v>415</v>
      </c>
      <c r="C28" s="6" t="s">
        <v>87</v>
      </c>
      <c r="D28" s="761">
        <f>'数量拾い書 (2.撤去工事)'!$AD$29</f>
        <v>4</v>
      </c>
      <c r="E28" s="48" t="s">
        <v>518</v>
      </c>
      <c r="F28" s="48">
        <v>2.1</v>
      </c>
      <c r="G28" s="48" t="s">
        <v>519</v>
      </c>
      <c r="H28" s="48">
        <f t="shared" si="0"/>
        <v>8.4</v>
      </c>
      <c r="I28" s="48"/>
      <c r="J28" s="48"/>
      <c r="K28" s="48"/>
      <c r="L28" s="48"/>
      <c r="M28" s="48"/>
      <c r="N28" s="48"/>
      <c r="O28" s="57">
        <f t="shared" si="1"/>
        <v>8.4</v>
      </c>
      <c r="P28" s="57">
        <f t="shared" si="2"/>
        <v>8.4</v>
      </c>
      <c r="R28" s="2"/>
      <c r="S28" s="49"/>
    </row>
    <row r="29" spans="1:19" ht="24" customHeight="1">
      <c r="A29" s="47" t="s">
        <v>416</v>
      </c>
      <c r="B29" s="6" t="s">
        <v>417</v>
      </c>
      <c r="C29" s="6" t="s">
        <v>87</v>
      </c>
      <c r="D29" s="761">
        <f>'数量拾い書 (2.撤去工事)'!$AD$30</f>
        <v>1</v>
      </c>
      <c r="E29" s="48" t="s">
        <v>518</v>
      </c>
      <c r="F29" s="48">
        <v>6.2</v>
      </c>
      <c r="G29" s="48" t="s">
        <v>519</v>
      </c>
      <c r="H29" s="48">
        <f t="shared" si="0"/>
        <v>6.2</v>
      </c>
      <c r="I29" s="48"/>
      <c r="J29" s="48"/>
      <c r="K29" s="48"/>
      <c r="L29" s="48"/>
      <c r="M29" s="48"/>
      <c r="N29" s="48"/>
      <c r="O29" s="57">
        <f t="shared" si="1"/>
        <v>6.2</v>
      </c>
      <c r="P29" s="57">
        <f t="shared" si="2"/>
        <v>6.2</v>
      </c>
      <c r="R29" s="2"/>
      <c r="S29" s="49"/>
    </row>
    <row r="30" spans="1:19" ht="24" customHeight="1">
      <c r="A30" s="47" t="s">
        <v>418</v>
      </c>
      <c r="B30" s="6" t="s">
        <v>391</v>
      </c>
      <c r="C30" s="6" t="s">
        <v>87</v>
      </c>
      <c r="D30" s="761">
        <f>'数量拾い書 (2.撤去工事)'!$AD$31</f>
        <v>4</v>
      </c>
      <c r="E30" s="48" t="s">
        <v>518</v>
      </c>
      <c r="F30" s="48">
        <v>2.1</v>
      </c>
      <c r="G30" s="48" t="s">
        <v>519</v>
      </c>
      <c r="H30" s="48">
        <f t="shared" si="0"/>
        <v>8.4</v>
      </c>
      <c r="I30" s="48"/>
      <c r="J30" s="48"/>
      <c r="K30" s="48"/>
      <c r="L30" s="48"/>
      <c r="M30" s="48"/>
      <c r="N30" s="48"/>
      <c r="O30" s="57">
        <f t="shared" si="1"/>
        <v>8.4</v>
      </c>
      <c r="P30" s="57">
        <f t="shared" si="2"/>
        <v>8.4</v>
      </c>
      <c r="R30" s="2"/>
      <c r="S30" s="49"/>
    </row>
    <row r="31" spans="1:19" ht="24" customHeight="1">
      <c r="A31" s="47" t="s">
        <v>419</v>
      </c>
      <c r="B31" s="6" t="s">
        <v>420</v>
      </c>
      <c r="C31" s="6" t="s">
        <v>87</v>
      </c>
      <c r="D31" s="761">
        <f>'数量拾い書 (2.撤去工事)'!$AD$32</f>
        <v>1</v>
      </c>
      <c r="E31" s="48" t="s">
        <v>518</v>
      </c>
      <c r="F31" s="48">
        <v>4.2</v>
      </c>
      <c r="G31" s="48" t="s">
        <v>519</v>
      </c>
      <c r="H31" s="48">
        <f t="shared" si="0"/>
        <v>4.2</v>
      </c>
      <c r="I31" s="48"/>
      <c r="J31" s="48"/>
      <c r="K31" s="48"/>
      <c r="L31" s="48"/>
      <c r="M31" s="48"/>
      <c r="N31" s="48"/>
      <c r="O31" s="57">
        <f t="shared" si="1"/>
        <v>4.2</v>
      </c>
      <c r="P31" s="57">
        <f t="shared" si="2"/>
        <v>4.2</v>
      </c>
      <c r="R31" s="2"/>
      <c r="S31" s="49"/>
    </row>
    <row r="32" spans="1:19" ht="24" customHeight="1">
      <c r="A32" s="47" t="s">
        <v>421</v>
      </c>
      <c r="B32" s="6" t="s">
        <v>422</v>
      </c>
      <c r="C32" s="6" t="s">
        <v>87</v>
      </c>
      <c r="D32" s="761">
        <f>'数量拾い書 (2.撤去工事)'!$AD$33</f>
        <v>3</v>
      </c>
      <c r="E32" s="48" t="s">
        <v>518</v>
      </c>
      <c r="F32" s="48">
        <v>0.5</v>
      </c>
      <c r="G32" s="48" t="s">
        <v>519</v>
      </c>
      <c r="H32" s="48">
        <f t="shared" si="0"/>
        <v>1.5</v>
      </c>
      <c r="I32" s="48"/>
      <c r="J32" s="48"/>
      <c r="K32" s="48"/>
      <c r="L32" s="48"/>
      <c r="M32" s="48"/>
      <c r="N32" s="48"/>
      <c r="O32" s="57">
        <f t="shared" si="1"/>
        <v>1.5</v>
      </c>
      <c r="P32" s="57">
        <f t="shared" si="2"/>
        <v>1.5</v>
      </c>
      <c r="R32" s="2"/>
      <c r="S32" s="49"/>
    </row>
    <row r="33" spans="1:19" ht="24" customHeight="1">
      <c r="A33" s="47" t="s">
        <v>423</v>
      </c>
      <c r="B33" s="6" t="s">
        <v>424</v>
      </c>
      <c r="C33" s="6" t="s">
        <v>87</v>
      </c>
      <c r="D33" s="761">
        <f>'数量拾い書 (2.撤去工事)'!$AD$34</f>
        <v>46</v>
      </c>
      <c r="E33" s="48" t="s">
        <v>518</v>
      </c>
      <c r="F33" s="55">
        <v>2.4</v>
      </c>
      <c r="G33" s="48" t="s">
        <v>519</v>
      </c>
      <c r="H33" s="48">
        <f t="shared" si="0"/>
        <v>110.39999999999999</v>
      </c>
      <c r="I33" s="55"/>
      <c r="J33" s="55"/>
      <c r="K33" s="55"/>
      <c r="L33" s="55"/>
      <c r="M33" s="55"/>
      <c r="N33" s="55"/>
      <c r="O33" s="57">
        <f t="shared" si="1"/>
        <v>110.39999999999999</v>
      </c>
      <c r="P33" s="57">
        <f t="shared" si="2"/>
        <v>110.4</v>
      </c>
      <c r="R33" s="2"/>
      <c r="S33" s="49"/>
    </row>
    <row r="34" spans="1:19" ht="24" customHeight="1">
      <c r="A34" s="47" t="s">
        <v>425</v>
      </c>
      <c r="B34" s="6" t="s">
        <v>426</v>
      </c>
      <c r="C34" s="6" t="s">
        <v>87</v>
      </c>
      <c r="D34" s="761">
        <f>'数量拾い書 (2.撤去工事)'!$AD$35</f>
        <v>42</v>
      </c>
      <c r="E34" s="48" t="s">
        <v>518</v>
      </c>
      <c r="F34" s="48">
        <v>12.9</v>
      </c>
      <c r="G34" s="48" t="s">
        <v>519</v>
      </c>
      <c r="H34" s="48">
        <f t="shared" si="0"/>
        <v>541.80000000000007</v>
      </c>
      <c r="I34" s="48"/>
      <c r="J34" s="48"/>
      <c r="K34" s="48"/>
      <c r="L34" s="48"/>
      <c r="M34" s="48"/>
      <c r="N34" s="48"/>
      <c r="O34" s="57">
        <f t="shared" si="1"/>
        <v>541.80000000000007</v>
      </c>
      <c r="P34" s="57">
        <f t="shared" si="2"/>
        <v>541.79999999999995</v>
      </c>
      <c r="R34" s="2"/>
      <c r="S34" s="49"/>
    </row>
    <row r="35" spans="1:19" ht="24" customHeight="1">
      <c r="A35" s="47" t="s">
        <v>427</v>
      </c>
      <c r="B35" s="6" t="s">
        <v>387</v>
      </c>
      <c r="C35" s="6" t="s">
        <v>87</v>
      </c>
      <c r="D35" s="761">
        <f>'数量拾い書 (2.撤去工事)'!$AD$36</f>
        <v>2</v>
      </c>
      <c r="E35" s="48" t="s">
        <v>518</v>
      </c>
      <c r="F35" s="48">
        <v>9.3000000000000007</v>
      </c>
      <c r="G35" s="48" t="s">
        <v>519</v>
      </c>
      <c r="H35" s="48">
        <f t="shared" si="0"/>
        <v>18.600000000000001</v>
      </c>
      <c r="I35" s="48"/>
      <c r="J35" s="48"/>
      <c r="K35" s="48"/>
      <c r="L35" s="48"/>
      <c r="M35" s="48"/>
      <c r="N35" s="48"/>
      <c r="O35" s="57">
        <f t="shared" si="1"/>
        <v>18.600000000000001</v>
      </c>
      <c r="P35" s="57">
        <f t="shared" si="2"/>
        <v>18.600000000000001</v>
      </c>
      <c r="R35" s="2"/>
      <c r="S35" s="49"/>
    </row>
    <row r="36" spans="1:19" ht="24" customHeight="1">
      <c r="A36" s="47" t="s">
        <v>428</v>
      </c>
      <c r="B36" s="6" t="s">
        <v>430</v>
      </c>
      <c r="C36" s="6" t="s">
        <v>87</v>
      </c>
      <c r="D36" s="761">
        <f>'数量拾い書 (2.撤去工事)'!$AD$37</f>
        <v>3</v>
      </c>
      <c r="E36" s="48" t="s">
        <v>518</v>
      </c>
      <c r="F36" s="48">
        <v>4.3</v>
      </c>
      <c r="G36" s="48" t="s">
        <v>519</v>
      </c>
      <c r="H36" s="48">
        <f t="shared" si="0"/>
        <v>12.899999999999999</v>
      </c>
      <c r="I36" s="48"/>
      <c r="J36" s="48"/>
      <c r="K36" s="48"/>
      <c r="L36" s="48"/>
      <c r="M36" s="48"/>
      <c r="N36" s="48"/>
      <c r="O36" s="57">
        <f t="shared" si="1"/>
        <v>12.899999999999999</v>
      </c>
      <c r="P36" s="57">
        <f t="shared" si="2"/>
        <v>12.9</v>
      </c>
      <c r="R36" s="2"/>
      <c r="S36" s="49"/>
    </row>
    <row r="37" spans="1:19" ht="24" customHeight="1">
      <c r="A37" s="47" t="s">
        <v>429</v>
      </c>
      <c r="B37" s="6" t="s">
        <v>381</v>
      </c>
      <c r="C37" s="6" t="s">
        <v>87</v>
      </c>
      <c r="D37" s="761">
        <f>'数量拾い書 (2.撤去工事)'!$AD$38</f>
        <v>3</v>
      </c>
      <c r="E37" s="48" t="s">
        <v>518</v>
      </c>
      <c r="F37" s="48">
        <v>3.8</v>
      </c>
      <c r="G37" s="48" t="s">
        <v>519</v>
      </c>
      <c r="H37" s="48">
        <f t="shared" si="0"/>
        <v>11.399999999999999</v>
      </c>
      <c r="I37" s="48"/>
      <c r="J37" s="48"/>
      <c r="K37" s="48"/>
      <c r="L37" s="48"/>
      <c r="M37" s="48"/>
      <c r="N37" s="48"/>
      <c r="O37" s="57">
        <f t="shared" si="1"/>
        <v>11.399999999999999</v>
      </c>
      <c r="P37" s="57">
        <f t="shared" si="2"/>
        <v>11.4</v>
      </c>
      <c r="R37" s="2"/>
      <c r="S37" s="49"/>
    </row>
    <row r="38" spans="1:19" ht="24" customHeight="1">
      <c r="A38" s="47" t="s">
        <v>431</v>
      </c>
      <c r="B38" s="6" t="s">
        <v>432</v>
      </c>
      <c r="C38" s="6" t="s">
        <v>87</v>
      </c>
      <c r="D38" s="761">
        <f>'数量拾い書 (2.撤去工事)'!$AD$39</f>
        <v>1</v>
      </c>
      <c r="E38" s="48" t="s">
        <v>518</v>
      </c>
      <c r="F38" s="48">
        <v>2.5</v>
      </c>
      <c r="G38" s="48" t="s">
        <v>519</v>
      </c>
      <c r="H38" s="48">
        <f t="shared" si="0"/>
        <v>2.5</v>
      </c>
      <c r="I38" s="48"/>
      <c r="J38" s="48"/>
      <c r="K38" s="48"/>
      <c r="L38" s="48"/>
      <c r="M38" s="48"/>
      <c r="N38" s="48"/>
      <c r="O38" s="57">
        <f t="shared" si="1"/>
        <v>2.5</v>
      </c>
      <c r="P38" s="57">
        <f t="shared" si="2"/>
        <v>2.5</v>
      </c>
      <c r="R38" s="2"/>
      <c r="S38" s="49"/>
    </row>
    <row r="39" spans="1:19" ht="24" customHeight="1">
      <c r="A39" s="47" t="s">
        <v>435</v>
      </c>
      <c r="B39" s="6" t="s">
        <v>436</v>
      </c>
      <c r="C39" s="6" t="s">
        <v>87</v>
      </c>
      <c r="D39" s="761">
        <f>'数量拾い書 (2.撤去工事)'!$AD$41</f>
        <v>1</v>
      </c>
      <c r="E39" s="48" t="s">
        <v>518</v>
      </c>
      <c r="F39" s="48">
        <v>0.5</v>
      </c>
      <c r="G39" s="48" t="s">
        <v>519</v>
      </c>
      <c r="H39" s="48">
        <f t="shared" si="0"/>
        <v>0.5</v>
      </c>
      <c r="I39" s="48"/>
      <c r="J39" s="48"/>
      <c r="K39" s="48"/>
      <c r="L39" s="48"/>
      <c r="M39" s="48"/>
      <c r="N39" s="48"/>
      <c r="O39" s="57">
        <f t="shared" si="1"/>
        <v>0.5</v>
      </c>
      <c r="P39" s="57">
        <f t="shared" si="2"/>
        <v>0.5</v>
      </c>
      <c r="R39" s="2"/>
      <c r="S39" s="49"/>
    </row>
    <row r="40" spans="1:19" ht="24" customHeight="1">
      <c r="A40" s="47" t="s">
        <v>437</v>
      </c>
      <c r="B40" s="609" t="s">
        <v>438</v>
      </c>
      <c r="C40" s="6" t="s">
        <v>87</v>
      </c>
      <c r="D40" s="761">
        <f>'数量拾い書 (2.撤去工事)'!$AD$42</f>
        <v>1</v>
      </c>
      <c r="E40" s="48" t="s">
        <v>518</v>
      </c>
      <c r="F40" s="48">
        <v>0.5</v>
      </c>
      <c r="G40" s="48" t="s">
        <v>519</v>
      </c>
      <c r="H40" s="48">
        <f t="shared" si="0"/>
        <v>0.5</v>
      </c>
      <c r="I40" s="48"/>
      <c r="J40" s="48"/>
      <c r="K40" s="48"/>
      <c r="L40" s="48"/>
      <c r="M40" s="48"/>
      <c r="N40" s="48"/>
      <c r="O40" s="57">
        <f t="shared" si="1"/>
        <v>0.5</v>
      </c>
      <c r="P40" s="57">
        <f t="shared" si="2"/>
        <v>0.5</v>
      </c>
      <c r="R40" s="2"/>
      <c r="S40" s="49"/>
    </row>
    <row r="41" spans="1:19" ht="24" customHeight="1">
      <c r="A41" s="47" t="s">
        <v>439</v>
      </c>
      <c r="B41" s="6" t="s">
        <v>440</v>
      </c>
      <c r="C41" s="6" t="s">
        <v>87</v>
      </c>
      <c r="D41" s="761">
        <f>'数量拾い書 (2.撤去工事)'!$AD$43</f>
        <v>1</v>
      </c>
      <c r="E41" s="48" t="s">
        <v>518</v>
      </c>
      <c r="F41" s="48">
        <v>4.3</v>
      </c>
      <c r="G41" s="48" t="s">
        <v>519</v>
      </c>
      <c r="H41" s="48">
        <f t="shared" si="0"/>
        <v>4.3</v>
      </c>
      <c r="I41" s="48"/>
      <c r="J41" s="48"/>
      <c r="K41" s="48"/>
      <c r="L41" s="48"/>
      <c r="M41" s="48"/>
      <c r="N41" s="48"/>
      <c r="O41" s="57">
        <f t="shared" si="1"/>
        <v>4.3</v>
      </c>
      <c r="P41" s="57">
        <f t="shared" si="2"/>
        <v>4.3</v>
      </c>
      <c r="R41" s="2"/>
      <c r="S41" s="49"/>
    </row>
    <row r="42" spans="1:19" ht="24" customHeight="1">
      <c r="A42" s="47" t="s">
        <v>441</v>
      </c>
      <c r="B42" s="6" t="s">
        <v>442</v>
      </c>
      <c r="C42" s="6" t="s">
        <v>87</v>
      </c>
      <c r="D42" s="761">
        <f>'数量拾い書 (2.撤去工事)'!$AD$44</f>
        <v>1</v>
      </c>
      <c r="E42" s="48" t="s">
        <v>518</v>
      </c>
      <c r="F42" s="48">
        <v>3.8</v>
      </c>
      <c r="G42" s="48" t="s">
        <v>519</v>
      </c>
      <c r="H42" s="48">
        <f t="shared" si="0"/>
        <v>3.8</v>
      </c>
      <c r="I42" s="48"/>
      <c r="J42" s="48"/>
      <c r="K42" s="48"/>
      <c r="L42" s="48"/>
      <c r="M42" s="48"/>
      <c r="N42" s="48"/>
      <c r="O42" s="57">
        <f t="shared" si="1"/>
        <v>3.8</v>
      </c>
      <c r="P42" s="57">
        <f t="shared" si="2"/>
        <v>3.8</v>
      </c>
      <c r="R42" s="2"/>
      <c r="S42" s="49"/>
    </row>
    <row r="43" spans="1:19" ht="24" customHeight="1">
      <c r="A43" s="47" t="s">
        <v>443</v>
      </c>
      <c r="B43" s="6" t="s">
        <v>444</v>
      </c>
      <c r="C43" s="6" t="s">
        <v>87</v>
      </c>
      <c r="D43" s="802">
        <f>'数量拾い書 (2.撤去工事)'!$AD$45</f>
        <v>1</v>
      </c>
      <c r="E43" s="38" t="s">
        <v>518</v>
      </c>
      <c r="F43" s="38">
        <v>0.5</v>
      </c>
      <c r="G43" s="38" t="s">
        <v>519</v>
      </c>
      <c r="H43" s="38">
        <f t="shared" si="0"/>
        <v>0.5</v>
      </c>
      <c r="I43" s="38"/>
      <c r="J43" s="38"/>
      <c r="K43" s="38"/>
      <c r="L43" s="38"/>
      <c r="M43" s="38"/>
      <c r="N43" s="38"/>
      <c r="O43" s="762">
        <f t="shared" si="1"/>
        <v>0.5</v>
      </c>
      <c r="P43" s="762">
        <f t="shared" si="2"/>
        <v>0.5</v>
      </c>
      <c r="R43" s="2"/>
      <c r="S43" s="49"/>
    </row>
    <row r="44" spans="1:19" ht="24" customHeight="1">
      <c r="A44" s="47" t="s">
        <v>445</v>
      </c>
      <c r="B44" s="609" t="s">
        <v>446</v>
      </c>
      <c r="C44" s="6" t="s">
        <v>87</v>
      </c>
      <c r="D44" s="761">
        <f>'数量拾い書 (2.撤去工事)'!$AD$46</f>
        <v>4</v>
      </c>
      <c r="E44" s="48" t="s">
        <v>518</v>
      </c>
      <c r="F44" s="48">
        <v>0.5</v>
      </c>
      <c r="G44" s="48" t="s">
        <v>519</v>
      </c>
      <c r="H44" s="48">
        <f t="shared" si="0"/>
        <v>2</v>
      </c>
      <c r="I44" s="48"/>
      <c r="J44" s="48"/>
      <c r="K44" s="48"/>
      <c r="L44" s="48"/>
      <c r="M44" s="48"/>
      <c r="N44" s="48"/>
      <c r="O44" s="57">
        <f t="shared" si="1"/>
        <v>2</v>
      </c>
      <c r="P44" s="57">
        <f t="shared" si="2"/>
        <v>2</v>
      </c>
    </row>
    <row r="45" spans="1:19" ht="24" customHeight="1">
      <c r="A45" s="47" t="s">
        <v>447</v>
      </c>
      <c r="B45" s="609" t="s">
        <v>436</v>
      </c>
      <c r="C45" s="6" t="s">
        <v>87</v>
      </c>
      <c r="D45" s="761">
        <f>'数量拾い書 (2.撤去工事)'!$AD$47</f>
        <v>1</v>
      </c>
      <c r="E45" s="48" t="s">
        <v>518</v>
      </c>
      <c r="F45" s="48">
        <v>0.5</v>
      </c>
      <c r="G45" s="48" t="s">
        <v>519</v>
      </c>
      <c r="H45" s="48">
        <f t="shared" si="0"/>
        <v>0.5</v>
      </c>
      <c r="I45" s="48"/>
      <c r="J45" s="48"/>
      <c r="K45" s="48"/>
      <c r="L45" s="48"/>
      <c r="M45" s="48"/>
      <c r="N45" s="48"/>
      <c r="O45" s="57">
        <f t="shared" si="1"/>
        <v>0.5</v>
      </c>
      <c r="P45" s="57">
        <f t="shared" si="2"/>
        <v>0.5</v>
      </c>
    </row>
    <row r="46" spans="1:19" ht="24" customHeight="1">
      <c r="A46" s="47" t="s">
        <v>448</v>
      </c>
      <c r="B46" s="609" t="s">
        <v>449</v>
      </c>
      <c r="C46" s="6" t="s">
        <v>87</v>
      </c>
      <c r="D46" s="761">
        <f>'数量拾い書 (2.撤去工事)'!$AD$48</f>
        <v>1</v>
      </c>
      <c r="E46" s="48" t="s">
        <v>518</v>
      </c>
      <c r="F46" s="48">
        <v>9.3000000000000007</v>
      </c>
      <c r="G46" s="48" t="s">
        <v>519</v>
      </c>
      <c r="H46" s="48">
        <f t="shared" si="0"/>
        <v>9.3000000000000007</v>
      </c>
      <c r="I46" s="48"/>
      <c r="J46" s="48"/>
      <c r="K46" s="48"/>
      <c r="L46" s="48"/>
      <c r="M46" s="48"/>
      <c r="N46" s="48"/>
      <c r="O46" s="57">
        <f t="shared" si="1"/>
        <v>9.3000000000000007</v>
      </c>
      <c r="P46" s="57">
        <f t="shared" si="2"/>
        <v>9.3000000000000007</v>
      </c>
    </row>
    <row r="47" spans="1:19" ht="24" customHeight="1">
      <c r="A47" s="47" t="s">
        <v>450</v>
      </c>
      <c r="B47" s="609" t="s">
        <v>436</v>
      </c>
      <c r="C47" s="6" t="s">
        <v>87</v>
      </c>
      <c r="D47" s="761">
        <f>'数量拾い書 (2.撤去工事)'!$AD$49</f>
        <v>4</v>
      </c>
      <c r="E47" s="48" t="s">
        <v>518</v>
      </c>
      <c r="F47" s="48">
        <v>0.5</v>
      </c>
      <c r="G47" s="48" t="s">
        <v>519</v>
      </c>
      <c r="H47" s="48">
        <f t="shared" si="0"/>
        <v>2</v>
      </c>
      <c r="I47" s="48"/>
      <c r="J47" s="48"/>
      <c r="K47" s="48"/>
      <c r="L47" s="48"/>
      <c r="M47" s="48"/>
      <c r="N47" s="48"/>
      <c r="O47" s="57">
        <f t="shared" si="1"/>
        <v>2</v>
      </c>
      <c r="P47" s="57">
        <f t="shared" si="2"/>
        <v>2</v>
      </c>
    </row>
    <row r="48" spans="1:19" ht="24" customHeight="1">
      <c r="A48" s="47" t="s">
        <v>451</v>
      </c>
      <c r="B48" s="609" t="s">
        <v>438</v>
      </c>
      <c r="C48" s="6" t="s">
        <v>87</v>
      </c>
      <c r="D48" s="761">
        <f>'数量拾い書 (2.撤去工事)'!$AD$50</f>
        <v>2</v>
      </c>
      <c r="E48" s="48" t="s">
        <v>518</v>
      </c>
      <c r="F48" s="48">
        <v>0.5</v>
      </c>
      <c r="G48" s="48" t="s">
        <v>519</v>
      </c>
      <c r="H48" s="48">
        <f t="shared" si="0"/>
        <v>1</v>
      </c>
      <c r="I48" s="48"/>
      <c r="J48" s="48"/>
      <c r="K48" s="48"/>
      <c r="L48" s="48"/>
      <c r="M48" s="48"/>
      <c r="N48" s="48"/>
      <c r="O48" s="57">
        <f t="shared" si="1"/>
        <v>1</v>
      </c>
      <c r="P48" s="57">
        <f t="shared" si="2"/>
        <v>1</v>
      </c>
    </row>
    <row r="49" spans="1:16" ht="24" customHeight="1">
      <c r="A49" s="47" t="s">
        <v>452</v>
      </c>
      <c r="B49" s="609" t="s">
        <v>453</v>
      </c>
      <c r="C49" s="6" t="s">
        <v>87</v>
      </c>
      <c r="D49" s="761">
        <f>'数量拾い書 (2.撤去工事)'!$AD$51</f>
        <v>44</v>
      </c>
      <c r="E49" s="48" t="s">
        <v>518</v>
      </c>
      <c r="F49" s="48">
        <v>3.8</v>
      </c>
      <c r="G49" s="48" t="s">
        <v>519</v>
      </c>
      <c r="H49" s="48">
        <f t="shared" si="0"/>
        <v>167.2</v>
      </c>
      <c r="I49" s="48"/>
      <c r="J49" s="48"/>
      <c r="K49" s="48"/>
      <c r="L49" s="48"/>
      <c r="M49" s="48"/>
      <c r="N49" s="48"/>
      <c r="O49" s="57">
        <f t="shared" si="1"/>
        <v>167.2</v>
      </c>
      <c r="P49" s="57">
        <f t="shared" si="2"/>
        <v>167.2</v>
      </c>
    </row>
    <row r="50" spans="1:16" ht="24" customHeight="1">
      <c r="A50" s="47" t="s">
        <v>454</v>
      </c>
      <c r="B50" s="609" t="s">
        <v>387</v>
      </c>
      <c r="C50" s="6" t="s">
        <v>87</v>
      </c>
      <c r="D50" s="761">
        <f>'数量拾い書 (2.撤去工事)'!$AD$52</f>
        <v>6</v>
      </c>
      <c r="E50" s="48" t="s">
        <v>518</v>
      </c>
      <c r="F50" s="48">
        <v>2.4</v>
      </c>
      <c r="G50" s="48" t="s">
        <v>519</v>
      </c>
      <c r="H50" s="48">
        <f t="shared" si="0"/>
        <v>14.399999999999999</v>
      </c>
      <c r="I50" s="48"/>
      <c r="J50" s="48"/>
      <c r="K50" s="48"/>
      <c r="L50" s="48"/>
      <c r="M50" s="48"/>
      <c r="N50" s="48"/>
      <c r="O50" s="57">
        <f t="shared" si="1"/>
        <v>14.399999999999999</v>
      </c>
      <c r="P50" s="57">
        <f t="shared" si="2"/>
        <v>14.4</v>
      </c>
    </row>
    <row r="51" spans="1:16" ht="24" customHeight="1">
      <c r="A51" s="47" t="s">
        <v>455</v>
      </c>
      <c r="B51" s="609" t="s">
        <v>456</v>
      </c>
      <c r="C51" s="6" t="s">
        <v>87</v>
      </c>
      <c r="D51" s="761">
        <f>'数量拾い書 (2.撤去工事)'!$AD$53</f>
        <v>2</v>
      </c>
      <c r="E51" s="48" t="s">
        <v>518</v>
      </c>
      <c r="F51" s="48">
        <v>2.4</v>
      </c>
      <c r="G51" s="48" t="s">
        <v>519</v>
      </c>
      <c r="H51" s="48">
        <f t="shared" si="0"/>
        <v>4.8</v>
      </c>
      <c r="I51" s="48"/>
      <c r="J51" s="48"/>
      <c r="K51" s="48"/>
      <c r="L51" s="48"/>
      <c r="M51" s="48"/>
      <c r="N51" s="48"/>
      <c r="O51" s="57">
        <f t="shared" si="1"/>
        <v>4.8</v>
      </c>
      <c r="P51" s="57">
        <f t="shared" si="2"/>
        <v>4.8</v>
      </c>
    </row>
    <row r="52" spans="1:16" ht="24" customHeight="1">
      <c r="A52" s="47" t="s">
        <v>457</v>
      </c>
      <c r="B52" s="609" t="s">
        <v>458</v>
      </c>
      <c r="C52" s="6" t="s">
        <v>87</v>
      </c>
      <c r="D52" s="761">
        <f>'数量拾い書 (2.撤去工事)'!$AD$54</f>
        <v>1</v>
      </c>
      <c r="E52" s="48" t="s">
        <v>518</v>
      </c>
      <c r="F52" s="48">
        <v>2.1</v>
      </c>
      <c r="G52" s="48" t="s">
        <v>519</v>
      </c>
      <c r="H52" s="48">
        <f t="shared" si="0"/>
        <v>2.1</v>
      </c>
      <c r="I52" s="48"/>
      <c r="J52" s="48"/>
      <c r="K52" s="48"/>
      <c r="L52" s="48"/>
      <c r="M52" s="48"/>
      <c r="N52" s="48"/>
      <c r="O52" s="57">
        <f t="shared" si="1"/>
        <v>2.1</v>
      </c>
      <c r="P52" s="57">
        <f t="shared" si="2"/>
        <v>2.1</v>
      </c>
    </row>
    <row r="53" spans="1:16" ht="24" customHeight="1">
      <c r="A53" s="47" t="s">
        <v>459</v>
      </c>
      <c r="B53" s="609" t="s">
        <v>461</v>
      </c>
      <c r="C53" s="6" t="s">
        <v>87</v>
      </c>
      <c r="D53" s="761">
        <f>'数量拾い書 (2.撤去工事)'!$AD$55</f>
        <v>7</v>
      </c>
      <c r="E53" s="48" t="s">
        <v>518</v>
      </c>
      <c r="F53" s="48">
        <v>0.5</v>
      </c>
      <c r="G53" s="48" t="s">
        <v>519</v>
      </c>
      <c r="H53" s="48">
        <f t="shared" si="0"/>
        <v>3.5</v>
      </c>
      <c r="I53" s="48"/>
      <c r="J53" s="48"/>
      <c r="K53" s="48"/>
      <c r="L53" s="48"/>
      <c r="M53" s="48"/>
      <c r="N53" s="48"/>
      <c r="O53" s="57">
        <f t="shared" si="1"/>
        <v>3.5</v>
      </c>
      <c r="P53" s="57">
        <f t="shared" si="2"/>
        <v>3.5</v>
      </c>
    </row>
    <row r="54" spans="1:16" ht="24" customHeight="1">
      <c r="A54" s="47" t="s">
        <v>460</v>
      </c>
      <c r="B54" s="609" t="s">
        <v>462</v>
      </c>
      <c r="C54" s="6" t="s">
        <v>87</v>
      </c>
      <c r="D54" s="761">
        <f>'数量拾い書 (2.撤去工事)'!$AD$56</f>
        <v>2</v>
      </c>
      <c r="E54" s="48" t="s">
        <v>518</v>
      </c>
      <c r="F54" s="48">
        <v>2.6</v>
      </c>
      <c r="G54" s="48" t="s">
        <v>519</v>
      </c>
      <c r="H54" s="48">
        <f t="shared" si="0"/>
        <v>5.2</v>
      </c>
      <c r="I54" s="48"/>
      <c r="J54" s="48"/>
      <c r="K54" s="48"/>
      <c r="L54" s="48"/>
      <c r="M54" s="48"/>
      <c r="N54" s="48"/>
      <c r="O54" s="57">
        <f t="shared" si="1"/>
        <v>5.2</v>
      </c>
      <c r="P54" s="57">
        <f t="shared" si="2"/>
        <v>5.2</v>
      </c>
    </row>
    <row r="55" spans="1:16" ht="24" customHeight="1">
      <c r="A55" s="47" t="s">
        <v>463</v>
      </c>
      <c r="B55" s="6" t="s">
        <v>387</v>
      </c>
      <c r="C55" s="6" t="s">
        <v>87</v>
      </c>
      <c r="D55" s="761">
        <f>'数量拾い書 (2.撤去工事)'!$AD$58</f>
        <v>2</v>
      </c>
      <c r="E55" s="48" t="s">
        <v>518</v>
      </c>
      <c r="F55" s="48">
        <v>2.4</v>
      </c>
      <c r="G55" s="48" t="s">
        <v>519</v>
      </c>
      <c r="H55" s="48">
        <f t="shared" si="0"/>
        <v>4.8</v>
      </c>
      <c r="I55" s="48"/>
      <c r="J55" s="48"/>
      <c r="K55" s="48"/>
      <c r="L55" s="48"/>
      <c r="M55" s="48"/>
      <c r="N55" s="48"/>
      <c r="O55" s="57">
        <f t="shared" si="1"/>
        <v>4.8</v>
      </c>
      <c r="P55" s="57">
        <f t="shared" si="2"/>
        <v>4.8</v>
      </c>
    </row>
    <row r="56" spans="1:16" ht="24" customHeight="1">
      <c r="A56" s="47" t="s">
        <v>554</v>
      </c>
      <c r="B56" s="6"/>
      <c r="C56" s="6" t="s">
        <v>168</v>
      </c>
      <c r="D56" s="48"/>
      <c r="E56" s="48"/>
      <c r="F56" s="48"/>
      <c r="G56" s="48"/>
      <c r="H56" s="48"/>
      <c r="I56" s="48"/>
      <c r="J56" s="48"/>
      <c r="K56" s="48"/>
      <c r="L56" s="48"/>
      <c r="M56" s="48"/>
      <c r="N56" s="48"/>
      <c r="O56" s="11"/>
      <c r="P56" s="57">
        <f>ROUND(SUM(P6:P55),0)</f>
        <v>1987</v>
      </c>
    </row>
    <row r="57" spans="1:16" ht="24" customHeight="1">
      <c r="A57" s="47"/>
      <c r="B57" s="6"/>
      <c r="C57" s="6"/>
      <c r="D57" s="48"/>
      <c r="E57" s="48"/>
      <c r="F57" s="48" t="s">
        <v>78</v>
      </c>
      <c r="G57" s="48"/>
      <c r="H57" s="48"/>
      <c r="I57" s="48"/>
      <c r="J57" s="48"/>
      <c r="K57" s="48"/>
      <c r="L57" s="48"/>
      <c r="M57" s="48"/>
      <c r="N57" s="48"/>
      <c r="O57" s="11"/>
      <c r="P57" s="11"/>
    </row>
    <row r="58" spans="1:16" ht="24" customHeight="1">
      <c r="A58" s="52" t="s">
        <v>371</v>
      </c>
      <c r="B58" s="35" t="s">
        <v>372</v>
      </c>
      <c r="C58" s="6" t="s">
        <v>87</v>
      </c>
      <c r="D58" s="761">
        <f>'数量拾い書 (2.撤去工事)'!$AD$6</f>
        <v>6</v>
      </c>
      <c r="E58" s="48" t="s">
        <v>518</v>
      </c>
      <c r="F58" s="467">
        <v>1</v>
      </c>
      <c r="G58" s="48"/>
      <c r="H58" s="48"/>
      <c r="I58" s="48" t="s">
        <v>519</v>
      </c>
      <c r="J58" s="56">
        <f>F58*D58</f>
        <v>6</v>
      </c>
      <c r="K58" s="56"/>
      <c r="L58" s="56"/>
      <c r="M58" s="56"/>
      <c r="N58" s="56"/>
      <c r="O58" s="766">
        <f>SUM(J58:N58)</f>
        <v>6</v>
      </c>
      <c r="P58" s="766">
        <f>ROUND(O58,2)</f>
        <v>6</v>
      </c>
    </row>
    <row r="59" spans="1:16" ht="24" customHeight="1">
      <c r="A59" s="52" t="s">
        <v>373</v>
      </c>
      <c r="B59" s="35" t="s">
        <v>374</v>
      </c>
      <c r="C59" s="6" t="s">
        <v>87</v>
      </c>
      <c r="D59" s="761">
        <f>'数量拾い書 (2.撤去工事)'!$AD$7</f>
        <v>12</v>
      </c>
      <c r="E59" s="48" t="s">
        <v>518</v>
      </c>
      <c r="F59" s="48">
        <v>1</v>
      </c>
      <c r="G59" s="48"/>
      <c r="H59" s="48"/>
      <c r="I59" s="48" t="s">
        <v>519</v>
      </c>
      <c r="J59" s="56">
        <f t="shared" ref="J59:J97" si="3">F59*D59</f>
        <v>12</v>
      </c>
      <c r="K59" s="56"/>
      <c r="L59" s="56"/>
      <c r="M59" s="56"/>
      <c r="N59" s="56"/>
      <c r="O59" s="766">
        <f t="shared" ref="O59:O97" si="4">SUM(J59:N59)</f>
        <v>12</v>
      </c>
      <c r="P59" s="766">
        <f t="shared" ref="P59:P97" si="5">ROUND(O59,2)</f>
        <v>12</v>
      </c>
    </row>
    <row r="60" spans="1:16" ht="24" customHeight="1">
      <c r="A60" s="52" t="s">
        <v>375</v>
      </c>
      <c r="B60" s="35" t="s">
        <v>379</v>
      </c>
      <c r="C60" s="6" t="s">
        <v>87</v>
      </c>
      <c r="D60" s="761">
        <f>'数量拾い書 (2.撤去工事)'!$AD$8</f>
        <v>3</v>
      </c>
      <c r="E60" s="48" t="s">
        <v>518</v>
      </c>
      <c r="F60" s="48">
        <v>2</v>
      </c>
      <c r="G60" s="48"/>
      <c r="H60" s="48"/>
      <c r="I60" s="48" t="s">
        <v>519</v>
      </c>
      <c r="J60" s="56">
        <f t="shared" si="3"/>
        <v>6</v>
      </c>
      <c r="K60" s="56"/>
      <c r="L60" s="56"/>
      <c r="M60" s="56"/>
      <c r="N60" s="56"/>
      <c r="O60" s="766">
        <f t="shared" si="4"/>
        <v>6</v>
      </c>
      <c r="P60" s="766">
        <f t="shared" si="5"/>
        <v>6</v>
      </c>
    </row>
    <row r="61" spans="1:16" ht="24" customHeight="1">
      <c r="A61" s="52" t="s">
        <v>376</v>
      </c>
      <c r="B61" s="394" t="s">
        <v>380</v>
      </c>
      <c r="C61" s="6" t="s">
        <v>87</v>
      </c>
      <c r="D61" s="761">
        <f>'数量拾い書 (2.撤去工事)'!$AD$9</f>
        <v>1</v>
      </c>
      <c r="E61" s="48" t="s">
        <v>518</v>
      </c>
      <c r="F61" s="48">
        <v>2</v>
      </c>
      <c r="G61" s="48"/>
      <c r="H61" s="48"/>
      <c r="I61" s="48" t="s">
        <v>519</v>
      </c>
      <c r="J61" s="56">
        <f t="shared" si="3"/>
        <v>2</v>
      </c>
      <c r="K61" s="56"/>
      <c r="L61" s="56"/>
      <c r="M61" s="56"/>
      <c r="N61" s="56"/>
      <c r="O61" s="766">
        <f t="shared" si="4"/>
        <v>2</v>
      </c>
      <c r="P61" s="766">
        <f t="shared" si="5"/>
        <v>2</v>
      </c>
    </row>
    <row r="62" spans="1:16" ht="24" customHeight="1">
      <c r="A62" s="52" t="s">
        <v>377</v>
      </c>
      <c r="B62" s="6" t="s">
        <v>381</v>
      </c>
      <c r="C62" s="6" t="s">
        <v>87</v>
      </c>
      <c r="D62" s="761">
        <f>'数量拾い書 (2.撤去工事)'!$AD$10</f>
        <v>3</v>
      </c>
      <c r="E62" s="48" t="s">
        <v>518</v>
      </c>
      <c r="F62" s="48">
        <v>2</v>
      </c>
      <c r="G62" s="48"/>
      <c r="H62" s="48"/>
      <c r="I62" s="48" t="s">
        <v>519</v>
      </c>
      <c r="J62" s="56">
        <f t="shared" si="3"/>
        <v>6</v>
      </c>
      <c r="K62" s="56"/>
      <c r="L62" s="56"/>
      <c r="M62" s="56"/>
      <c r="N62" s="56"/>
      <c r="O62" s="766">
        <f t="shared" si="4"/>
        <v>6</v>
      </c>
      <c r="P62" s="766">
        <f t="shared" si="5"/>
        <v>6</v>
      </c>
    </row>
    <row r="63" spans="1:16" ht="24" customHeight="1">
      <c r="A63" s="52" t="s">
        <v>378</v>
      </c>
      <c r="B63" s="6" t="s">
        <v>382</v>
      </c>
      <c r="C63" s="6" t="s">
        <v>87</v>
      </c>
      <c r="D63" s="802">
        <f>'数量拾い書 (2.撤去工事)'!$AD$11</f>
        <v>3</v>
      </c>
      <c r="E63" s="38" t="s">
        <v>518</v>
      </c>
      <c r="F63" s="38">
        <v>1</v>
      </c>
      <c r="G63" s="38"/>
      <c r="H63" s="38"/>
      <c r="I63" s="38" t="s">
        <v>519</v>
      </c>
      <c r="J63" s="803">
        <f t="shared" si="3"/>
        <v>3</v>
      </c>
      <c r="K63" s="803"/>
      <c r="L63" s="803"/>
      <c r="M63" s="803"/>
      <c r="N63" s="803"/>
      <c r="O63" s="12">
        <f t="shared" si="4"/>
        <v>3</v>
      </c>
      <c r="P63" s="12">
        <f t="shared" si="5"/>
        <v>3</v>
      </c>
    </row>
    <row r="64" spans="1:16" ht="24" customHeight="1">
      <c r="A64" s="47" t="s">
        <v>383</v>
      </c>
      <c r="B64" s="6" t="s">
        <v>384</v>
      </c>
      <c r="C64" s="6" t="s">
        <v>87</v>
      </c>
      <c r="D64" s="761">
        <f>'数量拾い書 (2.撤去工事)'!$AD$12</f>
        <v>63</v>
      </c>
      <c r="E64" s="48" t="s">
        <v>518</v>
      </c>
      <c r="F64" s="48">
        <v>1</v>
      </c>
      <c r="G64" s="48"/>
      <c r="H64" s="48"/>
      <c r="I64" s="48" t="s">
        <v>519</v>
      </c>
      <c r="J64" s="56">
        <f t="shared" si="3"/>
        <v>63</v>
      </c>
      <c r="K64" s="56"/>
      <c r="L64" s="56"/>
      <c r="M64" s="56"/>
      <c r="N64" s="56"/>
      <c r="O64" s="766">
        <f t="shared" si="4"/>
        <v>63</v>
      </c>
      <c r="P64" s="766">
        <f t="shared" si="5"/>
        <v>63</v>
      </c>
    </row>
    <row r="65" spans="1:16" ht="24" customHeight="1">
      <c r="A65" s="47" t="s">
        <v>385</v>
      </c>
      <c r="B65" s="6" t="s">
        <v>387</v>
      </c>
      <c r="C65" s="6" t="s">
        <v>87</v>
      </c>
      <c r="D65" s="761">
        <f>'数量拾い書 (2.撤去工事)'!$AD$13</f>
        <v>6</v>
      </c>
      <c r="E65" s="48" t="s">
        <v>518</v>
      </c>
      <c r="F65" s="48">
        <v>1</v>
      </c>
      <c r="G65" s="48"/>
      <c r="H65" s="48"/>
      <c r="I65" s="48" t="s">
        <v>519</v>
      </c>
      <c r="J65" s="56">
        <f t="shared" si="3"/>
        <v>6</v>
      </c>
      <c r="K65" s="56"/>
      <c r="L65" s="56"/>
      <c r="M65" s="56"/>
      <c r="N65" s="56"/>
      <c r="O65" s="766">
        <f t="shared" si="4"/>
        <v>6</v>
      </c>
      <c r="P65" s="766">
        <f t="shared" si="5"/>
        <v>6</v>
      </c>
    </row>
    <row r="66" spans="1:16" ht="24" customHeight="1">
      <c r="A66" s="47" t="s">
        <v>386</v>
      </c>
      <c r="B66" s="6" t="s">
        <v>380</v>
      </c>
      <c r="C66" s="6" t="s">
        <v>87</v>
      </c>
      <c r="D66" s="761">
        <f>'数量拾い書 (2.撤去工事)'!$AD$14</f>
        <v>15</v>
      </c>
      <c r="E66" s="48" t="s">
        <v>518</v>
      </c>
      <c r="F66" s="48">
        <v>2</v>
      </c>
      <c r="G66" s="48"/>
      <c r="H66" s="48"/>
      <c r="I66" s="48" t="s">
        <v>519</v>
      </c>
      <c r="J66" s="56">
        <f t="shared" si="3"/>
        <v>30</v>
      </c>
      <c r="K66" s="56"/>
      <c r="L66" s="56"/>
      <c r="M66" s="56"/>
      <c r="N66" s="56"/>
      <c r="O66" s="766">
        <f t="shared" si="4"/>
        <v>30</v>
      </c>
      <c r="P66" s="766">
        <f t="shared" si="5"/>
        <v>30</v>
      </c>
    </row>
    <row r="67" spans="1:16" ht="24" customHeight="1">
      <c r="A67" s="47" t="s">
        <v>388</v>
      </c>
      <c r="B67" s="6" t="s">
        <v>389</v>
      </c>
      <c r="C67" s="6" t="s">
        <v>87</v>
      </c>
      <c r="D67" s="761">
        <f>'数量拾い書 (2.撤去工事)'!$AD$15</f>
        <v>1</v>
      </c>
      <c r="E67" s="48" t="s">
        <v>518</v>
      </c>
      <c r="F67" s="48">
        <v>2</v>
      </c>
      <c r="G67" s="48"/>
      <c r="H67" s="48"/>
      <c r="I67" s="48" t="s">
        <v>519</v>
      </c>
      <c r="J67" s="56">
        <f t="shared" si="3"/>
        <v>2</v>
      </c>
      <c r="K67" s="56"/>
      <c r="L67" s="56"/>
      <c r="M67" s="56"/>
      <c r="N67" s="56"/>
      <c r="O67" s="766">
        <f t="shared" si="4"/>
        <v>2</v>
      </c>
      <c r="P67" s="766">
        <f t="shared" si="5"/>
        <v>2</v>
      </c>
    </row>
    <row r="68" spans="1:16" ht="24" customHeight="1">
      <c r="A68" s="47" t="s">
        <v>390</v>
      </c>
      <c r="B68" s="6" t="s">
        <v>391</v>
      </c>
      <c r="C68" s="6" t="s">
        <v>87</v>
      </c>
      <c r="D68" s="761">
        <f>'数量拾い書 (2.撤去工事)'!$AD$16</f>
        <v>2</v>
      </c>
      <c r="E68" s="48" t="s">
        <v>518</v>
      </c>
      <c r="F68" s="48">
        <v>1</v>
      </c>
      <c r="G68" s="48"/>
      <c r="H68" s="48"/>
      <c r="I68" s="48" t="s">
        <v>519</v>
      </c>
      <c r="J68" s="56">
        <f t="shared" si="3"/>
        <v>2</v>
      </c>
      <c r="K68" s="56"/>
      <c r="L68" s="56"/>
      <c r="M68" s="56"/>
      <c r="N68" s="56"/>
      <c r="O68" s="766">
        <f t="shared" si="4"/>
        <v>2</v>
      </c>
      <c r="P68" s="766">
        <f t="shared" si="5"/>
        <v>2</v>
      </c>
    </row>
    <row r="69" spans="1:16" ht="24" customHeight="1">
      <c r="A69" s="47" t="s">
        <v>392</v>
      </c>
      <c r="B69" s="6" t="s">
        <v>393</v>
      </c>
      <c r="C69" s="6" t="s">
        <v>87</v>
      </c>
      <c r="D69" s="761">
        <f>'数量拾い書 (2.撤去工事)'!$AD$17</f>
        <v>3</v>
      </c>
      <c r="E69" s="48" t="s">
        <v>518</v>
      </c>
      <c r="F69" s="48">
        <v>2</v>
      </c>
      <c r="G69" s="48"/>
      <c r="H69" s="48"/>
      <c r="I69" s="48" t="s">
        <v>519</v>
      </c>
      <c r="J69" s="56">
        <f t="shared" si="3"/>
        <v>6</v>
      </c>
      <c r="K69" s="56"/>
      <c r="L69" s="56"/>
      <c r="M69" s="56"/>
      <c r="N69" s="56"/>
      <c r="O69" s="766">
        <f t="shared" si="4"/>
        <v>6</v>
      </c>
      <c r="P69" s="766">
        <f t="shared" si="5"/>
        <v>6</v>
      </c>
    </row>
    <row r="70" spans="1:16" ht="24" customHeight="1">
      <c r="A70" s="47" t="s">
        <v>398</v>
      </c>
      <c r="B70" s="6" t="s">
        <v>400</v>
      </c>
      <c r="C70" s="6" t="s">
        <v>87</v>
      </c>
      <c r="D70" s="761">
        <f>'数量拾い書 (2.撤去工事)'!$AD$20</f>
        <v>6</v>
      </c>
      <c r="E70" s="48" t="s">
        <v>518</v>
      </c>
      <c r="F70" s="48">
        <v>3</v>
      </c>
      <c r="G70" s="48"/>
      <c r="H70" s="48"/>
      <c r="I70" s="48" t="s">
        <v>519</v>
      </c>
      <c r="J70" s="56">
        <f t="shared" si="3"/>
        <v>18</v>
      </c>
      <c r="K70" s="56"/>
      <c r="L70" s="56"/>
      <c r="M70" s="56"/>
      <c r="N70" s="56"/>
      <c r="O70" s="766">
        <f t="shared" si="4"/>
        <v>18</v>
      </c>
      <c r="P70" s="766">
        <f t="shared" si="5"/>
        <v>18</v>
      </c>
    </row>
    <row r="71" spans="1:16" ht="24" customHeight="1">
      <c r="A71" s="47" t="s">
        <v>399</v>
      </c>
      <c r="B71" s="6" t="s">
        <v>401</v>
      </c>
      <c r="C71" s="6" t="s">
        <v>87</v>
      </c>
      <c r="D71" s="761">
        <f>'数量拾い書 (2.撤去工事)'!$AD$21</f>
        <v>80</v>
      </c>
      <c r="E71" s="48" t="s">
        <v>518</v>
      </c>
      <c r="F71" s="48">
        <v>2</v>
      </c>
      <c r="G71" s="48"/>
      <c r="H71" s="48"/>
      <c r="I71" s="48" t="s">
        <v>519</v>
      </c>
      <c r="J71" s="56">
        <f t="shared" si="3"/>
        <v>160</v>
      </c>
      <c r="K71" s="56"/>
      <c r="L71" s="56"/>
      <c r="M71" s="56"/>
      <c r="N71" s="56"/>
      <c r="O71" s="767">
        <f t="shared" si="4"/>
        <v>160</v>
      </c>
      <c r="P71" s="766">
        <f t="shared" si="5"/>
        <v>160</v>
      </c>
    </row>
    <row r="72" spans="1:16" ht="24" customHeight="1">
      <c r="A72" s="47" t="s">
        <v>404</v>
      </c>
      <c r="B72" s="6" t="s">
        <v>405</v>
      </c>
      <c r="C72" s="6" t="s">
        <v>87</v>
      </c>
      <c r="D72" s="761">
        <f>'数量拾い書 (2.撤去工事)'!$AD$23</f>
        <v>3</v>
      </c>
      <c r="E72" s="48" t="s">
        <v>518</v>
      </c>
      <c r="F72" s="48">
        <v>1</v>
      </c>
      <c r="G72" s="48"/>
      <c r="H72" s="48"/>
      <c r="I72" s="48" t="s">
        <v>519</v>
      </c>
      <c r="J72" s="56">
        <f t="shared" si="3"/>
        <v>3</v>
      </c>
      <c r="K72" s="56"/>
      <c r="L72" s="56"/>
      <c r="M72" s="56"/>
      <c r="N72" s="56"/>
      <c r="O72" s="766">
        <f t="shared" si="4"/>
        <v>3</v>
      </c>
      <c r="P72" s="766">
        <f t="shared" si="5"/>
        <v>3</v>
      </c>
    </row>
    <row r="73" spans="1:16" ht="24" customHeight="1">
      <c r="A73" s="47" t="s">
        <v>406</v>
      </c>
      <c r="B73" s="6" t="s">
        <v>407</v>
      </c>
      <c r="C73" s="6" t="s">
        <v>87</v>
      </c>
      <c r="D73" s="761">
        <f>'数量拾い書 (2.撤去工事)'!$AD$25</f>
        <v>18</v>
      </c>
      <c r="E73" s="48" t="s">
        <v>518</v>
      </c>
      <c r="F73" s="48">
        <v>1</v>
      </c>
      <c r="G73" s="48"/>
      <c r="H73" s="48"/>
      <c r="I73" s="48" t="s">
        <v>519</v>
      </c>
      <c r="J73" s="56">
        <f t="shared" si="3"/>
        <v>18</v>
      </c>
      <c r="K73" s="56"/>
      <c r="L73" s="56"/>
      <c r="M73" s="56"/>
      <c r="N73" s="56"/>
      <c r="O73" s="766">
        <f t="shared" si="4"/>
        <v>18</v>
      </c>
      <c r="P73" s="766">
        <f t="shared" si="5"/>
        <v>18</v>
      </c>
    </row>
    <row r="74" spans="1:16" ht="24" customHeight="1">
      <c r="A74" s="47" t="s">
        <v>408</v>
      </c>
      <c r="B74" s="6" t="s">
        <v>409</v>
      </c>
      <c r="C74" s="6" t="s">
        <v>87</v>
      </c>
      <c r="D74" s="761">
        <f>'数量拾い書 (2.撤去工事)'!$AD$26</f>
        <v>1</v>
      </c>
      <c r="E74" s="48" t="s">
        <v>518</v>
      </c>
      <c r="F74" s="48">
        <v>1</v>
      </c>
      <c r="G74" s="48"/>
      <c r="H74" s="48"/>
      <c r="I74" s="48" t="s">
        <v>519</v>
      </c>
      <c r="J74" s="56">
        <f t="shared" si="3"/>
        <v>1</v>
      </c>
      <c r="K74" s="56"/>
      <c r="L74" s="56"/>
      <c r="M74" s="56"/>
      <c r="N74" s="56"/>
      <c r="O74" s="766">
        <f t="shared" si="4"/>
        <v>1</v>
      </c>
      <c r="P74" s="766">
        <f t="shared" si="5"/>
        <v>1</v>
      </c>
    </row>
    <row r="75" spans="1:16" ht="24" customHeight="1">
      <c r="A75" s="47" t="s">
        <v>410</v>
      </c>
      <c r="B75" s="6" t="s">
        <v>411</v>
      </c>
      <c r="C75" s="6" t="s">
        <v>87</v>
      </c>
      <c r="D75" s="761">
        <f>'数量拾い書 (2.撤去工事)'!$AD$27</f>
        <v>8</v>
      </c>
      <c r="E75" s="48" t="s">
        <v>518</v>
      </c>
      <c r="F75" s="48">
        <v>1</v>
      </c>
      <c r="G75" s="48"/>
      <c r="H75" s="48"/>
      <c r="I75" s="48" t="s">
        <v>519</v>
      </c>
      <c r="J75" s="56">
        <f t="shared" si="3"/>
        <v>8</v>
      </c>
      <c r="K75" s="56"/>
      <c r="L75" s="56"/>
      <c r="M75" s="56"/>
      <c r="N75" s="56"/>
      <c r="O75" s="766">
        <f t="shared" si="4"/>
        <v>8</v>
      </c>
      <c r="P75" s="766">
        <f t="shared" si="5"/>
        <v>8</v>
      </c>
    </row>
    <row r="76" spans="1:16" ht="24" customHeight="1">
      <c r="A76" s="47" t="s">
        <v>412</v>
      </c>
      <c r="B76" s="6" t="s">
        <v>413</v>
      </c>
      <c r="C76" s="6" t="s">
        <v>87</v>
      </c>
      <c r="D76" s="761">
        <f>'数量拾い書 (2.撤去工事)'!$AD$28</f>
        <v>1</v>
      </c>
      <c r="E76" s="48" t="s">
        <v>518</v>
      </c>
      <c r="F76" s="48">
        <v>2</v>
      </c>
      <c r="G76" s="48"/>
      <c r="H76" s="48"/>
      <c r="I76" s="48" t="s">
        <v>519</v>
      </c>
      <c r="J76" s="56">
        <f t="shared" si="3"/>
        <v>2</v>
      </c>
      <c r="K76" s="56"/>
      <c r="L76" s="56"/>
      <c r="M76" s="56"/>
      <c r="N76" s="56"/>
      <c r="O76" s="766">
        <f t="shared" si="4"/>
        <v>2</v>
      </c>
      <c r="P76" s="766">
        <f t="shared" si="5"/>
        <v>2</v>
      </c>
    </row>
    <row r="77" spans="1:16" ht="24" customHeight="1">
      <c r="A77" s="47" t="s">
        <v>414</v>
      </c>
      <c r="B77" s="6" t="s">
        <v>415</v>
      </c>
      <c r="C77" s="6" t="s">
        <v>87</v>
      </c>
      <c r="D77" s="761">
        <f>'数量拾い書 (2.撤去工事)'!$AD$29</f>
        <v>4</v>
      </c>
      <c r="E77" s="48" t="s">
        <v>518</v>
      </c>
      <c r="F77" s="48">
        <v>1</v>
      </c>
      <c r="G77" s="48"/>
      <c r="H77" s="48"/>
      <c r="I77" s="48" t="s">
        <v>519</v>
      </c>
      <c r="J77" s="56">
        <f t="shared" si="3"/>
        <v>4</v>
      </c>
      <c r="K77" s="56"/>
      <c r="L77" s="56"/>
      <c r="M77" s="56"/>
      <c r="N77" s="56"/>
      <c r="O77" s="766">
        <f t="shared" si="4"/>
        <v>4</v>
      </c>
      <c r="P77" s="766">
        <f t="shared" si="5"/>
        <v>4</v>
      </c>
    </row>
    <row r="78" spans="1:16" ht="24" customHeight="1">
      <c r="A78" s="47" t="s">
        <v>416</v>
      </c>
      <c r="B78" s="6" t="s">
        <v>417</v>
      </c>
      <c r="C78" s="6" t="s">
        <v>87</v>
      </c>
      <c r="D78" s="761">
        <f>'数量拾い書 (2.撤去工事)'!$AD$30</f>
        <v>1</v>
      </c>
      <c r="E78" s="48" t="s">
        <v>518</v>
      </c>
      <c r="F78" s="48">
        <v>1</v>
      </c>
      <c r="G78" s="48"/>
      <c r="H78" s="48"/>
      <c r="I78" s="48" t="s">
        <v>519</v>
      </c>
      <c r="J78" s="56">
        <f t="shared" si="3"/>
        <v>1</v>
      </c>
      <c r="K78" s="56"/>
      <c r="L78" s="56"/>
      <c r="M78" s="56"/>
      <c r="N78" s="56"/>
      <c r="O78" s="766">
        <f t="shared" si="4"/>
        <v>1</v>
      </c>
      <c r="P78" s="766">
        <f t="shared" si="5"/>
        <v>1</v>
      </c>
    </row>
    <row r="79" spans="1:16" ht="24" customHeight="1">
      <c r="A79" s="47" t="s">
        <v>418</v>
      </c>
      <c r="B79" s="6" t="s">
        <v>391</v>
      </c>
      <c r="C79" s="6" t="s">
        <v>87</v>
      </c>
      <c r="D79" s="761">
        <f>'数量拾い書 (2.撤去工事)'!$AD$31</f>
        <v>4</v>
      </c>
      <c r="E79" s="48" t="s">
        <v>518</v>
      </c>
      <c r="F79" s="48">
        <v>1</v>
      </c>
      <c r="G79" s="48"/>
      <c r="H79" s="48"/>
      <c r="I79" s="48" t="s">
        <v>519</v>
      </c>
      <c r="J79" s="56">
        <f t="shared" si="3"/>
        <v>4</v>
      </c>
      <c r="K79" s="56"/>
      <c r="L79" s="56"/>
      <c r="M79" s="56"/>
      <c r="N79" s="56"/>
      <c r="O79" s="766">
        <f t="shared" si="4"/>
        <v>4</v>
      </c>
      <c r="P79" s="766">
        <f t="shared" si="5"/>
        <v>4</v>
      </c>
    </row>
    <row r="80" spans="1:16" ht="24" customHeight="1">
      <c r="A80" s="47" t="s">
        <v>419</v>
      </c>
      <c r="B80" s="6" t="s">
        <v>420</v>
      </c>
      <c r="C80" s="6" t="s">
        <v>87</v>
      </c>
      <c r="D80" s="761">
        <f>'数量拾い書 (2.撤去工事)'!$AD$32</f>
        <v>1</v>
      </c>
      <c r="E80" s="48" t="s">
        <v>518</v>
      </c>
      <c r="F80" s="48">
        <v>1</v>
      </c>
      <c r="G80" s="48"/>
      <c r="H80" s="48"/>
      <c r="I80" s="48" t="s">
        <v>519</v>
      </c>
      <c r="J80" s="56">
        <f t="shared" si="3"/>
        <v>1</v>
      </c>
      <c r="K80" s="56"/>
      <c r="L80" s="56"/>
      <c r="M80" s="56"/>
      <c r="N80" s="56"/>
      <c r="O80" s="766">
        <f t="shared" si="4"/>
        <v>1</v>
      </c>
      <c r="P80" s="766">
        <f t="shared" si="5"/>
        <v>1</v>
      </c>
    </row>
    <row r="81" spans="1:16" ht="24" customHeight="1">
      <c r="A81" s="47" t="s">
        <v>421</v>
      </c>
      <c r="B81" s="6" t="s">
        <v>422</v>
      </c>
      <c r="C81" s="6" t="s">
        <v>87</v>
      </c>
      <c r="D81" s="761">
        <f>'数量拾い書 (2.撤去工事)'!$AD$33</f>
        <v>3</v>
      </c>
      <c r="E81" s="48" t="s">
        <v>518</v>
      </c>
      <c r="F81" s="48">
        <v>1</v>
      </c>
      <c r="G81" s="48"/>
      <c r="H81" s="48"/>
      <c r="I81" s="48" t="s">
        <v>519</v>
      </c>
      <c r="J81" s="56">
        <f t="shared" si="3"/>
        <v>3</v>
      </c>
      <c r="K81" s="56"/>
      <c r="L81" s="56"/>
      <c r="M81" s="56"/>
      <c r="N81" s="56"/>
      <c r="O81" s="766">
        <f t="shared" si="4"/>
        <v>3</v>
      </c>
      <c r="P81" s="766">
        <f t="shared" si="5"/>
        <v>3</v>
      </c>
    </row>
    <row r="82" spans="1:16" ht="24" customHeight="1">
      <c r="A82" s="47" t="s">
        <v>423</v>
      </c>
      <c r="B82" s="6" t="s">
        <v>424</v>
      </c>
      <c r="C82" s="6" t="s">
        <v>87</v>
      </c>
      <c r="D82" s="761">
        <f>'数量拾い書 (2.撤去工事)'!$AD$34</f>
        <v>46</v>
      </c>
      <c r="E82" s="48" t="s">
        <v>518</v>
      </c>
      <c r="F82" s="48">
        <v>1</v>
      </c>
      <c r="G82" s="48"/>
      <c r="H82" s="48"/>
      <c r="I82" s="48" t="s">
        <v>519</v>
      </c>
      <c r="J82" s="56">
        <f t="shared" si="3"/>
        <v>46</v>
      </c>
      <c r="K82" s="56"/>
      <c r="L82" s="56"/>
      <c r="M82" s="56"/>
      <c r="N82" s="56"/>
      <c r="O82" s="766">
        <f t="shared" si="4"/>
        <v>46</v>
      </c>
      <c r="P82" s="766">
        <f t="shared" si="5"/>
        <v>46</v>
      </c>
    </row>
    <row r="83" spans="1:16" ht="24" customHeight="1">
      <c r="A83" s="47" t="s">
        <v>425</v>
      </c>
      <c r="B83" s="6" t="s">
        <v>426</v>
      </c>
      <c r="C83" s="6" t="s">
        <v>87</v>
      </c>
      <c r="D83" s="802">
        <f>'数量拾い書 (2.撤去工事)'!$AD$35</f>
        <v>42</v>
      </c>
      <c r="E83" s="38" t="s">
        <v>518</v>
      </c>
      <c r="F83" s="38">
        <v>2</v>
      </c>
      <c r="G83" s="38"/>
      <c r="H83" s="38"/>
      <c r="I83" s="38" t="s">
        <v>519</v>
      </c>
      <c r="J83" s="803">
        <f t="shared" si="3"/>
        <v>84</v>
      </c>
      <c r="K83" s="803"/>
      <c r="L83" s="803"/>
      <c r="M83" s="803"/>
      <c r="N83" s="803"/>
      <c r="O83" s="12">
        <f t="shared" si="4"/>
        <v>84</v>
      </c>
      <c r="P83" s="12">
        <f t="shared" si="5"/>
        <v>84</v>
      </c>
    </row>
    <row r="84" spans="1:16" ht="24" customHeight="1">
      <c r="A84" s="47" t="s">
        <v>427</v>
      </c>
      <c r="B84" s="6" t="s">
        <v>387</v>
      </c>
      <c r="C84" s="6" t="s">
        <v>87</v>
      </c>
      <c r="D84" s="761">
        <f>'数量拾い書 (2.撤去工事)'!$AD$36</f>
        <v>2</v>
      </c>
      <c r="E84" s="48" t="s">
        <v>518</v>
      </c>
      <c r="F84" s="48">
        <v>1</v>
      </c>
      <c r="G84" s="48"/>
      <c r="H84" s="48"/>
      <c r="I84" s="48" t="s">
        <v>519</v>
      </c>
      <c r="J84" s="56">
        <f t="shared" si="3"/>
        <v>2</v>
      </c>
      <c r="K84" s="56"/>
      <c r="L84" s="56"/>
      <c r="M84" s="56"/>
      <c r="N84" s="56"/>
      <c r="O84" s="766">
        <f t="shared" si="4"/>
        <v>2</v>
      </c>
      <c r="P84" s="766">
        <f t="shared" si="5"/>
        <v>2</v>
      </c>
    </row>
    <row r="85" spans="1:16" ht="24" customHeight="1">
      <c r="A85" s="47" t="s">
        <v>428</v>
      </c>
      <c r="B85" s="6" t="s">
        <v>430</v>
      </c>
      <c r="C85" s="6" t="s">
        <v>87</v>
      </c>
      <c r="D85" s="761">
        <f>'数量拾い書 (2.撤去工事)'!$AD$37</f>
        <v>3</v>
      </c>
      <c r="E85" s="48" t="s">
        <v>518</v>
      </c>
      <c r="F85" s="48">
        <v>2</v>
      </c>
      <c r="G85" s="48"/>
      <c r="H85" s="48"/>
      <c r="I85" s="48" t="s">
        <v>519</v>
      </c>
      <c r="J85" s="56">
        <f t="shared" si="3"/>
        <v>6</v>
      </c>
      <c r="K85" s="56"/>
      <c r="L85" s="56"/>
      <c r="M85" s="56"/>
      <c r="N85" s="56"/>
      <c r="O85" s="766">
        <f t="shared" si="4"/>
        <v>6</v>
      </c>
      <c r="P85" s="766">
        <f t="shared" si="5"/>
        <v>6</v>
      </c>
    </row>
    <row r="86" spans="1:16" ht="24" customHeight="1">
      <c r="A86" s="47" t="s">
        <v>429</v>
      </c>
      <c r="B86" s="6" t="s">
        <v>381</v>
      </c>
      <c r="C86" s="6" t="s">
        <v>87</v>
      </c>
      <c r="D86" s="761">
        <f>'数量拾い書 (2.撤去工事)'!$AD$38</f>
        <v>3</v>
      </c>
      <c r="E86" s="48" t="s">
        <v>518</v>
      </c>
      <c r="F86" s="48">
        <v>2</v>
      </c>
      <c r="G86" s="48"/>
      <c r="H86" s="48"/>
      <c r="I86" s="48" t="s">
        <v>519</v>
      </c>
      <c r="J86" s="56">
        <f t="shared" si="3"/>
        <v>6</v>
      </c>
      <c r="K86" s="56"/>
      <c r="L86" s="56"/>
      <c r="M86" s="56"/>
      <c r="N86" s="56"/>
      <c r="O86" s="766">
        <f t="shared" si="4"/>
        <v>6</v>
      </c>
      <c r="P86" s="766">
        <f t="shared" si="5"/>
        <v>6</v>
      </c>
    </row>
    <row r="87" spans="1:16" ht="24" customHeight="1">
      <c r="A87" s="47" t="s">
        <v>431</v>
      </c>
      <c r="B87" s="6" t="s">
        <v>432</v>
      </c>
      <c r="C87" s="6" t="s">
        <v>87</v>
      </c>
      <c r="D87" s="761">
        <f>'数量拾い書 (2.撤去工事)'!$AD$39</f>
        <v>1</v>
      </c>
      <c r="E87" s="48" t="s">
        <v>518</v>
      </c>
      <c r="F87" s="48">
        <v>2</v>
      </c>
      <c r="G87" s="48"/>
      <c r="H87" s="48"/>
      <c r="I87" s="48" t="s">
        <v>519</v>
      </c>
      <c r="J87" s="56">
        <f t="shared" si="3"/>
        <v>2</v>
      </c>
      <c r="K87" s="56"/>
      <c r="L87" s="56"/>
      <c r="M87" s="56"/>
      <c r="N87" s="56"/>
      <c r="O87" s="766">
        <f t="shared" si="4"/>
        <v>2</v>
      </c>
      <c r="P87" s="766">
        <f t="shared" si="5"/>
        <v>2</v>
      </c>
    </row>
    <row r="88" spans="1:16" ht="24" customHeight="1">
      <c r="A88" s="47" t="s">
        <v>433</v>
      </c>
      <c r="B88" s="6" t="s">
        <v>434</v>
      </c>
      <c r="C88" s="6" t="s">
        <v>87</v>
      </c>
      <c r="D88" s="761">
        <f>'数量拾い書 (2.撤去工事)'!$AD$40</f>
        <v>50</v>
      </c>
      <c r="E88" s="48" t="s">
        <v>518</v>
      </c>
      <c r="F88" s="48">
        <v>4</v>
      </c>
      <c r="G88" s="48"/>
      <c r="H88" s="48"/>
      <c r="I88" s="48" t="s">
        <v>519</v>
      </c>
      <c r="J88" s="56">
        <f t="shared" si="3"/>
        <v>200</v>
      </c>
      <c r="K88" s="56"/>
      <c r="L88" s="56"/>
      <c r="M88" s="56"/>
      <c r="N88" s="56"/>
      <c r="O88" s="766">
        <f t="shared" si="4"/>
        <v>200</v>
      </c>
      <c r="P88" s="766">
        <f t="shared" si="5"/>
        <v>200</v>
      </c>
    </row>
    <row r="89" spans="1:16" ht="24" customHeight="1">
      <c r="A89" s="47" t="s">
        <v>439</v>
      </c>
      <c r="B89" s="6" t="s">
        <v>440</v>
      </c>
      <c r="C89" s="6" t="s">
        <v>87</v>
      </c>
      <c r="D89" s="761">
        <f>'数量拾い書 (2.撤去工事)'!$AD$43</f>
        <v>1</v>
      </c>
      <c r="E89" s="48" t="s">
        <v>518</v>
      </c>
      <c r="F89" s="48">
        <v>2</v>
      </c>
      <c r="G89" s="48"/>
      <c r="H89" s="48"/>
      <c r="I89" s="48" t="s">
        <v>519</v>
      </c>
      <c r="J89" s="56">
        <f t="shared" si="3"/>
        <v>2</v>
      </c>
      <c r="K89" s="56"/>
      <c r="L89" s="56"/>
      <c r="M89" s="56"/>
      <c r="N89" s="56"/>
      <c r="O89" s="766">
        <f t="shared" si="4"/>
        <v>2</v>
      </c>
      <c r="P89" s="766">
        <f t="shared" si="5"/>
        <v>2</v>
      </c>
    </row>
    <row r="90" spans="1:16" ht="24" customHeight="1">
      <c r="A90" s="47" t="s">
        <v>441</v>
      </c>
      <c r="B90" s="6" t="s">
        <v>442</v>
      </c>
      <c r="C90" s="6" t="s">
        <v>87</v>
      </c>
      <c r="D90" s="761">
        <f>'数量拾い書 (2.撤去工事)'!$AD$44</f>
        <v>1</v>
      </c>
      <c r="E90" s="48" t="s">
        <v>518</v>
      </c>
      <c r="F90" s="48">
        <v>1</v>
      </c>
      <c r="G90" s="48"/>
      <c r="H90" s="48"/>
      <c r="I90" s="48" t="s">
        <v>519</v>
      </c>
      <c r="J90" s="56">
        <f t="shared" si="3"/>
        <v>1</v>
      </c>
      <c r="K90" s="56"/>
      <c r="L90" s="56"/>
      <c r="M90" s="56"/>
      <c r="N90" s="56"/>
      <c r="O90" s="766">
        <f t="shared" si="4"/>
        <v>1</v>
      </c>
      <c r="P90" s="766">
        <f t="shared" si="5"/>
        <v>1</v>
      </c>
    </row>
    <row r="91" spans="1:16" ht="24" customHeight="1">
      <c r="A91" s="47" t="s">
        <v>448</v>
      </c>
      <c r="B91" s="609" t="s">
        <v>449</v>
      </c>
      <c r="C91" s="6" t="s">
        <v>87</v>
      </c>
      <c r="D91" s="761">
        <f>'数量拾い書 (2.撤去工事)'!$AD$48</f>
        <v>1</v>
      </c>
      <c r="E91" s="48" t="s">
        <v>518</v>
      </c>
      <c r="F91" s="48">
        <v>1</v>
      </c>
      <c r="G91" s="48"/>
      <c r="H91" s="48"/>
      <c r="I91" s="48" t="s">
        <v>519</v>
      </c>
      <c r="J91" s="56">
        <f t="shared" si="3"/>
        <v>1</v>
      </c>
      <c r="K91" s="56"/>
      <c r="L91" s="56"/>
      <c r="M91" s="56"/>
      <c r="N91" s="56"/>
      <c r="O91" s="766">
        <f t="shared" si="4"/>
        <v>1</v>
      </c>
      <c r="P91" s="766">
        <f t="shared" si="5"/>
        <v>1</v>
      </c>
    </row>
    <row r="92" spans="1:16" ht="24" customHeight="1">
      <c r="A92" s="47" t="s">
        <v>452</v>
      </c>
      <c r="B92" s="609" t="s">
        <v>453</v>
      </c>
      <c r="C92" s="6" t="s">
        <v>87</v>
      </c>
      <c r="D92" s="761">
        <f>'数量拾い書 (2.撤去工事)'!$AD$51</f>
        <v>44</v>
      </c>
      <c r="E92" s="48" t="s">
        <v>518</v>
      </c>
      <c r="F92" s="48">
        <v>2</v>
      </c>
      <c r="G92" s="48"/>
      <c r="H92" s="48"/>
      <c r="I92" s="48" t="s">
        <v>519</v>
      </c>
      <c r="J92" s="56">
        <f t="shared" si="3"/>
        <v>88</v>
      </c>
      <c r="K92" s="56"/>
      <c r="L92" s="56"/>
      <c r="M92" s="56"/>
      <c r="N92" s="56"/>
      <c r="O92" s="766">
        <f t="shared" si="4"/>
        <v>88</v>
      </c>
      <c r="P92" s="766">
        <f t="shared" si="5"/>
        <v>88</v>
      </c>
    </row>
    <row r="93" spans="1:16" ht="24" customHeight="1">
      <c r="A93" s="47" t="s">
        <v>454</v>
      </c>
      <c r="B93" s="609" t="s">
        <v>387</v>
      </c>
      <c r="C93" s="6" t="s">
        <v>87</v>
      </c>
      <c r="D93" s="761">
        <f>'数量拾い書 (2.撤去工事)'!$AD$52</f>
        <v>6</v>
      </c>
      <c r="E93" s="48" t="s">
        <v>518</v>
      </c>
      <c r="F93" s="48">
        <v>1</v>
      </c>
      <c r="G93" s="48"/>
      <c r="H93" s="48"/>
      <c r="I93" s="48" t="s">
        <v>519</v>
      </c>
      <c r="J93" s="56">
        <f t="shared" si="3"/>
        <v>6</v>
      </c>
      <c r="K93" s="56"/>
      <c r="L93" s="56"/>
      <c r="M93" s="56"/>
      <c r="N93" s="56"/>
      <c r="O93" s="766">
        <f t="shared" si="4"/>
        <v>6</v>
      </c>
      <c r="P93" s="766">
        <f t="shared" si="5"/>
        <v>6</v>
      </c>
    </row>
    <row r="94" spans="1:16" ht="24" customHeight="1">
      <c r="A94" s="47" t="s">
        <v>455</v>
      </c>
      <c r="B94" s="609" t="s">
        <v>456</v>
      </c>
      <c r="C94" s="6" t="s">
        <v>87</v>
      </c>
      <c r="D94" s="761">
        <f>'数量拾い書 (2.撤去工事)'!$AD$53</f>
        <v>2</v>
      </c>
      <c r="E94" s="48" t="s">
        <v>518</v>
      </c>
      <c r="F94" s="48">
        <v>1</v>
      </c>
      <c r="G94" s="48"/>
      <c r="H94" s="48"/>
      <c r="I94" s="48" t="s">
        <v>519</v>
      </c>
      <c r="J94" s="56">
        <f t="shared" si="3"/>
        <v>2</v>
      </c>
      <c r="K94" s="56"/>
      <c r="L94" s="56"/>
      <c r="M94" s="56"/>
      <c r="N94" s="56"/>
      <c r="O94" s="766">
        <f t="shared" si="4"/>
        <v>2</v>
      </c>
      <c r="P94" s="766">
        <f t="shared" si="5"/>
        <v>2</v>
      </c>
    </row>
    <row r="95" spans="1:16" ht="24" customHeight="1">
      <c r="A95" s="47" t="s">
        <v>457</v>
      </c>
      <c r="B95" s="609" t="s">
        <v>458</v>
      </c>
      <c r="C95" s="6" t="s">
        <v>87</v>
      </c>
      <c r="D95" s="761">
        <f>'数量拾い書 (2.撤去工事)'!$AD$54</f>
        <v>1</v>
      </c>
      <c r="E95" s="48" t="s">
        <v>518</v>
      </c>
      <c r="F95" s="48">
        <v>1</v>
      </c>
      <c r="G95" s="48"/>
      <c r="H95" s="48"/>
      <c r="I95" s="48" t="s">
        <v>519</v>
      </c>
      <c r="J95" s="56">
        <f t="shared" si="3"/>
        <v>1</v>
      </c>
      <c r="K95" s="56"/>
      <c r="L95" s="56"/>
      <c r="M95" s="56"/>
      <c r="N95" s="56"/>
      <c r="O95" s="766">
        <f t="shared" si="4"/>
        <v>1</v>
      </c>
      <c r="P95" s="766">
        <f t="shared" si="5"/>
        <v>1</v>
      </c>
    </row>
    <row r="96" spans="1:16" ht="24" customHeight="1">
      <c r="A96" s="47" t="s">
        <v>460</v>
      </c>
      <c r="B96" s="609" t="s">
        <v>462</v>
      </c>
      <c r="C96" s="6" t="s">
        <v>87</v>
      </c>
      <c r="D96" s="761">
        <f>'数量拾い書 (2.撤去工事)'!$AD$56</f>
        <v>2</v>
      </c>
      <c r="E96" s="48" t="s">
        <v>518</v>
      </c>
      <c r="F96" s="48">
        <v>1</v>
      </c>
      <c r="G96" s="48"/>
      <c r="H96" s="48"/>
      <c r="I96" s="48" t="s">
        <v>519</v>
      </c>
      <c r="J96" s="56">
        <f t="shared" si="3"/>
        <v>2</v>
      </c>
      <c r="K96" s="56"/>
      <c r="L96" s="56"/>
      <c r="M96" s="56"/>
      <c r="N96" s="56"/>
      <c r="O96" s="766">
        <f t="shared" si="4"/>
        <v>2</v>
      </c>
      <c r="P96" s="766">
        <f t="shared" si="5"/>
        <v>2</v>
      </c>
    </row>
    <row r="97" spans="1:16" ht="24" customHeight="1">
      <c r="A97" s="47" t="s">
        <v>463</v>
      </c>
      <c r="B97" s="6" t="s">
        <v>387</v>
      </c>
      <c r="C97" s="6" t="s">
        <v>87</v>
      </c>
      <c r="D97" s="761">
        <f>'数量拾い書 (2.撤去工事)'!$AD$58</f>
        <v>2</v>
      </c>
      <c r="E97" s="48" t="s">
        <v>518</v>
      </c>
      <c r="F97" s="48">
        <v>1</v>
      </c>
      <c r="G97" s="48"/>
      <c r="H97" s="48"/>
      <c r="I97" s="48" t="s">
        <v>519</v>
      </c>
      <c r="J97" s="56">
        <f t="shared" si="3"/>
        <v>2</v>
      </c>
      <c r="K97" s="56"/>
      <c r="L97" s="56"/>
      <c r="M97" s="56"/>
      <c r="N97" s="56"/>
      <c r="O97" s="766">
        <f t="shared" si="4"/>
        <v>2</v>
      </c>
      <c r="P97" s="766">
        <f t="shared" si="5"/>
        <v>2</v>
      </c>
    </row>
    <row r="98" spans="1:16" ht="24" customHeight="1">
      <c r="A98" s="47" t="s">
        <v>556</v>
      </c>
      <c r="B98" s="6"/>
      <c r="C98" s="6" t="s">
        <v>78</v>
      </c>
      <c r="D98" s="761"/>
      <c r="E98" s="48"/>
      <c r="F98" s="48"/>
      <c r="G98" s="48"/>
      <c r="H98" s="48"/>
      <c r="I98" s="48"/>
      <c r="J98" s="48"/>
      <c r="K98" s="48"/>
      <c r="L98" s="48"/>
      <c r="M98" s="48"/>
      <c r="N98" s="48"/>
      <c r="O98" s="11"/>
      <c r="P98" s="11">
        <f>SUM(P58:P97)</f>
        <v>818</v>
      </c>
    </row>
    <row r="99" spans="1:16" ht="24" customHeight="1">
      <c r="A99" s="47" t="s">
        <v>435</v>
      </c>
      <c r="B99" s="6" t="s">
        <v>436</v>
      </c>
      <c r="C99" s="6" t="s">
        <v>87</v>
      </c>
      <c r="D99" s="761">
        <f>'数量拾い書 (2.撤去工事)'!$AD$41</f>
        <v>1</v>
      </c>
      <c r="E99" s="48" t="s">
        <v>518</v>
      </c>
      <c r="F99" s="48">
        <v>1</v>
      </c>
      <c r="G99" s="48"/>
      <c r="H99" s="48"/>
      <c r="I99" s="48" t="s">
        <v>519</v>
      </c>
      <c r="J99" s="56">
        <f t="shared" ref="J99:J106" si="6">F99*D99</f>
        <v>1</v>
      </c>
      <c r="K99" s="48"/>
      <c r="L99" s="48"/>
      <c r="M99" s="48"/>
      <c r="N99" s="48"/>
      <c r="O99" s="57">
        <f t="shared" ref="O99:O106" si="7">SUM(J99:N99)</f>
        <v>1</v>
      </c>
      <c r="P99" s="57">
        <f>ROUND(O99,3)</f>
        <v>1</v>
      </c>
    </row>
    <row r="100" spans="1:16" ht="24" customHeight="1">
      <c r="A100" s="47" t="s">
        <v>437</v>
      </c>
      <c r="B100" s="609" t="s">
        <v>438</v>
      </c>
      <c r="C100" s="6" t="s">
        <v>87</v>
      </c>
      <c r="D100" s="761">
        <f>'数量拾い書 (2.撤去工事)'!$AD$42</f>
        <v>1</v>
      </c>
      <c r="E100" s="48" t="s">
        <v>518</v>
      </c>
      <c r="F100" s="48">
        <v>1</v>
      </c>
      <c r="G100" s="48"/>
      <c r="H100" s="48"/>
      <c r="I100" s="48" t="s">
        <v>519</v>
      </c>
      <c r="J100" s="56">
        <f t="shared" si="6"/>
        <v>1</v>
      </c>
      <c r="K100" s="48"/>
      <c r="L100" s="48"/>
      <c r="M100" s="48"/>
      <c r="N100" s="48"/>
      <c r="O100" s="57">
        <f t="shared" si="7"/>
        <v>1</v>
      </c>
      <c r="P100" s="57">
        <f t="shared" ref="P100:P106" si="8">ROUND(O100,3)</f>
        <v>1</v>
      </c>
    </row>
    <row r="101" spans="1:16" ht="24" customHeight="1">
      <c r="A101" s="47" t="s">
        <v>443</v>
      </c>
      <c r="B101" s="6" t="s">
        <v>444</v>
      </c>
      <c r="C101" s="6" t="s">
        <v>87</v>
      </c>
      <c r="D101" s="761">
        <f>'数量拾い書 (2.撤去工事)'!$AD$45</f>
        <v>1</v>
      </c>
      <c r="E101" s="48" t="s">
        <v>518</v>
      </c>
      <c r="F101" s="48">
        <v>1</v>
      </c>
      <c r="G101" s="48"/>
      <c r="H101" s="48"/>
      <c r="I101" s="48" t="s">
        <v>519</v>
      </c>
      <c r="J101" s="56">
        <f t="shared" si="6"/>
        <v>1</v>
      </c>
      <c r="K101" s="48"/>
      <c r="L101" s="48"/>
      <c r="M101" s="48"/>
      <c r="N101" s="48"/>
      <c r="O101" s="57">
        <f t="shared" si="7"/>
        <v>1</v>
      </c>
      <c r="P101" s="57">
        <f t="shared" si="8"/>
        <v>1</v>
      </c>
    </row>
    <row r="102" spans="1:16" ht="24" customHeight="1">
      <c r="A102" s="47" t="s">
        <v>445</v>
      </c>
      <c r="B102" s="609" t="s">
        <v>446</v>
      </c>
      <c r="C102" s="6" t="s">
        <v>87</v>
      </c>
      <c r="D102" s="761">
        <f>'数量拾い書 (2.撤去工事)'!$AD$46</f>
        <v>4</v>
      </c>
      <c r="E102" s="48" t="s">
        <v>518</v>
      </c>
      <c r="F102" s="48">
        <v>1</v>
      </c>
      <c r="G102" s="48"/>
      <c r="H102" s="48"/>
      <c r="I102" s="48" t="s">
        <v>519</v>
      </c>
      <c r="J102" s="56">
        <f t="shared" si="6"/>
        <v>4</v>
      </c>
      <c r="K102" s="48"/>
      <c r="L102" s="48"/>
      <c r="M102" s="48"/>
      <c r="N102" s="48"/>
      <c r="O102" s="57">
        <f t="shared" si="7"/>
        <v>4</v>
      </c>
      <c r="P102" s="57">
        <f t="shared" si="8"/>
        <v>4</v>
      </c>
    </row>
    <row r="103" spans="1:16" ht="24" customHeight="1">
      <c r="A103" s="47" t="s">
        <v>447</v>
      </c>
      <c r="B103" s="609" t="s">
        <v>436</v>
      </c>
      <c r="C103" s="6" t="s">
        <v>87</v>
      </c>
      <c r="D103" s="802">
        <f>'数量拾い書 (2.撤去工事)'!$AD$47</f>
        <v>1</v>
      </c>
      <c r="E103" s="38" t="s">
        <v>518</v>
      </c>
      <c r="F103" s="38">
        <v>1</v>
      </c>
      <c r="G103" s="38"/>
      <c r="H103" s="38"/>
      <c r="I103" s="38" t="s">
        <v>519</v>
      </c>
      <c r="J103" s="803">
        <f t="shared" si="6"/>
        <v>1</v>
      </c>
      <c r="K103" s="38"/>
      <c r="L103" s="38"/>
      <c r="M103" s="38"/>
      <c r="N103" s="38"/>
      <c r="O103" s="762">
        <f t="shared" si="7"/>
        <v>1</v>
      </c>
      <c r="P103" s="762">
        <f t="shared" si="8"/>
        <v>1</v>
      </c>
    </row>
    <row r="104" spans="1:16" ht="24" customHeight="1">
      <c r="A104" s="47" t="s">
        <v>450</v>
      </c>
      <c r="B104" s="609" t="s">
        <v>436</v>
      </c>
      <c r="C104" s="6" t="s">
        <v>87</v>
      </c>
      <c r="D104" s="761">
        <f>'数量拾い書 (2.撤去工事)'!$AD$49</f>
        <v>4</v>
      </c>
      <c r="E104" s="48" t="s">
        <v>518</v>
      </c>
      <c r="F104" s="48">
        <v>1</v>
      </c>
      <c r="G104" s="48"/>
      <c r="H104" s="48"/>
      <c r="I104" s="48" t="s">
        <v>519</v>
      </c>
      <c r="J104" s="56">
        <f t="shared" si="6"/>
        <v>4</v>
      </c>
      <c r="K104" s="48"/>
      <c r="L104" s="48"/>
      <c r="M104" s="48"/>
      <c r="N104" s="48"/>
      <c r="O104" s="57">
        <f t="shared" si="7"/>
        <v>4</v>
      </c>
      <c r="P104" s="57">
        <f t="shared" si="8"/>
        <v>4</v>
      </c>
    </row>
    <row r="105" spans="1:16" ht="24" customHeight="1">
      <c r="A105" s="47" t="s">
        <v>451</v>
      </c>
      <c r="B105" s="609" t="s">
        <v>438</v>
      </c>
      <c r="C105" s="6" t="s">
        <v>87</v>
      </c>
      <c r="D105" s="761">
        <f>'数量拾い書 (2.撤去工事)'!$AD$50</f>
        <v>2</v>
      </c>
      <c r="E105" s="48" t="s">
        <v>518</v>
      </c>
      <c r="F105" s="48">
        <v>1</v>
      </c>
      <c r="G105" s="48"/>
      <c r="H105" s="48"/>
      <c r="I105" s="48" t="s">
        <v>519</v>
      </c>
      <c r="J105" s="56">
        <f t="shared" si="6"/>
        <v>2</v>
      </c>
      <c r="K105" s="48"/>
      <c r="L105" s="48"/>
      <c r="M105" s="48"/>
      <c r="N105" s="48"/>
      <c r="O105" s="57">
        <f t="shared" si="7"/>
        <v>2</v>
      </c>
      <c r="P105" s="57">
        <f t="shared" si="8"/>
        <v>2</v>
      </c>
    </row>
    <row r="106" spans="1:16" ht="24" customHeight="1">
      <c r="A106" s="47" t="s">
        <v>459</v>
      </c>
      <c r="B106" s="609" t="s">
        <v>461</v>
      </c>
      <c r="C106" s="6" t="s">
        <v>87</v>
      </c>
      <c r="D106" s="761">
        <f>'数量拾い書 (2.撤去工事)'!$AD$55</f>
        <v>7</v>
      </c>
      <c r="E106" s="48" t="s">
        <v>518</v>
      </c>
      <c r="F106" s="48">
        <v>1</v>
      </c>
      <c r="G106" s="48"/>
      <c r="H106" s="48"/>
      <c r="I106" s="48" t="s">
        <v>519</v>
      </c>
      <c r="J106" s="56">
        <f t="shared" si="6"/>
        <v>7</v>
      </c>
      <c r="K106" s="48"/>
      <c r="L106" s="48"/>
      <c r="M106" s="48"/>
      <c r="N106" s="48"/>
      <c r="O106" s="57">
        <f t="shared" si="7"/>
        <v>7</v>
      </c>
      <c r="P106" s="57">
        <f t="shared" si="8"/>
        <v>7</v>
      </c>
    </row>
    <row r="107" spans="1:16" ht="24" customHeight="1">
      <c r="A107" s="47" t="s">
        <v>555</v>
      </c>
      <c r="B107" s="6"/>
      <c r="C107" s="6" t="s">
        <v>78</v>
      </c>
      <c r="D107" s="48"/>
      <c r="E107" s="48"/>
      <c r="F107" s="48"/>
      <c r="G107" s="48"/>
      <c r="H107" s="48"/>
      <c r="I107" s="48"/>
      <c r="J107" s="48"/>
      <c r="K107" s="48"/>
      <c r="L107" s="48"/>
      <c r="M107" s="48"/>
      <c r="N107" s="48"/>
      <c r="O107" s="11"/>
      <c r="P107" s="57">
        <f>ROUNDUP(SUM(P99:P106),0)</f>
        <v>21</v>
      </c>
    </row>
    <row r="108" spans="1:16" ht="24" customHeight="1">
      <c r="A108" s="47"/>
      <c r="B108" s="6"/>
      <c r="C108" s="6"/>
      <c r="D108" s="48"/>
      <c r="E108" s="48"/>
      <c r="F108" s="48"/>
      <c r="G108" s="48"/>
      <c r="H108" s="48"/>
      <c r="I108" s="48"/>
      <c r="J108" s="48"/>
      <c r="K108" s="48"/>
      <c r="L108" s="48"/>
      <c r="M108" s="48"/>
      <c r="N108" s="48"/>
      <c r="O108" s="11"/>
      <c r="P108" s="11"/>
    </row>
    <row r="109" spans="1:16" ht="24" customHeight="1">
      <c r="A109" s="47"/>
      <c r="B109" s="6"/>
      <c r="C109" s="6"/>
      <c r="D109" s="48"/>
      <c r="E109" s="48"/>
      <c r="F109" s="48"/>
      <c r="G109" s="48"/>
      <c r="H109" s="48"/>
      <c r="I109" s="48"/>
      <c r="J109" s="48"/>
      <c r="K109" s="48"/>
      <c r="L109" s="48"/>
      <c r="M109" s="48"/>
      <c r="N109" s="48"/>
      <c r="O109" s="11"/>
      <c r="P109" s="11"/>
    </row>
    <row r="110" spans="1:16" ht="24" customHeight="1">
      <c r="A110" s="47"/>
      <c r="B110" s="6"/>
      <c r="C110" s="6"/>
      <c r="D110" s="48"/>
      <c r="E110" s="48"/>
      <c r="F110" s="48"/>
      <c r="G110" s="48"/>
      <c r="H110" s="48"/>
      <c r="I110" s="48"/>
      <c r="J110" s="48"/>
      <c r="K110" s="48"/>
      <c r="L110" s="48"/>
      <c r="M110" s="48"/>
      <c r="N110" s="48"/>
      <c r="O110" s="11"/>
      <c r="P110" s="11"/>
    </row>
    <row r="111" spans="1:16" ht="24" customHeight="1">
      <c r="A111" s="47"/>
      <c r="B111" s="6"/>
      <c r="C111" s="6"/>
      <c r="D111" s="48"/>
      <c r="E111" s="48"/>
      <c r="F111" s="48"/>
      <c r="G111" s="48"/>
      <c r="H111" s="48"/>
      <c r="I111" s="48"/>
      <c r="J111" s="48"/>
      <c r="K111" s="48"/>
      <c r="L111" s="48"/>
      <c r="M111" s="48"/>
      <c r="N111" s="48"/>
      <c r="O111" s="11"/>
      <c r="P111" s="11"/>
    </row>
    <row r="112" spans="1:16" ht="24" customHeight="1">
      <c r="A112" s="47"/>
      <c r="B112" s="6"/>
      <c r="C112" s="6"/>
      <c r="D112" s="48"/>
      <c r="E112" s="48"/>
      <c r="F112" s="48"/>
      <c r="G112" s="48"/>
      <c r="H112" s="48"/>
      <c r="I112" s="48"/>
      <c r="J112" s="48"/>
      <c r="K112" s="48"/>
      <c r="L112" s="48"/>
      <c r="M112" s="48"/>
      <c r="N112" s="48"/>
      <c r="O112" s="11"/>
      <c r="P112" s="11"/>
    </row>
    <row r="113" spans="1:16" ht="24" customHeight="1">
      <c r="A113" s="47"/>
      <c r="B113" s="6"/>
      <c r="C113" s="6"/>
      <c r="D113" s="48"/>
      <c r="E113" s="48"/>
      <c r="F113" s="48"/>
      <c r="G113" s="48"/>
      <c r="H113" s="48"/>
      <c r="I113" s="48"/>
      <c r="J113" s="48"/>
      <c r="K113" s="48"/>
      <c r="L113" s="48"/>
      <c r="M113" s="48"/>
      <c r="N113" s="48"/>
      <c r="O113" s="11"/>
      <c r="P113" s="11"/>
    </row>
    <row r="114" spans="1:16" ht="24" customHeight="1">
      <c r="A114" s="47"/>
      <c r="B114" s="6"/>
      <c r="C114" s="6"/>
      <c r="D114" s="48"/>
      <c r="E114" s="48"/>
      <c r="F114" s="48"/>
      <c r="G114" s="48"/>
      <c r="H114" s="48"/>
      <c r="I114" s="48"/>
      <c r="J114" s="48"/>
      <c r="K114" s="48"/>
      <c r="L114" s="48"/>
      <c r="M114" s="48"/>
      <c r="N114" s="48"/>
      <c r="O114" s="11"/>
      <c r="P114" s="11"/>
    </row>
    <row r="115" spans="1:16" ht="24" customHeight="1">
      <c r="A115" s="47"/>
      <c r="B115" s="6"/>
      <c r="C115" s="6"/>
      <c r="D115" s="48"/>
      <c r="E115" s="48"/>
      <c r="F115" s="48"/>
      <c r="G115" s="48"/>
      <c r="H115" s="48"/>
      <c r="I115" s="48"/>
      <c r="J115" s="48"/>
      <c r="K115" s="48"/>
      <c r="L115" s="48"/>
      <c r="M115" s="48"/>
      <c r="N115" s="48"/>
      <c r="O115" s="11"/>
      <c r="P115" s="11"/>
    </row>
    <row r="116" spans="1:16" ht="24" customHeight="1">
      <c r="A116" s="47"/>
      <c r="B116" s="6"/>
      <c r="C116" s="6"/>
      <c r="D116" s="48"/>
      <c r="E116" s="48"/>
      <c r="F116" s="48"/>
      <c r="G116" s="48"/>
      <c r="H116" s="48"/>
      <c r="I116" s="48"/>
      <c r="J116" s="48"/>
      <c r="K116" s="48"/>
      <c r="L116" s="48"/>
      <c r="M116" s="48"/>
      <c r="N116" s="48"/>
      <c r="O116" s="11"/>
      <c r="P116" s="11"/>
    </row>
    <row r="117" spans="1:16" ht="24" customHeight="1">
      <c r="A117" s="47"/>
      <c r="B117" s="6"/>
      <c r="C117" s="6"/>
      <c r="D117" s="48"/>
      <c r="E117" s="48"/>
      <c r="F117" s="48"/>
      <c r="G117" s="48"/>
      <c r="H117" s="48"/>
      <c r="I117" s="48"/>
      <c r="J117" s="48"/>
      <c r="K117" s="48"/>
      <c r="L117" s="48"/>
      <c r="M117" s="48"/>
      <c r="N117" s="48"/>
      <c r="O117" s="11"/>
      <c r="P117" s="11"/>
    </row>
    <row r="118" spans="1:16" ht="24" customHeight="1">
      <c r="A118" s="47"/>
      <c r="B118" s="6"/>
      <c r="C118" s="6"/>
      <c r="D118" s="48"/>
      <c r="E118" s="48"/>
      <c r="F118" s="48"/>
      <c r="G118" s="48"/>
      <c r="H118" s="48"/>
      <c r="I118" s="48"/>
      <c r="J118" s="48"/>
      <c r="K118" s="48"/>
      <c r="L118" s="48"/>
      <c r="M118" s="48"/>
      <c r="N118" s="48"/>
      <c r="O118" s="11"/>
      <c r="P118" s="11"/>
    </row>
    <row r="119" spans="1:16" ht="24" customHeight="1">
      <c r="A119" s="47"/>
      <c r="B119" s="6"/>
      <c r="C119" s="6"/>
      <c r="D119" s="48"/>
      <c r="E119" s="48"/>
      <c r="F119" s="48"/>
      <c r="G119" s="48"/>
      <c r="H119" s="48"/>
      <c r="I119" s="48"/>
      <c r="J119" s="48"/>
      <c r="K119" s="48"/>
      <c r="L119" s="48"/>
      <c r="M119" s="48"/>
      <c r="N119" s="48"/>
      <c r="O119" s="11"/>
      <c r="P119" s="11"/>
    </row>
    <row r="120" spans="1:16" ht="24" customHeight="1">
      <c r="A120" s="47"/>
      <c r="B120" s="6"/>
      <c r="C120" s="6"/>
      <c r="D120" s="48"/>
      <c r="E120" s="48"/>
      <c r="F120" s="48"/>
      <c r="G120" s="48"/>
      <c r="H120" s="48"/>
      <c r="I120" s="48"/>
      <c r="J120" s="48"/>
      <c r="K120" s="48"/>
      <c r="L120" s="48"/>
      <c r="M120" s="48"/>
      <c r="N120" s="48"/>
      <c r="O120" s="11"/>
      <c r="P120" s="11"/>
    </row>
    <row r="121" spans="1:16" ht="24" customHeight="1">
      <c r="A121" s="47"/>
      <c r="B121" s="6"/>
      <c r="C121" s="6"/>
      <c r="D121" s="48"/>
      <c r="E121" s="48"/>
      <c r="F121" s="48"/>
      <c r="G121" s="48"/>
      <c r="H121" s="48"/>
      <c r="I121" s="48"/>
      <c r="J121" s="48"/>
      <c r="K121" s="48"/>
      <c r="L121" s="48"/>
      <c r="M121" s="48"/>
      <c r="N121" s="48"/>
      <c r="O121" s="11"/>
      <c r="P121" s="11"/>
    </row>
    <row r="122" spans="1:16" ht="24" customHeight="1">
      <c r="A122" s="47"/>
      <c r="B122" s="6"/>
      <c r="C122" s="6"/>
      <c r="D122" s="48"/>
      <c r="E122" s="48"/>
      <c r="F122" s="48"/>
      <c r="G122" s="48"/>
      <c r="H122" s="48"/>
      <c r="I122" s="48"/>
      <c r="J122" s="48"/>
      <c r="K122" s="48"/>
      <c r="L122" s="48"/>
      <c r="M122" s="48"/>
      <c r="N122" s="48"/>
      <c r="O122" s="11"/>
      <c r="P122" s="11"/>
    </row>
    <row r="123" spans="1:16" ht="24" customHeight="1">
      <c r="A123" s="47"/>
      <c r="B123" s="6"/>
      <c r="C123" s="6"/>
      <c r="D123" s="38"/>
      <c r="E123" s="38"/>
      <c r="F123" s="38"/>
      <c r="G123" s="38"/>
      <c r="H123" s="38"/>
      <c r="I123" s="38"/>
      <c r="J123" s="38"/>
      <c r="K123" s="38"/>
      <c r="L123" s="38"/>
      <c r="M123" s="38"/>
      <c r="N123" s="38"/>
      <c r="O123" s="13"/>
      <c r="P123" s="13"/>
    </row>
    <row r="124" spans="1:16" ht="24" customHeight="1">
      <c r="A124" s="47"/>
      <c r="B124" s="6"/>
      <c r="C124" s="6"/>
      <c r="D124" s="48"/>
      <c r="E124" s="48"/>
      <c r="F124" s="48"/>
      <c r="G124" s="48"/>
      <c r="H124" s="48"/>
      <c r="I124" s="48"/>
      <c r="J124" s="48"/>
      <c r="K124" s="48"/>
      <c r="L124" s="48"/>
      <c r="M124" s="48"/>
      <c r="N124" s="48"/>
      <c r="O124" s="11"/>
      <c r="P124" s="11"/>
    </row>
    <row r="125" spans="1:16" ht="24" customHeight="1">
      <c r="A125" s="47"/>
      <c r="B125" s="6"/>
      <c r="C125" s="6"/>
      <c r="D125" s="48"/>
      <c r="E125" s="48"/>
      <c r="F125" s="48"/>
      <c r="G125" s="48"/>
      <c r="H125" s="48"/>
      <c r="I125" s="48"/>
      <c r="J125" s="48"/>
      <c r="K125" s="48"/>
      <c r="L125" s="48"/>
      <c r="M125" s="48"/>
      <c r="N125" s="48"/>
      <c r="O125" s="11"/>
      <c r="P125" s="11"/>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r:id="rId1"/>
  <headerFooter alignWithMargins="0"/>
  <rowBreaks count="1" manualBreakCount="1">
    <brk id="23"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499-115D-4A27-81C6-B41B12E5E404}">
  <dimension ref="A1:H195"/>
  <sheetViews>
    <sheetView view="pageBreakPreview" zoomScaleNormal="100" zoomScaleSheetLayoutView="100" workbookViewId="0">
      <selection activeCell="F163" sqref="F163:F167"/>
    </sheetView>
  </sheetViews>
  <sheetFormatPr defaultRowHeight="13.5"/>
  <cols>
    <col min="1" max="1" width="3.19921875" style="614" customWidth="1"/>
    <col min="2" max="2" width="19.5" style="614" customWidth="1"/>
    <col min="3" max="3" width="18.19921875" style="614" customWidth="1"/>
    <col min="4" max="4" width="12.59765625" style="614" customWidth="1"/>
    <col min="5" max="5" width="5.796875" style="614" customWidth="1"/>
    <col min="6" max="6" width="10.3984375" style="614" customWidth="1"/>
    <col min="7" max="7" width="10.5" style="614" customWidth="1"/>
    <col min="8" max="8" width="21.09765625" style="614" customWidth="1"/>
    <col min="9" max="16384" width="8.796875" style="614"/>
  </cols>
  <sheetData>
    <row r="1" spans="1:8" ht="17.25">
      <c r="A1" s="879" t="s">
        <v>481</v>
      </c>
      <c r="B1" s="879"/>
      <c r="C1" s="879"/>
      <c r="D1" s="879"/>
      <c r="E1" s="879"/>
      <c r="F1" s="879"/>
      <c r="G1" s="879"/>
      <c r="H1" s="879"/>
    </row>
    <row r="2" spans="1:8" ht="17.25">
      <c r="A2" s="615"/>
      <c r="B2" s="616"/>
      <c r="C2" s="616"/>
      <c r="D2" s="616"/>
      <c r="E2" s="616"/>
      <c r="F2" s="616"/>
      <c r="G2" s="616"/>
      <c r="H2" s="617"/>
    </row>
    <row r="3" spans="1:8">
      <c r="A3" s="618" t="s">
        <v>482</v>
      </c>
      <c r="B3" s="619" t="s">
        <v>496</v>
      </c>
      <c r="C3" s="619"/>
      <c r="D3" s="687">
        <v>1</v>
      </c>
      <c r="E3" s="619" t="s">
        <v>483</v>
      </c>
      <c r="F3" s="619"/>
      <c r="G3" s="621"/>
      <c r="H3" s="688"/>
    </row>
    <row r="4" spans="1:8">
      <c r="A4" s="623"/>
      <c r="B4" s="624"/>
      <c r="C4" s="625"/>
      <c r="D4" s="625"/>
      <c r="E4" s="625"/>
      <c r="F4" s="625"/>
      <c r="G4" s="625"/>
      <c r="H4" s="626"/>
    </row>
    <row r="5" spans="1:8">
      <c r="A5" s="627" t="s">
        <v>231</v>
      </c>
      <c r="B5" s="628" t="s">
        <v>484</v>
      </c>
      <c r="C5" s="628" t="s">
        <v>485</v>
      </c>
      <c r="D5" s="628" t="s">
        <v>486</v>
      </c>
      <c r="E5" s="628" t="s">
        <v>2</v>
      </c>
      <c r="F5" s="628" t="s">
        <v>487</v>
      </c>
      <c r="G5" s="628" t="s">
        <v>488</v>
      </c>
      <c r="H5" s="629" t="s">
        <v>489</v>
      </c>
    </row>
    <row r="6" spans="1:8">
      <c r="A6" s="630"/>
      <c r="B6" s="631"/>
      <c r="C6" s="875" t="s">
        <v>529</v>
      </c>
      <c r="D6" s="632"/>
      <c r="E6" s="633"/>
      <c r="F6" s="634"/>
      <c r="G6" s="635"/>
      <c r="H6" s="636"/>
    </row>
    <row r="7" spans="1:8">
      <c r="A7" s="637">
        <v>1</v>
      </c>
      <c r="B7" s="638" t="s">
        <v>497</v>
      </c>
      <c r="C7" s="876"/>
      <c r="D7" s="639">
        <v>1</v>
      </c>
      <c r="E7" s="628" t="s">
        <v>490</v>
      </c>
      <c r="F7" s="640"/>
      <c r="G7" s="641">
        <f>ROUND(D7*F7,2)</f>
        <v>0</v>
      </c>
      <c r="H7" s="689" t="s">
        <v>498</v>
      </c>
    </row>
    <row r="8" spans="1:8">
      <c r="A8" s="630"/>
      <c r="B8" s="631"/>
      <c r="C8" s="880" t="s">
        <v>530</v>
      </c>
      <c r="D8" s="632"/>
      <c r="E8" s="633"/>
      <c r="F8" s="643"/>
      <c r="G8" s="644"/>
      <c r="H8" s="636" t="s">
        <v>545</v>
      </c>
    </row>
    <row r="9" spans="1:8">
      <c r="A9" s="637">
        <v>2</v>
      </c>
      <c r="B9" s="638" t="s">
        <v>497</v>
      </c>
      <c r="C9" s="881"/>
      <c r="D9" s="639">
        <v>1</v>
      </c>
      <c r="E9" s="628" t="s">
        <v>490</v>
      </c>
      <c r="F9" s="640"/>
      <c r="G9" s="641">
        <f>ROUND(D9*F9,2)</f>
        <v>0</v>
      </c>
      <c r="H9" s="689" t="s">
        <v>498</v>
      </c>
    </row>
    <row r="10" spans="1:8">
      <c r="A10" s="630"/>
      <c r="B10" s="631"/>
      <c r="C10" s="875" t="s">
        <v>531</v>
      </c>
      <c r="D10" s="632"/>
      <c r="E10" s="633"/>
      <c r="F10" s="643"/>
      <c r="G10" s="644"/>
      <c r="H10" s="636"/>
    </row>
    <row r="11" spans="1:8">
      <c r="A11" s="637">
        <v>3</v>
      </c>
      <c r="B11" s="638" t="s">
        <v>497</v>
      </c>
      <c r="C11" s="876"/>
      <c r="D11" s="639">
        <v>1</v>
      </c>
      <c r="E11" s="628" t="s">
        <v>490</v>
      </c>
      <c r="F11" s="640"/>
      <c r="G11" s="641">
        <f>ROUND(D11*F11,2)</f>
        <v>0</v>
      </c>
      <c r="H11" s="689" t="s">
        <v>498</v>
      </c>
    </row>
    <row r="12" spans="1:8">
      <c r="A12" s="630"/>
      <c r="B12" s="631"/>
      <c r="C12" s="877"/>
      <c r="D12" s="632"/>
      <c r="E12" s="633"/>
      <c r="F12" s="643"/>
      <c r="G12" s="644"/>
      <c r="H12" s="636"/>
    </row>
    <row r="13" spans="1:8">
      <c r="A13" s="637"/>
      <c r="B13" s="638"/>
      <c r="C13" s="878"/>
      <c r="D13" s="639"/>
      <c r="E13" s="628"/>
      <c r="F13" s="640"/>
      <c r="G13" s="641"/>
      <c r="H13" s="689"/>
    </row>
    <row r="14" spans="1:8">
      <c r="A14" s="630"/>
      <c r="B14" s="631"/>
      <c r="C14" s="631"/>
      <c r="D14" s="647"/>
      <c r="E14" s="631"/>
      <c r="F14" s="649"/>
      <c r="G14" s="650"/>
      <c r="H14" s="652"/>
    </row>
    <row r="15" spans="1:8">
      <c r="A15" s="637"/>
      <c r="B15" s="648"/>
      <c r="C15" s="638"/>
      <c r="D15" s="639"/>
      <c r="E15" s="628"/>
      <c r="F15" s="651"/>
      <c r="G15" s="653"/>
      <c r="H15" s="646"/>
    </row>
    <row r="16" spans="1:8">
      <c r="A16" s="630"/>
      <c r="B16" s="631"/>
      <c r="C16" s="631"/>
      <c r="D16" s="654"/>
      <c r="E16" s="633"/>
      <c r="F16" s="655"/>
      <c r="G16" s="650"/>
      <c r="H16" s="636"/>
    </row>
    <row r="17" spans="1:8">
      <c r="A17" s="637"/>
      <c r="B17" s="648"/>
      <c r="C17" s="645"/>
      <c r="D17" s="656"/>
      <c r="E17" s="628"/>
      <c r="F17" s="651"/>
      <c r="G17" s="653"/>
      <c r="H17" s="646"/>
    </row>
    <row r="18" spans="1:8">
      <c r="A18" s="630"/>
      <c r="B18" s="631"/>
      <c r="C18" s="631"/>
      <c r="D18" s="632"/>
      <c r="E18" s="633"/>
      <c r="F18" s="634"/>
      <c r="G18" s="650"/>
      <c r="H18" s="652"/>
    </row>
    <row r="19" spans="1:8">
      <c r="A19" s="637"/>
      <c r="B19" s="648"/>
      <c r="C19" s="657"/>
      <c r="D19" s="639"/>
      <c r="E19" s="628"/>
      <c r="F19" s="651"/>
      <c r="G19" s="653"/>
      <c r="H19" s="646"/>
    </row>
    <row r="20" spans="1:8">
      <c r="A20" s="630"/>
      <c r="B20" s="631"/>
      <c r="C20" s="631"/>
      <c r="D20" s="647"/>
      <c r="E20" s="633"/>
      <c r="F20" s="649"/>
      <c r="G20" s="650"/>
      <c r="H20" s="658"/>
    </row>
    <row r="21" spans="1:8">
      <c r="A21" s="637"/>
      <c r="B21" s="648"/>
      <c r="C21" s="657"/>
      <c r="D21" s="639"/>
      <c r="E21" s="628"/>
      <c r="F21" s="651"/>
      <c r="G21" s="653"/>
      <c r="H21" s="659"/>
    </row>
    <row r="22" spans="1:8">
      <c r="A22" s="630"/>
      <c r="B22" s="631"/>
      <c r="C22" s="631"/>
      <c r="D22" s="632"/>
      <c r="E22" s="633"/>
      <c r="F22" s="634"/>
      <c r="G22" s="650"/>
      <c r="H22" s="636"/>
    </row>
    <row r="23" spans="1:8">
      <c r="A23" s="637"/>
      <c r="B23" s="648"/>
      <c r="C23" s="638"/>
      <c r="D23" s="639"/>
      <c r="E23" s="628"/>
      <c r="F23" s="651"/>
      <c r="G23" s="653"/>
      <c r="H23" s="659"/>
    </row>
    <row r="24" spans="1:8">
      <c r="A24" s="630"/>
      <c r="B24" s="631"/>
      <c r="C24" s="631"/>
      <c r="D24" s="632"/>
      <c r="E24" s="633"/>
      <c r="F24" s="634"/>
      <c r="G24" s="650"/>
      <c r="H24" s="636"/>
    </row>
    <row r="25" spans="1:8">
      <c r="A25" s="637"/>
      <c r="B25" s="638"/>
      <c r="C25" s="660"/>
      <c r="D25" s="639"/>
      <c r="E25" s="628"/>
      <c r="F25" s="651"/>
      <c r="G25" s="653"/>
      <c r="H25" s="642"/>
    </row>
    <row r="26" spans="1:8">
      <c r="A26" s="630"/>
      <c r="B26" s="631"/>
      <c r="C26" s="631"/>
      <c r="D26" s="632"/>
      <c r="E26" s="633"/>
      <c r="F26" s="649"/>
      <c r="G26" s="650"/>
      <c r="H26" s="636"/>
    </row>
    <row r="27" spans="1:8">
      <c r="A27" s="637"/>
      <c r="B27" s="638"/>
      <c r="C27" s="638"/>
      <c r="D27" s="639"/>
      <c r="E27" s="628"/>
      <c r="F27" s="661"/>
      <c r="G27" s="653"/>
      <c r="H27" s="642"/>
    </row>
    <row r="28" spans="1:8">
      <c r="A28" s="630"/>
      <c r="B28" s="631"/>
      <c r="C28" s="631"/>
      <c r="D28" s="632"/>
      <c r="E28" s="633"/>
      <c r="F28" s="649"/>
      <c r="G28" s="650"/>
      <c r="H28" s="636"/>
    </row>
    <row r="29" spans="1:8">
      <c r="A29" s="637"/>
      <c r="B29" s="638"/>
      <c r="C29" s="638"/>
      <c r="D29" s="639"/>
      <c r="E29" s="628"/>
      <c r="F29" s="661"/>
      <c r="G29" s="653"/>
      <c r="H29" s="642"/>
    </row>
    <row r="30" spans="1:8">
      <c r="A30" s="662"/>
      <c r="B30" s="663"/>
      <c r="C30" s="663"/>
      <c r="D30" s="632"/>
      <c r="E30" s="633"/>
      <c r="F30" s="664"/>
      <c r="G30" s="650"/>
      <c r="H30" s="665"/>
    </row>
    <row r="31" spans="1:8">
      <c r="A31" s="637"/>
      <c r="B31" s="663"/>
      <c r="C31" s="663"/>
      <c r="D31" s="639"/>
      <c r="E31" s="628"/>
      <c r="F31" s="666"/>
      <c r="G31" s="653"/>
      <c r="H31" s="665"/>
    </row>
    <row r="32" spans="1:8">
      <c r="A32" s="630"/>
      <c r="B32" s="667"/>
      <c r="C32" s="667"/>
      <c r="D32" s="654"/>
      <c r="E32" s="668"/>
      <c r="F32" s="655"/>
      <c r="G32" s="650"/>
      <c r="H32" s="669"/>
    </row>
    <row r="33" spans="1:8">
      <c r="A33" s="637"/>
      <c r="B33" s="628" t="s">
        <v>5</v>
      </c>
      <c r="C33" s="670"/>
      <c r="D33" s="656"/>
      <c r="E33" s="671"/>
      <c r="F33" s="638"/>
      <c r="G33" s="672">
        <f>SUM(G6:G31)</f>
        <v>0</v>
      </c>
      <c r="H33" s="642"/>
    </row>
    <row r="34" spans="1:8">
      <c r="A34" s="630"/>
      <c r="B34" s="631"/>
      <c r="C34" s="631"/>
      <c r="D34" s="654"/>
      <c r="E34" s="633"/>
      <c r="F34" s="673"/>
      <c r="G34" s="674"/>
      <c r="H34" s="636"/>
    </row>
    <row r="35" spans="1:8">
      <c r="A35" s="637" t="s">
        <v>491</v>
      </c>
      <c r="B35" s="638" t="s">
        <v>491</v>
      </c>
      <c r="C35" s="638"/>
      <c r="D35" s="656"/>
      <c r="E35" s="628"/>
      <c r="F35" s="661"/>
      <c r="G35" s="674" t="s">
        <v>492</v>
      </c>
      <c r="H35" s="642" t="s">
        <v>493</v>
      </c>
    </row>
    <row r="36" spans="1:8">
      <c r="A36" s="630"/>
      <c r="B36" s="667"/>
      <c r="C36" s="667"/>
      <c r="D36" s="654"/>
      <c r="E36" s="668"/>
      <c r="F36" s="655"/>
      <c r="G36" s="675"/>
      <c r="H36" s="652"/>
    </row>
    <row r="37" spans="1:8">
      <c r="A37" s="637"/>
      <c r="B37" s="628" t="s">
        <v>494</v>
      </c>
      <c r="C37" s="670"/>
      <c r="D37" s="656"/>
      <c r="E37" s="671"/>
      <c r="F37" s="676"/>
      <c r="G37" s="677">
        <f>ROUND(G33,-1)</f>
        <v>0</v>
      </c>
      <c r="H37" s="629"/>
    </row>
    <row r="38" spans="1:8">
      <c r="A38" s="630"/>
      <c r="B38" s="633"/>
      <c r="C38" s="667"/>
      <c r="D38" s="654"/>
      <c r="E38" s="668"/>
      <c r="F38" s="678"/>
      <c r="G38" s="679"/>
      <c r="H38" s="680"/>
    </row>
    <row r="39" spans="1:8">
      <c r="A39" s="681" t="s">
        <v>491</v>
      </c>
      <c r="B39" s="682"/>
      <c r="C39" s="682"/>
      <c r="D39" s="683"/>
      <c r="E39" s="682"/>
      <c r="F39" s="684"/>
      <c r="G39" s="685"/>
      <c r="H39" s="686"/>
    </row>
    <row r="40" spans="1:8" ht="17.25">
      <c r="A40" s="879" t="s">
        <v>499</v>
      </c>
      <c r="B40" s="879"/>
      <c r="C40" s="879"/>
      <c r="D40" s="879"/>
      <c r="E40" s="879"/>
      <c r="F40" s="879"/>
      <c r="G40" s="879"/>
      <c r="H40" s="879"/>
    </row>
    <row r="41" spans="1:8" ht="17.25">
      <c r="A41" s="615"/>
      <c r="B41" s="616"/>
      <c r="C41" s="616"/>
      <c r="D41" s="616"/>
      <c r="E41" s="616"/>
      <c r="F41" s="616"/>
      <c r="G41" s="616"/>
      <c r="H41" s="617"/>
    </row>
    <row r="42" spans="1:8">
      <c r="A42" s="618" t="s">
        <v>495</v>
      </c>
      <c r="B42" s="619" t="s">
        <v>501</v>
      </c>
      <c r="C42" s="619"/>
      <c r="D42" s="687">
        <v>1</v>
      </c>
      <c r="E42" s="619" t="s">
        <v>502</v>
      </c>
      <c r="F42" s="619"/>
      <c r="G42" s="621"/>
      <c r="H42" s="622"/>
    </row>
    <row r="43" spans="1:8">
      <c r="A43" s="623"/>
      <c r="B43" s="624"/>
      <c r="C43" s="625"/>
      <c r="D43" s="625"/>
      <c r="E43" s="625"/>
      <c r="F43" s="625"/>
      <c r="G43" s="625"/>
      <c r="H43" s="626"/>
    </row>
    <row r="44" spans="1:8">
      <c r="A44" s="627" t="s">
        <v>231</v>
      </c>
      <c r="B44" s="628" t="s">
        <v>484</v>
      </c>
      <c r="C44" s="628" t="s">
        <v>485</v>
      </c>
      <c r="D44" s="628" t="s">
        <v>486</v>
      </c>
      <c r="E44" s="628" t="s">
        <v>2</v>
      </c>
      <c r="F44" s="628" t="s">
        <v>487</v>
      </c>
      <c r="G44" s="628" t="s">
        <v>488</v>
      </c>
      <c r="H44" s="629" t="s">
        <v>489</v>
      </c>
    </row>
    <row r="45" spans="1:8">
      <c r="A45" s="630"/>
      <c r="B45" s="631"/>
      <c r="C45" s="631"/>
      <c r="D45" s="632"/>
      <c r="E45" s="633"/>
      <c r="F45" s="643"/>
      <c r="G45" s="644"/>
      <c r="H45" s="636"/>
    </row>
    <row r="46" spans="1:8">
      <c r="A46" s="637">
        <v>1</v>
      </c>
      <c r="B46" s="638" t="s">
        <v>503</v>
      </c>
      <c r="C46" s="645" t="s">
        <v>504</v>
      </c>
      <c r="D46" s="639">
        <v>1</v>
      </c>
      <c r="E46" s="628" t="s">
        <v>505</v>
      </c>
      <c r="F46" s="640"/>
      <c r="G46" s="641">
        <f>ROUND(D46*F46,2)</f>
        <v>0</v>
      </c>
      <c r="H46" s="689" t="s">
        <v>506</v>
      </c>
    </row>
    <row r="47" spans="1:8">
      <c r="A47" s="630"/>
      <c r="B47" s="631"/>
      <c r="C47" s="882" t="s">
        <v>507</v>
      </c>
      <c r="D47" s="632"/>
      <c r="E47" s="633"/>
      <c r="F47" s="643"/>
      <c r="G47" s="644"/>
      <c r="H47" s="636" t="s">
        <v>546</v>
      </c>
    </row>
    <row r="48" spans="1:8">
      <c r="A48" s="637">
        <v>2</v>
      </c>
      <c r="B48" s="638" t="s">
        <v>503</v>
      </c>
      <c r="C48" s="883"/>
      <c r="D48" s="639">
        <v>1</v>
      </c>
      <c r="E48" s="628" t="s">
        <v>505</v>
      </c>
      <c r="F48" s="640"/>
      <c r="G48" s="641">
        <f>ROUND(D48*F48,2)</f>
        <v>0</v>
      </c>
      <c r="H48" s="689" t="s">
        <v>506</v>
      </c>
    </row>
    <row r="49" spans="1:8">
      <c r="A49" s="630"/>
      <c r="B49" s="631"/>
      <c r="C49" s="882" t="s">
        <v>508</v>
      </c>
      <c r="D49" s="632"/>
      <c r="E49" s="633"/>
      <c r="F49" s="643"/>
      <c r="G49" s="644"/>
      <c r="H49" s="636"/>
    </row>
    <row r="50" spans="1:8">
      <c r="A50" s="637">
        <v>3</v>
      </c>
      <c r="B50" s="638" t="s">
        <v>503</v>
      </c>
      <c r="C50" s="883"/>
      <c r="D50" s="639">
        <v>1</v>
      </c>
      <c r="E50" s="628" t="s">
        <v>505</v>
      </c>
      <c r="F50" s="640"/>
      <c r="G50" s="641">
        <f>ROUND(D50*F50,2)</f>
        <v>0</v>
      </c>
      <c r="H50" s="689" t="s">
        <v>506</v>
      </c>
    </row>
    <row r="51" spans="1:8">
      <c r="A51" s="630"/>
      <c r="B51" s="631"/>
      <c r="C51" s="880"/>
      <c r="D51" s="632"/>
      <c r="E51" s="633"/>
      <c r="F51" s="643"/>
      <c r="G51" s="644"/>
      <c r="H51" s="636"/>
    </row>
    <row r="52" spans="1:8">
      <c r="A52" s="637"/>
      <c r="B52" s="638"/>
      <c r="C52" s="881"/>
      <c r="D52" s="639"/>
      <c r="E52" s="628"/>
      <c r="F52" s="640"/>
      <c r="G52" s="641"/>
      <c r="H52" s="689"/>
    </row>
    <row r="53" spans="1:8">
      <c r="A53" s="630"/>
      <c r="B53" s="631"/>
      <c r="C53" s="631"/>
      <c r="D53" s="647"/>
      <c r="E53" s="631"/>
      <c r="F53" s="649"/>
      <c r="G53" s="650"/>
      <c r="H53" s="652"/>
    </row>
    <row r="54" spans="1:8">
      <c r="A54" s="637"/>
      <c r="B54" s="648"/>
      <c r="C54" s="638"/>
      <c r="D54" s="639"/>
      <c r="E54" s="628"/>
      <c r="F54" s="651"/>
      <c r="G54" s="653"/>
      <c r="H54" s="646"/>
    </row>
    <row r="55" spans="1:8">
      <c r="A55" s="630"/>
      <c r="B55" s="631"/>
      <c r="C55" s="631"/>
      <c r="D55" s="654"/>
      <c r="E55" s="633"/>
      <c r="F55" s="655"/>
      <c r="G55" s="650"/>
      <c r="H55" s="636"/>
    </row>
    <row r="56" spans="1:8">
      <c r="A56" s="637"/>
      <c r="B56" s="648"/>
      <c r="C56" s="645"/>
      <c r="D56" s="656"/>
      <c r="E56" s="628"/>
      <c r="F56" s="651"/>
      <c r="G56" s="641"/>
      <c r="H56" s="646"/>
    </row>
    <row r="57" spans="1:8">
      <c r="A57" s="630"/>
      <c r="B57" s="631"/>
      <c r="C57" s="631"/>
      <c r="D57" s="632"/>
      <c r="E57" s="633"/>
      <c r="F57" s="634"/>
      <c r="G57" s="650"/>
      <c r="H57" s="652"/>
    </row>
    <row r="58" spans="1:8">
      <c r="A58" s="637"/>
      <c r="B58" s="648"/>
      <c r="C58" s="657"/>
      <c r="D58" s="639"/>
      <c r="E58" s="628"/>
      <c r="F58" s="651"/>
      <c r="G58" s="653"/>
      <c r="H58" s="646"/>
    </row>
    <row r="59" spans="1:8">
      <c r="A59" s="630"/>
      <c r="B59" s="631"/>
      <c r="C59" s="631"/>
      <c r="D59" s="647"/>
      <c r="E59" s="633"/>
      <c r="F59" s="649"/>
      <c r="G59" s="650"/>
      <c r="H59" s="658"/>
    </row>
    <row r="60" spans="1:8">
      <c r="A60" s="637"/>
      <c r="B60" s="648"/>
      <c r="C60" s="657"/>
      <c r="D60" s="639"/>
      <c r="E60" s="628"/>
      <c r="F60" s="651"/>
      <c r="G60" s="653"/>
      <c r="H60" s="659"/>
    </row>
    <row r="61" spans="1:8">
      <c r="A61" s="630"/>
      <c r="B61" s="631"/>
      <c r="C61" s="631"/>
      <c r="D61" s="632"/>
      <c r="E61" s="633"/>
      <c r="F61" s="634"/>
      <c r="G61" s="650"/>
      <c r="H61" s="636"/>
    </row>
    <row r="62" spans="1:8">
      <c r="A62" s="637"/>
      <c r="B62" s="648"/>
      <c r="C62" s="638"/>
      <c r="D62" s="639"/>
      <c r="E62" s="628"/>
      <c r="F62" s="651"/>
      <c r="G62" s="653"/>
      <c r="H62" s="659"/>
    </row>
    <row r="63" spans="1:8">
      <c r="A63" s="630"/>
      <c r="B63" s="631"/>
      <c r="C63" s="631"/>
      <c r="D63" s="632"/>
      <c r="E63" s="633"/>
      <c r="F63" s="634"/>
      <c r="G63" s="650"/>
      <c r="H63" s="636"/>
    </row>
    <row r="64" spans="1:8">
      <c r="A64" s="637"/>
      <c r="B64" s="638"/>
      <c r="C64" s="660"/>
      <c r="D64" s="639"/>
      <c r="E64" s="628"/>
      <c r="F64" s="651"/>
      <c r="G64" s="653"/>
      <c r="H64" s="642"/>
    </row>
    <row r="65" spans="1:8">
      <c r="A65" s="630"/>
      <c r="B65" s="631"/>
      <c r="C65" s="631"/>
      <c r="D65" s="632"/>
      <c r="E65" s="633"/>
      <c r="F65" s="649"/>
      <c r="G65" s="650"/>
      <c r="H65" s="636"/>
    </row>
    <row r="66" spans="1:8">
      <c r="A66" s="637"/>
      <c r="B66" s="638"/>
      <c r="C66" s="638"/>
      <c r="D66" s="639"/>
      <c r="E66" s="628"/>
      <c r="F66" s="661"/>
      <c r="G66" s="653"/>
      <c r="H66" s="642"/>
    </row>
    <row r="67" spans="1:8">
      <c r="A67" s="630"/>
      <c r="B67" s="631"/>
      <c r="C67" s="631"/>
      <c r="D67" s="632"/>
      <c r="E67" s="633"/>
      <c r="F67" s="649"/>
      <c r="G67" s="650"/>
      <c r="H67" s="636"/>
    </row>
    <row r="68" spans="1:8">
      <c r="A68" s="637"/>
      <c r="B68" s="628"/>
      <c r="C68" s="638"/>
      <c r="D68" s="639"/>
      <c r="E68" s="628"/>
      <c r="F68" s="661"/>
      <c r="G68" s="690"/>
      <c r="H68" s="642"/>
    </row>
    <row r="69" spans="1:8">
      <c r="A69" s="662"/>
      <c r="B69" s="663"/>
      <c r="C69" s="663"/>
      <c r="D69" s="632"/>
      <c r="E69" s="633"/>
      <c r="F69" s="664"/>
      <c r="G69" s="650"/>
      <c r="H69" s="665"/>
    </row>
    <row r="70" spans="1:8">
      <c r="A70" s="637"/>
      <c r="B70" s="663"/>
      <c r="C70" s="663"/>
      <c r="D70" s="639"/>
      <c r="E70" s="628"/>
      <c r="F70" s="666"/>
      <c r="G70" s="653"/>
      <c r="H70" s="665"/>
    </row>
    <row r="71" spans="1:8">
      <c r="A71" s="630"/>
      <c r="B71" s="667"/>
      <c r="C71" s="667"/>
      <c r="D71" s="654"/>
      <c r="E71" s="668"/>
      <c r="F71" s="655"/>
      <c r="G71" s="650"/>
      <c r="H71" s="669"/>
    </row>
    <row r="72" spans="1:8">
      <c r="A72" s="637"/>
      <c r="B72" s="628" t="s">
        <v>5</v>
      </c>
      <c r="C72" s="670"/>
      <c r="D72" s="656"/>
      <c r="E72" s="671"/>
      <c r="F72" s="638"/>
      <c r="G72" s="672">
        <f>SUM(G45:G71)</f>
        <v>0</v>
      </c>
      <c r="H72" s="642"/>
    </row>
    <row r="73" spans="1:8">
      <c r="A73" s="630"/>
      <c r="B73" s="631"/>
      <c r="C73" s="631"/>
      <c r="D73" s="654"/>
      <c r="E73" s="633"/>
      <c r="F73" s="673"/>
      <c r="G73" s="674"/>
      <c r="H73" s="636"/>
    </row>
    <row r="74" spans="1:8">
      <c r="A74" s="637" t="s">
        <v>491</v>
      </c>
      <c r="B74" s="638" t="s">
        <v>491</v>
      </c>
      <c r="C74" s="638"/>
      <c r="D74" s="656"/>
      <c r="E74" s="628"/>
      <c r="F74" s="661"/>
      <c r="G74" s="674" t="s">
        <v>492</v>
      </c>
      <c r="H74" s="642" t="s">
        <v>493</v>
      </c>
    </row>
    <row r="75" spans="1:8">
      <c r="A75" s="630"/>
      <c r="B75" s="667"/>
      <c r="C75" s="667"/>
      <c r="D75" s="654"/>
      <c r="E75" s="668"/>
      <c r="F75" s="655"/>
      <c r="G75" s="675"/>
      <c r="H75" s="691"/>
    </row>
    <row r="76" spans="1:8">
      <c r="A76" s="637"/>
      <c r="B76" s="628" t="s">
        <v>494</v>
      </c>
      <c r="C76" s="670"/>
      <c r="D76" s="656"/>
      <c r="E76" s="671"/>
      <c r="F76" s="676"/>
      <c r="G76" s="692">
        <f>IF(G72&lt;9999,ROUND(G72,-1),IF(G72&lt;99999,ROUND(G72,-2),ROUND(G72,-3)))</f>
        <v>0</v>
      </c>
      <c r="H76" s="693"/>
    </row>
    <row r="77" spans="1:8">
      <c r="A77" s="630"/>
      <c r="B77" s="633"/>
      <c r="C77" s="667"/>
      <c r="D77" s="654"/>
      <c r="E77" s="668"/>
      <c r="F77" s="678"/>
      <c r="G77" s="679"/>
      <c r="H77" s="680"/>
    </row>
    <row r="78" spans="1:8">
      <c r="A78" s="681" t="s">
        <v>491</v>
      </c>
      <c r="B78" s="682"/>
      <c r="C78" s="682"/>
      <c r="D78" s="683"/>
      <c r="E78" s="682"/>
      <c r="F78" s="684"/>
      <c r="G78" s="685"/>
      <c r="H78" s="686"/>
    </row>
    <row r="79" spans="1:8" ht="17.25">
      <c r="A79" s="879" t="s">
        <v>481</v>
      </c>
      <c r="B79" s="879"/>
      <c r="C79" s="879"/>
      <c r="D79" s="879"/>
      <c r="E79" s="879"/>
      <c r="F79" s="879"/>
      <c r="G79" s="879"/>
      <c r="H79" s="879"/>
    </row>
    <row r="80" spans="1:8" ht="17.25">
      <c r="A80" s="615"/>
      <c r="B80" s="616"/>
      <c r="C80" s="616"/>
      <c r="D80" s="616"/>
      <c r="E80" s="616"/>
      <c r="F80" s="616"/>
      <c r="G80" s="616"/>
      <c r="H80" s="617"/>
    </row>
    <row r="81" spans="1:8">
      <c r="A81" s="618" t="s">
        <v>500</v>
      </c>
      <c r="B81" s="619" t="s">
        <v>511</v>
      </c>
      <c r="C81" s="619"/>
      <c r="D81" s="620">
        <v>1</v>
      </c>
      <c r="E81" s="619" t="s">
        <v>483</v>
      </c>
      <c r="F81" s="619"/>
      <c r="G81" s="621"/>
      <c r="H81" s="688"/>
    </row>
    <row r="82" spans="1:8">
      <c r="A82" s="623"/>
      <c r="B82" s="624"/>
      <c r="C82" s="625"/>
      <c r="D82" s="625"/>
      <c r="E82" s="625"/>
      <c r="F82" s="625"/>
      <c r="G82" s="625"/>
      <c r="H82" s="626"/>
    </row>
    <row r="83" spans="1:8">
      <c r="A83" s="627" t="s">
        <v>231</v>
      </c>
      <c r="B83" s="628" t="s">
        <v>484</v>
      </c>
      <c r="C83" s="628" t="s">
        <v>485</v>
      </c>
      <c r="D83" s="628" t="s">
        <v>486</v>
      </c>
      <c r="E83" s="628" t="s">
        <v>2</v>
      </c>
      <c r="F83" s="628" t="s">
        <v>487</v>
      </c>
      <c r="G83" s="628" t="s">
        <v>488</v>
      </c>
      <c r="H83" s="629" t="s">
        <v>489</v>
      </c>
    </row>
    <row r="84" spans="1:8">
      <c r="A84" s="630"/>
      <c r="B84" s="631"/>
      <c r="C84" s="631"/>
      <c r="D84" s="632"/>
      <c r="E84" s="633"/>
      <c r="F84" s="694"/>
      <c r="G84" s="695"/>
      <c r="H84" s="636"/>
    </row>
    <row r="85" spans="1:8">
      <c r="A85" s="637">
        <v>1</v>
      </c>
      <c r="B85" s="638" t="s">
        <v>512</v>
      </c>
      <c r="C85" s="645" t="s">
        <v>513</v>
      </c>
      <c r="D85" s="639">
        <v>1</v>
      </c>
      <c r="E85" s="628" t="s">
        <v>490</v>
      </c>
      <c r="F85" s="696"/>
      <c r="G85" s="641">
        <f>ROUND(D85*F85,2)</f>
        <v>0</v>
      </c>
      <c r="H85" s="689" t="s">
        <v>514</v>
      </c>
    </row>
    <row r="86" spans="1:8">
      <c r="A86" s="630"/>
      <c r="B86" s="631"/>
      <c r="C86" s="631"/>
      <c r="D86" s="632"/>
      <c r="E86" s="633"/>
      <c r="F86" s="694"/>
      <c r="G86" s="695"/>
      <c r="H86" s="636" t="s">
        <v>547</v>
      </c>
    </row>
    <row r="87" spans="1:8">
      <c r="A87" s="637">
        <v>2</v>
      </c>
      <c r="B87" s="638" t="s">
        <v>512</v>
      </c>
      <c r="C87" s="697" t="s">
        <v>515</v>
      </c>
      <c r="D87" s="639">
        <v>1</v>
      </c>
      <c r="E87" s="628" t="s">
        <v>490</v>
      </c>
      <c r="F87" s="696"/>
      <c r="G87" s="641">
        <f>ROUND(D87*F87,2)</f>
        <v>0</v>
      </c>
      <c r="H87" s="689" t="s">
        <v>514</v>
      </c>
    </row>
    <row r="88" spans="1:8">
      <c r="A88" s="630"/>
      <c r="B88" s="631"/>
      <c r="C88" s="631"/>
      <c r="D88" s="632"/>
      <c r="E88" s="633"/>
      <c r="F88" s="694"/>
      <c r="G88" s="695"/>
      <c r="H88" s="636"/>
    </row>
    <row r="89" spans="1:8">
      <c r="A89" s="637">
        <v>3</v>
      </c>
      <c r="B89" s="638" t="s">
        <v>512</v>
      </c>
      <c r="C89" s="698" t="s">
        <v>516</v>
      </c>
      <c r="D89" s="639">
        <v>1</v>
      </c>
      <c r="E89" s="628" t="s">
        <v>490</v>
      </c>
      <c r="F89" s="696"/>
      <c r="G89" s="641">
        <f>ROUND(D89*F89,2)</f>
        <v>0</v>
      </c>
      <c r="H89" s="689" t="s">
        <v>514</v>
      </c>
    </row>
    <row r="90" spans="1:8">
      <c r="A90" s="630"/>
      <c r="B90" s="631"/>
      <c r="C90" s="880"/>
      <c r="D90" s="632"/>
      <c r="E90" s="633"/>
      <c r="F90" s="694"/>
      <c r="G90" s="695"/>
      <c r="H90" s="636"/>
    </row>
    <row r="91" spans="1:8">
      <c r="A91" s="637"/>
      <c r="B91" s="638"/>
      <c r="C91" s="881"/>
      <c r="D91" s="639"/>
      <c r="E91" s="628"/>
      <c r="F91" s="696"/>
      <c r="G91" s="641"/>
      <c r="H91" s="689"/>
    </row>
    <row r="92" spans="1:8">
      <c r="A92" s="630"/>
      <c r="B92" s="631"/>
      <c r="C92" s="631"/>
      <c r="D92" s="654"/>
      <c r="E92" s="633"/>
      <c r="F92" s="655"/>
      <c r="G92" s="635"/>
      <c r="H92" s="636"/>
    </row>
    <row r="93" spans="1:8">
      <c r="A93" s="637"/>
      <c r="B93" s="648"/>
      <c r="C93" s="645"/>
      <c r="D93" s="656"/>
      <c r="E93" s="628"/>
      <c r="F93" s="651"/>
      <c r="G93" s="653"/>
      <c r="H93" s="646"/>
    </row>
    <row r="94" spans="1:8">
      <c r="A94" s="630"/>
      <c r="B94" s="631"/>
      <c r="C94" s="631"/>
      <c r="D94" s="632"/>
      <c r="E94" s="633"/>
      <c r="F94" s="634"/>
      <c r="G94" s="635"/>
      <c r="H94" s="652"/>
    </row>
    <row r="95" spans="1:8">
      <c r="A95" s="637"/>
      <c r="B95" s="648"/>
      <c r="C95" s="657"/>
      <c r="D95" s="639"/>
      <c r="E95" s="628"/>
      <c r="F95" s="651"/>
      <c r="G95" s="653"/>
      <c r="H95" s="646"/>
    </row>
    <row r="96" spans="1:8">
      <c r="A96" s="630"/>
      <c r="B96" s="631"/>
      <c r="C96" s="631"/>
      <c r="D96" s="647"/>
      <c r="E96" s="633"/>
      <c r="F96" s="649"/>
      <c r="G96" s="650"/>
      <c r="H96" s="658"/>
    </row>
    <row r="97" spans="1:8">
      <c r="A97" s="637"/>
      <c r="B97" s="648"/>
      <c r="C97" s="657"/>
      <c r="D97" s="639"/>
      <c r="E97" s="628"/>
      <c r="F97" s="651"/>
      <c r="G97" s="653"/>
      <c r="H97" s="659"/>
    </row>
    <row r="98" spans="1:8">
      <c r="A98" s="630"/>
      <c r="B98" s="631"/>
      <c r="C98" s="631"/>
      <c r="D98" s="632"/>
      <c r="E98" s="633"/>
      <c r="F98" s="634"/>
      <c r="G98" s="650"/>
      <c r="H98" s="636"/>
    </row>
    <row r="99" spans="1:8">
      <c r="A99" s="637"/>
      <c r="B99" s="648"/>
      <c r="C99" s="638"/>
      <c r="D99" s="639"/>
      <c r="E99" s="628"/>
      <c r="F99" s="651"/>
      <c r="G99" s="653"/>
      <c r="H99" s="659"/>
    </row>
    <row r="100" spans="1:8">
      <c r="A100" s="662"/>
      <c r="B100" s="699"/>
      <c r="C100" s="663"/>
      <c r="D100" s="700"/>
      <c r="E100" s="701"/>
      <c r="F100" s="702"/>
      <c r="G100" s="703"/>
      <c r="H100" s="704"/>
    </row>
    <row r="101" spans="1:8">
      <c r="A101" s="662"/>
      <c r="B101" s="699"/>
      <c r="C101" s="663"/>
      <c r="D101" s="700"/>
      <c r="E101" s="701"/>
      <c r="F101" s="702"/>
      <c r="G101" s="703"/>
      <c r="H101" s="704"/>
    </row>
    <row r="102" spans="1:8">
      <c r="A102" s="630"/>
      <c r="B102" s="631"/>
      <c r="C102" s="631"/>
      <c r="D102" s="632"/>
      <c r="E102" s="633"/>
      <c r="F102" s="634"/>
      <c r="G102" s="650"/>
      <c r="H102" s="636"/>
    </row>
    <row r="103" spans="1:8">
      <c r="A103" s="637"/>
      <c r="B103" s="638"/>
      <c r="C103" s="660"/>
      <c r="D103" s="639"/>
      <c r="E103" s="628"/>
      <c r="F103" s="651"/>
      <c r="G103" s="653"/>
      <c r="H103" s="642"/>
    </row>
    <row r="104" spans="1:8">
      <c r="A104" s="630"/>
      <c r="B104" s="631"/>
      <c r="C104" s="631"/>
      <c r="D104" s="632"/>
      <c r="E104" s="633"/>
      <c r="F104" s="649"/>
      <c r="G104" s="650"/>
      <c r="H104" s="636"/>
    </row>
    <row r="105" spans="1:8">
      <c r="A105" s="637"/>
      <c r="B105" s="638"/>
      <c r="C105" s="638"/>
      <c r="D105" s="639"/>
      <c r="E105" s="628"/>
      <c r="F105" s="661"/>
      <c r="G105" s="653"/>
      <c r="H105" s="642"/>
    </row>
    <row r="106" spans="1:8">
      <c r="A106" s="630"/>
      <c r="B106" s="631"/>
      <c r="C106" s="631"/>
      <c r="D106" s="632"/>
      <c r="E106" s="633"/>
      <c r="F106" s="649"/>
      <c r="G106" s="650"/>
      <c r="H106" s="636"/>
    </row>
    <row r="107" spans="1:8">
      <c r="A107" s="637"/>
      <c r="B107" s="638"/>
      <c r="C107" s="638"/>
      <c r="D107" s="639"/>
      <c r="E107" s="628"/>
      <c r="F107" s="661"/>
      <c r="G107" s="653"/>
      <c r="H107" s="642"/>
    </row>
    <row r="108" spans="1:8">
      <c r="A108" s="662"/>
      <c r="B108" s="663"/>
      <c r="C108" s="663"/>
      <c r="D108" s="632"/>
      <c r="E108" s="633"/>
      <c r="F108" s="664"/>
      <c r="G108" s="650"/>
      <c r="H108" s="665"/>
    </row>
    <row r="109" spans="1:8">
      <c r="A109" s="637"/>
      <c r="B109" s="663"/>
      <c r="C109" s="663"/>
      <c r="D109" s="639"/>
      <c r="E109" s="628"/>
      <c r="F109" s="666"/>
      <c r="G109" s="653"/>
      <c r="H109" s="665"/>
    </row>
    <row r="110" spans="1:8">
      <c r="A110" s="630"/>
      <c r="B110" s="667"/>
      <c r="C110" s="667"/>
      <c r="D110" s="654"/>
      <c r="E110" s="668"/>
      <c r="F110" s="655"/>
      <c r="G110" s="650"/>
      <c r="H110" s="669"/>
    </row>
    <row r="111" spans="1:8">
      <c r="A111" s="637"/>
      <c r="B111" s="628" t="s">
        <v>5</v>
      </c>
      <c r="C111" s="670"/>
      <c r="D111" s="656"/>
      <c r="E111" s="671"/>
      <c r="F111" s="638"/>
      <c r="G111" s="672">
        <f>SUM(G84:G109)</f>
        <v>0</v>
      </c>
      <c r="H111" s="642"/>
    </row>
    <row r="112" spans="1:8">
      <c r="A112" s="630"/>
      <c r="B112" s="631"/>
      <c r="C112" s="631"/>
      <c r="D112" s="654"/>
      <c r="E112" s="633"/>
      <c r="F112" s="673"/>
      <c r="G112" s="674"/>
      <c r="H112" s="636"/>
    </row>
    <row r="113" spans="1:8">
      <c r="A113" s="637" t="s">
        <v>491</v>
      </c>
      <c r="B113" s="638" t="s">
        <v>491</v>
      </c>
      <c r="C113" s="638"/>
      <c r="D113" s="656"/>
      <c r="E113" s="628"/>
      <c r="F113" s="661"/>
      <c r="G113" s="674" t="s">
        <v>492</v>
      </c>
      <c r="H113" s="642" t="s">
        <v>493</v>
      </c>
    </row>
    <row r="114" spans="1:8">
      <c r="A114" s="630"/>
      <c r="B114" s="667"/>
      <c r="C114" s="667"/>
      <c r="D114" s="654"/>
      <c r="E114" s="668"/>
      <c r="F114" s="655"/>
      <c r="G114" s="675"/>
      <c r="H114" s="652"/>
    </row>
    <row r="115" spans="1:8">
      <c r="A115" s="637"/>
      <c r="B115" s="628" t="s">
        <v>494</v>
      </c>
      <c r="C115" s="670"/>
      <c r="D115" s="656"/>
      <c r="E115" s="671"/>
      <c r="F115" s="676"/>
      <c r="G115" s="677">
        <f>ROUND(G111,-1)</f>
        <v>0</v>
      </c>
      <c r="H115" s="629"/>
    </row>
    <row r="116" spans="1:8">
      <c r="A116" s="630"/>
      <c r="B116" s="633"/>
      <c r="C116" s="667"/>
      <c r="D116" s="654"/>
      <c r="E116" s="668"/>
      <c r="F116" s="678"/>
      <c r="G116" s="679"/>
      <c r="H116" s="680"/>
    </row>
    <row r="117" spans="1:8">
      <c r="A117" s="681" t="s">
        <v>491</v>
      </c>
      <c r="B117" s="682"/>
      <c r="C117" s="682"/>
      <c r="D117" s="683"/>
      <c r="E117" s="682"/>
      <c r="F117" s="684"/>
      <c r="G117" s="685"/>
      <c r="H117" s="686"/>
    </row>
    <row r="118" spans="1:8" ht="17.25">
      <c r="A118" s="879" t="s">
        <v>481</v>
      </c>
      <c r="B118" s="879"/>
      <c r="C118" s="879"/>
      <c r="D118" s="879"/>
      <c r="E118" s="879"/>
      <c r="F118" s="879"/>
      <c r="G118" s="879"/>
      <c r="H118" s="879"/>
    </row>
    <row r="119" spans="1:8" ht="17.25">
      <c r="A119" s="615"/>
      <c r="B119" s="616"/>
      <c r="C119" s="616"/>
      <c r="D119" s="616"/>
      <c r="E119" s="616"/>
      <c r="F119" s="616"/>
      <c r="G119" s="616"/>
      <c r="H119" s="617"/>
    </row>
    <row r="120" spans="1:8">
      <c r="A120" s="618" t="s">
        <v>509</v>
      </c>
      <c r="B120" s="706" t="s">
        <v>523</v>
      </c>
      <c r="C120" s="619" t="s">
        <v>525</v>
      </c>
      <c r="D120" s="687">
        <v>1</v>
      </c>
      <c r="E120" s="619" t="s">
        <v>483</v>
      </c>
      <c r="F120" s="619"/>
      <c r="G120" s="621"/>
      <c r="H120" s="688"/>
    </row>
    <row r="121" spans="1:8">
      <c r="A121" s="623"/>
      <c r="B121" s="624"/>
      <c r="C121" s="625"/>
      <c r="D121" s="625"/>
      <c r="E121" s="625"/>
      <c r="F121" s="625"/>
      <c r="G121" s="625"/>
      <c r="H121" s="626"/>
    </row>
    <row r="122" spans="1:8">
      <c r="A122" s="627" t="s">
        <v>231</v>
      </c>
      <c r="B122" s="628" t="s">
        <v>484</v>
      </c>
      <c r="C122" s="628" t="s">
        <v>485</v>
      </c>
      <c r="D122" s="628" t="s">
        <v>486</v>
      </c>
      <c r="E122" s="628" t="s">
        <v>2</v>
      </c>
      <c r="F122" s="628" t="s">
        <v>487</v>
      </c>
      <c r="G122" s="628" t="s">
        <v>488</v>
      </c>
      <c r="H122" s="629" t="s">
        <v>489</v>
      </c>
    </row>
    <row r="123" spans="1:8">
      <c r="A123" s="630"/>
      <c r="B123" s="631" t="s">
        <v>537</v>
      </c>
      <c r="C123" s="875" t="s">
        <v>539</v>
      </c>
      <c r="D123" s="632"/>
      <c r="E123" s="633"/>
      <c r="F123" s="634"/>
      <c r="G123" s="635"/>
      <c r="H123" s="636"/>
    </row>
    <row r="124" spans="1:8">
      <c r="A124" s="637">
        <v>1</v>
      </c>
      <c r="B124" s="638" t="s">
        <v>538</v>
      </c>
      <c r="C124" s="876"/>
      <c r="D124" s="639">
        <v>1</v>
      </c>
      <c r="E124" s="628" t="s">
        <v>490</v>
      </c>
      <c r="F124" s="640"/>
      <c r="G124" s="641">
        <f>ROUND(D124*F124,2)</f>
        <v>0</v>
      </c>
      <c r="H124" s="689" t="s">
        <v>540</v>
      </c>
    </row>
    <row r="125" spans="1:8">
      <c r="A125" s="630"/>
      <c r="B125" s="631" t="s">
        <v>537</v>
      </c>
      <c r="C125" s="880" t="s">
        <v>541</v>
      </c>
      <c r="D125" s="632"/>
      <c r="E125" s="633"/>
      <c r="F125" s="643"/>
      <c r="G125" s="644"/>
      <c r="H125" s="636" t="s">
        <v>543</v>
      </c>
    </row>
    <row r="126" spans="1:8">
      <c r="A126" s="637">
        <v>2</v>
      </c>
      <c r="B126" s="638" t="s">
        <v>538</v>
      </c>
      <c r="C126" s="881"/>
      <c r="D126" s="639">
        <v>1</v>
      </c>
      <c r="E126" s="628" t="s">
        <v>490</v>
      </c>
      <c r="F126" s="640"/>
      <c r="G126" s="641">
        <f>ROUND(D126*F126,2)</f>
        <v>0</v>
      </c>
      <c r="H126" s="689" t="s">
        <v>540</v>
      </c>
    </row>
    <row r="127" spans="1:8">
      <c r="A127" s="630"/>
      <c r="B127" s="631" t="s">
        <v>537</v>
      </c>
      <c r="C127" s="875" t="s">
        <v>542</v>
      </c>
      <c r="D127" s="632"/>
      <c r="E127" s="633"/>
      <c r="F127" s="643"/>
      <c r="G127" s="644"/>
      <c r="H127" s="636"/>
    </row>
    <row r="128" spans="1:8">
      <c r="A128" s="637">
        <v>3</v>
      </c>
      <c r="B128" s="638" t="s">
        <v>538</v>
      </c>
      <c r="C128" s="876"/>
      <c r="D128" s="639">
        <v>1</v>
      </c>
      <c r="E128" s="628" t="s">
        <v>490</v>
      </c>
      <c r="F128" s="640"/>
      <c r="G128" s="641">
        <f>ROUND(D128*F128,2)</f>
        <v>0</v>
      </c>
      <c r="H128" s="689" t="s">
        <v>540</v>
      </c>
    </row>
    <row r="129" spans="1:8">
      <c r="A129" s="630"/>
      <c r="B129" s="631"/>
      <c r="C129" s="877"/>
      <c r="D129" s="632"/>
      <c r="E129" s="633"/>
      <c r="F129" s="643"/>
      <c r="G129" s="644"/>
      <c r="H129" s="636"/>
    </row>
    <row r="130" spans="1:8">
      <c r="A130" s="637"/>
      <c r="B130" s="638"/>
      <c r="C130" s="878"/>
      <c r="D130" s="639"/>
      <c r="E130" s="628"/>
      <c r="F130" s="640"/>
      <c r="G130" s="641"/>
      <c r="H130" s="689"/>
    </row>
    <row r="131" spans="1:8">
      <c r="A131" s="630"/>
      <c r="B131" s="631"/>
      <c r="C131" s="631"/>
      <c r="D131" s="647"/>
      <c r="E131" s="631"/>
      <c r="F131" s="649"/>
      <c r="G131" s="650"/>
      <c r="H131" s="652"/>
    </row>
    <row r="132" spans="1:8">
      <c r="A132" s="637"/>
      <c r="B132" s="648"/>
      <c r="C132" s="638"/>
      <c r="D132" s="639"/>
      <c r="E132" s="628"/>
      <c r="F132" s="651"/>
      <c r="G132" s="653"/>
      <c r="H132" s="646"/>
    </row>
    <row r="133" spans="1:8">
      <c r="A133" s="630"/>
      <c r="B133" s="631"/>
      <c r="C133" s="631"/>
      <c r="D133" s="654"/>
      <c r="E133" s="633"/>
      <c r="F133" s="655"/>
      <c r="G133" s="650"/>
      <c r="H133" s="636"/>
    </row>
    <row r="134" spans="1:8">
      <c r="A134" s="637"/>
      <c r="B134" s="648"/>
      <c r="C134" s="645"/>
      <c r="D134" s="656"/>
      <c r="E134" s="628"/>
      <c r="F134" s="651"/>
      <c r="G134" s="653"/>
      <c r="H134" s="646"/>
    </row>
    <row r="135" spans="1:8">
      <c r="A135" s="630"/>
      <c r="B135" s="631"/>
      <c r="C135" s="631"/>
      <c r="D135" s="632"/>
      <c r="E135" s="633"/>
      <c r="F135" s="634"/>
      <c r="G135" s="650"/>
      <c r="H135" s="652"/>
    </row>
    <row r="136" spans="1:8">
      <c r="A136" s="637"/>
      <c r="B136" s="648"/>
      <c r="C136" s="657"/>
      <c r="D136" s="639"/>
      <c r="E136" s="628"/>
      <c r="F136" s="651"/>
      <c r="G136" s="653"/>
      <c r="H136" s="646"/>
    </row>
    <row r="137" spans="1:8">
      <c r="A137" s="630"/>
      <c r="B137" s="631"/>
      <c r="C137" s="631"/>
      <c r="D137" s="647"/>
      <c r="E137" s="633"/>
      <c r="F137" s="649"/>
      <c r="G137" s="650"/>
      <c r="H137" s="658"/>
    </row>
    <row r="138" spans="1:8">
      <c r="A138" s="637"/>
      <c r="B138" s="648"/>
      <c r="C138" s="657"/>
      <c r="D138" s="639"/>
      <c r="E138" s="628"/>
      <c r="F138" s="651"/>
      <c r="G138" s="653"/>
      <c r="H138" s="659"/>
    </row>
    <row r="139" spans="1:8">
      <c r="A139" s="630"/>
      <c r="B139" s="631"/>
      <c r="C139" s="631"/>
      <c r="D139" s="632"/>
      <c r="E139" s="633"/>
      <c r="F139" s="634"/>
      <c r="G139" s="650"/>
      <c r="H139" s="636"/>
    </row>
    <row r="140" spans="1:8">
      <c r="A140" s="637"/>
      <c r="B140" s="648"/>
      <c r="C140" s="638"/>
      <c r="D140" s="639"/>
      <c r="E140" s="628"/>
      <c r="F140" s="651"/>
      <c r="G140" s="653"/>
      <c r="H140" s="659"/>
    </row>
    <row r="141" spans="1:8">
      <c r="A141" s="630"/>
      <c r="B141" s="631"/>
      <c r="C141" s="631"/>
      <c r="D141" s="632"/>
      <c r="E141" s="633"/>
      <c r="F141" s="634"/>
      <c r="G141" s="650"/>
      <c r="H141" s="636"/>
    </row>
    <row r="142" spans="1:8">
      <c r="A142" s="637"/>
      <c r="B142" s="638"/>
      <c r="C142" s="660"/>
      <c r="D142" s="639"/>
      <c r="E142" s="628"/>
      <c r="F142" s="651"/>
      <c r="G142" s="653"/>
      <c r="H142" s="642"/>
    </row>
    <row r="143" spans="1:8">
      <c r="A143" s="630"/>
      <c r="B143" s="631"/>
      <c r="C143" s="631"/>
      <c r="D143" s="632"/>
      <c r="E143" s="633"/>
      <c r="F143" s="649"/>
      <c r="G143" s="650"/>
      <c r="H143" s="636"/>
    </row>
    <row r="144" spans="1:8">
      <c r="A144" s="637"/>
      <c r="B144" s="638"/>
      <c r="C144" s="638"/>
      <c r="D144" s="639"/>
      <c r="E144" s="628"/>
      <c r="F144" s="661"/>
      <c r="G144" s="653"/>
      <c r="H144" s="642"/>
    </row>
    <row r="145" spans="1:8">
      <c r="A145" s="630"/>
      <c r="B145" s="631"/>
      <c r="C145" s="631"/>
      <c r="D145" s="632"/>
      <c r="E145" s="633"/>
      <c r="F145" s="649"/>
      <c r="G145" s="650"/>
      <c r="H145" s="636"/>
    </row>
    <row r="146" spans="1:8">
      <c r="A146" s="637"/>
      <c r="B146" s="638"/>
      <c r="C146" s="638"/>
      <c r="D146" s="639"/>
      <c r="E146" s="628"/>
      <c r="F146" s="661"/>
      <c r="G146" s="653"/>
      <c r="H146" s="642"/>
    </row>
    <row r="147" spans="1:8">
      <c r="A147" s="662"/>
      <c r="B147" s="663"/>
      <c r="C147" s="663"/>
      <c r="D147" s="632"/>
      <c r="E147" s="633"/>
      <c r="F147" s="664"/>
      <c r="G147" s="650"/>
      <c r="H147" s="665"/>
    </row>
    <row r="148" spans="1:8">
      <c r="A148" s="637"/>
      <c r="B148" s="663"/>
      <c r="C148" s="663"/>
      <c r="D148" s="639"/>
      <c r="E148" s="628"/>
      <c r="F148" s="666"/>
      <c r="G148" s="653"/>
      <c r="H148" s="665"/>
    </row>
    <row r="149" spans="1:8">
      <c r="A149" s="630"/>
      <c r="B149" s="667"/>
      <c r="C149" s="667"/>
      <c r="D149" s="654"/>
      <c r="E149" s="668"/>
      <c r="F149" s="655"/>
      <c r="G149" s="650"/>
      <c r="H149" s="669"/>
    </row>
    <row r="150" spans="1:8">
      <c r="A150" s="637"/>
      <c r="B150" s="628" t="s">
        <v>5</v>
      </c>
      <c r="C150" s="670"/>
      <c r="D150" s="656"/>
      <c r="E150" s="671"/>
      <c r="F150" s="638"/>
      <c r="G150" s="672">
        <f>SUM(G123:G148)</f>
        <v>0</v>
      </c>
      <c r="H150" s="642"/>
    </row>
    <row r="151" spans="1:8">
      <c r="A151" s="630"/>
      <c r="B151" s="631"/>
      <c r="C151" s="631"/>
      <c r="D151" s="654"/>
      <c r="E151" s="633"/>
      <c r="F151" s="673"/>
      <c r="G151" s="674"/>
      <c r="H151" s="636"/>
    </row>
    <row r="152" spans="1:8">
      <c r="A152" s="637" t="s">
        <v>491</v>
      </c>
      <c r="B152" s="638" t="s">
        <v>491</v>
      </c>
      <c r="C152" s="638"/>
      <c r="D152" s="656"/>
      <c r="E152" s="628"/>
      <c r="F152" s="661"/>
      <c r="G152" s="674" t="s">
        <v>492</v>
      </c>
      <c r="H152" s="642" t="s">
        <v>493</v>
      </c>
    </row>
    <row r="153" spans="1:8">
      <c r="A153" s="630"/>
      <c r="B153" s="667"/>
      <c r="C153" s="667"/>
      <c r="D153" s="654"/>
      <c r="E153" s="668"/>
      <c r="F153" s="655"/>
      <c r="G153" s="675"/>
      <c r="H153" s="652"/>
    </row>
    <row r="154" spans="1:8">
      <c r="A154" s="637"/>
      <c r="B154" s="628" t="s">
        <v>494</v>
      </c>
      <c r="C154" s="670"/>
      <c r="D154" s="656"/>
      <c r="E154" s="671"/>
      <c r="F154" s="676"/>
      <c r="G154" s="677">
        <f>ROUND(G150,-1)</f>
        <v>0</v>
      </c>
      <c r="H154" s="629"/>
    </row>
    <row r="155" spans="1:8">
      <c r="A155" s="630"/>
      <c r="B155" s="633"/>
      <c r="C155" s="667"/>
      <c r="D155" s="654"/>
      <c r="E155" s="668"/>
      <c r="F155" s="678"/>
      <c r="G155" s="679"/>
      <c r="H155" s="680"/>
    </row>
    <row r="156" spans="1:8">
      <c r="A156" s="681" t="s">
        <v>491</v>
      </c>
      <c r="B156" s="682"/>
      <c r="C156" s="682"/>
      <c r="D156" s="683"/>
      <c r="E156" s="682"/>
      <c r="F156" s="684"/>
      <c r="G156" s="685"/>
      <c r="H156" s="686"/>
    </row>
    <row r="157" spans="1:8" ht="17.25">
      <c r="A157" s="879" t="s">
        <v>481</v>
      </c>
      <c r="B157" s="879"/>
      <c r="C157" s="879"/>
      <c r="D157" s="879"/>
      <c r="E157" s="879"/>
      <c r="F157" s="879"/>
      <c r="G157" s="879"/>
      <c r="H157" s="879"/>
    </row>
    <row r="158" spans="1:8" ht="17.25">
      <c r="A158" s="615"/>
      <c r="B158" s="616"/>
      <c r="C158" s="616"/>
      <c r="D158" s="616"/>
      <c r="E158" s="616"/>
      <c r="F158" s="616"/>
      <c r="G158" s="616"/>
      <c r="H158" s="617"/>
    </row>
    <row r="159" spans="1:8">
      <c r="A159" s="618" t="s">
        <v>510</v>
      </c>
      <c r="B159" s="619" t="s">
        <v>523</v>
      </c>
      <c r="C159" s="619" t="s">
        <v>527</v>
      </c>
      <c r="D159" s="687">
        <v>1</v>
      </c>
      <c r="E159" s="619" t="s">
        <v>483</v>
      </c>
      <c r="F159" s="619"/>
      <c r="G159" s="621"/>
      <c r="H159" s="688"/>
    </row>
    <row r="160" spans="1:8">
      <c r="A160" s="623"/>
      <c r="B160" s="624"/>
      <c r="C160" s="625"/>
      <c r="D160" s="625"/>
      <c r="E160" s="625"/>
      <c r="F160" s="625"/>
      <c r="G160" s="625"/>
      <c r="H160" s="626"/>
    </row>
    <row r="161" spans="1:8">
      <c r="A161" s="627" t="s">
        <v>231</v>
      </c>
      <c r="B161" s="628" t="s">
        <v>484</v>
      </c>
      <c r="C161" s="628" t="s">
        <v>485</v>
      </c>
      <c r="D161" s="628" t="s">
        <v>486</v>
      </c>
      <c r="E161" s="628" t="s">
        <v>2</v>
      </c>
      <c r="F161" s="628" t="s">
        <v>487</v>
      </c>
      <c r="G161" s="628" t="s">
        <v>488</v>
      </c>
      <c r="H161" s="629" t="s">
        <v>489</v>
      </c>
    </row>
    <row r="162" spans="1:8" ht="13.5" customHeight="1">
      <c r="A162" s="630"/>
      <c r="B162" s="631" t="s">
        <v>537</v>
      </c>
      <c r="C162" s="875" t="s">
        <v>548</v>
      </c>
      <c r="D162" s="632"/>
      <c r="E162" s="633"/>
      <c r="F162" s="634"/>
      <c r="G162" s="635"/>
      <c r="H162" s="636"/>
    </row>
    <row r="163" spans="1:8">
      <c r="A163" s="637">
        <v>1</v>
      </c>
      <c r="B163" s="638" t="s">
        <v>538</v>
      </c>
      <c r="C163" s="876"/>
      <c r="D163" s="639">
        <v>1</v>
      </c>
      <c r="E163" s="628" t="s">
        <v>490</v>
      </c>
      <c r="F163" s="640"/>
      <c r="G163" s="641">
        <f>ROUND(D163*F163,2)</f>
        <v>0</v>
      </c>
      <c r="H163" s="689" t="s">
        <v>540</v>
      </c>
    </row>
    <row r="164" spans="1:8" ht="13.5" customHeight="1">
      <c r="A164" s="630"/>
      <c r="B164" s="631" t="s">
        <v>537</v>
      </c>
      <c r="C164" s="880" t="s">
        <v>549</v>
      </c>
      <c r="D164" s="632"/>
      <c r="E164" s="633"/>
      <c r="F164" s="643"/>
      <c r="G164" s="644"/>
      <c r="H164" s="636" t="s">
        <v>534</v>
      </c>
    </row>
    <row r="165" spans="1:8">
      <c r="A165" s="637">
        <v>2</v>
      </c>
      <c r="B165" s="638" t="s">
        <v>538</v>
      </c>
      <c r="C165" s="881"/>
      <c r="D165" s="639">
        <v>1</v>
      </c>
      <c r="E165" s="628" t="s">
        <v>490</v>
      </c>
      <c r="F165" s="640"/>
      <c r="G165" s="641">
        <f>ROUND(D165*F165,2)</f>
        <v>0</v>
      </c>
      <c r="H165" s="689" t="s">
        <v>540</v>
      </c>
    </row>
    <row r="166" spans="1:8" ht="13.5" customHeight="1">
      <c r="A166" s="630"/>
      <c r="B166" s="631" t="s">
        <v>537</v>
      </c>
      <c r="C166" s="875" t="s">
        <v>550</v>
      </c>
      <c r="D166" s="632"/>
      <c r="E166" s="633"/>
      <c r="F166" s="643"/>
      <c r="G166" s="644"/>
      <c r="H166" s="636"/>
    </row>
    <row r="167" spans="1:8">
      <c r="A167" s="637">
        <v>3</v>
      </c>
      <c r="B167" s="638" t="s">
        <v>538</v>
      </c>
      <c r="C167" s="876"/>
      <c r="D167" s="639">
        <v>1</v>
      </c>
      <c r="E167" s="628" t="s">
        <v>490</v>
      </c>
      <c r="F167" s="640"/>
      <c r="G167" s="641">
        <f>ROUND(D167*F167,2)</f>
        <v>0</v>
      </c>
      <c r="H167" s="689" t="s">
        <v>540</v>
      </c>
    </row>
    <row r="168" spans="1:8">
      <c r="A168" s="630"/>
      <c r="B168" s="631"/>
      <c r="C168" s="877"/>
      <c r="D168" s="632"/>
      <c r="E168" s="633"/>
      <c r="F168" s="643"/>
      <c r="G168" s="644"/>
      <c r="H168" s="636"/>
    </row>
    <row r="169" spans="1:8">
      <c r="A169" s="637"/>
      <c r="B169" s="638"/>
      <c r="C169" s="878"/>
      <c r="D169" s="639"/>
      <c r="E169" s="628"/>
      <c r="F169" s="640"/>
      <c r="G169" s="641"/>
      <c r="H169" s="689"/>
    </row>
    <row r="170" spans="1:8">
      <c r="A170" s="630"/>
      <c r="B170" s="631"/>
      <c r="C170" s="631"/>
      <c r="D170" s="647"/>
      <c r="E170" s="631"/>
      <c r="F170" s="649"/>
      <c r="G170" s="650"/>
      <c r="H170" s="652"/>
    </row>
    <row r="171" spans="1:8">
      <c r="A171" s="637"/>
      <c r="B171" s="648"/>
      <c r="C171" s="638"/>
      <c r="D171" s="639"/>
      <c r="E171" s="628"/>
      <c r="F171" s="651"/>
      <c r="G171" s="653"/>
      <c r="H171" s="646"/>
    </row>
    <row r="172" spans="1:8">
      <c r="A172" s="630"/>
      <c r="B172" s="631"/>
      <c r="C172" s="631"/>
      <c r="D172" s="654"/>
      <c r="E172" s="633"/>
      <c r="F172" s="655"/>
      <c r="G172" s="650"/>
      <c r="H172" s="636"/>
    </row>
    <row r="173" spans="1:8">
      <c r="A173" s="637"/>
      <c r="B173" s="648"/>
      <c r="C173" s="645"/>
      <c r="D173" s="656"/>
      <c r="E173" s="628"/>
      <c r="F173" s="651"/>
      <c r="G173" s="653"/>
      <c r="H173" s="646"/>
    </row>
    <row r="174" spans="1:8">
      <c r="A174" s="630"/>
      <c r="B174" s="631"/>
      <c r="C174" s="631"/>
      <c r="D174" s="632"/>
      <c r="E174" s="633"/>
      <c r="F174" s="634"/>
      <c r="G174" s="650"/>
      <c r="H174" s="652"/>
    </row>
    <row r="175" spans="1:8">
      <c r="A175" s="637"/>
      <c r="B175" s="648"/>
      <c r="C175" s="657"/>
      <c r="D175" s="639"/>
      <c r="E175" s="628"/>
      <c r="F175" s="651"/>
      <c r="G175" s="653"/>
      <c r="H175" s="646"/>
    </row>
    <row r="176" spans="1:8">
      <c r="A176" s="630"/>
      <c r="B176" s="631"/>
      <c r="C176" s="631"/>
      <c r="D176" s="647"/>
      <c r="E176" s="633"/>
      <c r="F176" s="649"/>
      <c r="G176" s="650"/>
      <c r="H176" s="658"/>
    </row>
    <row r="177" spans="1:8">
      <c r="A177" s="637"/>
      <c r="B177" s="648"/>
      <c r="C177" s="657"/>
      <c r="D177" s="639"/>
      <c r="E177" s="628"/>
      <c r="F177" s="651"/>
      <c r="G177" s="653"/>
      <c r="H177" s="659"/>
    </row>
    <row r="178" spans="1:8">
      <c r="A178" s="630"/>
      <c r="B178" s="631"/>
      <c r="C178" s="631"/>
      <c r="D178" s="632"/>
      <c r="E178" s="633"/>
      <c r="F178" s="634"/>
      <c r="G178" s="650"/>
      <c r="H178" s="636"/>
    </row>
    <row r="179" spans="1:8">
      <c r="A179" s="637"/>
      <c r="B179" s="648"/>
      <c r="C179" s="638"/>
      <c r="D179" s="639"/>
      <c r="E179" s="628"/>
      <c r="F179" s="651"/>
      <c r="G179" s="653"/>
      <c r="H179" s="659"/>
    </row>
    <row r="180" spans="1:8">
      <c r="A180" s="630"/>
      <c r="B180" s="631"/>
      <c r="C180" s="631"/>
      <c r="D180" s="632"/>
      <c r="E180" s="633"/>
      <c r="F180" s="634"/>
      <c r="G180" s="650"/>
      <c r="H180" s="636"/>
    </row>
    <row r="181" spans="1:8">
      <c r="A181" s="637"/>
      <c r="B181" s="638"/>
      <c r="C181" s="660"/>
      <c r="D181" s="639"/>
      <c r="E181" s="628"/>
      <c r="F181" s="651"/>
      <c r="G181" s="653"/>
      <c r="H181" s="642"/>
    </row>
    <row r="182" spans="1:8">
      <c r="A182" s="630"/>
      <c r="B182" s="631"/>
      <c r="C182" s="631"/>
      <c r="D182" s="632"/>
      <c r="E182" s="633"/>
      <c r="F182" s="649"/>
      <c r="G182" s="650"/>
      <c r="H182" s="636"/>
    </row>
    <row r="183" spans="1:8">
      <c r="A183" s="637"/>
      <c r="B183" s="638"/>
      <c r="C183" s="638"/>
      <c r="D183" s="639"/>
      <c r="E183" s="628"/>
      <c r="F183" s="661"/>
      <c r="G183" s="653"/>
      <c r="H183" s="642"/>
    </row>
    <row r="184" spans="1:8">
      <c r="A184" s="630"/>
      <c r="B184" s="631"/>
      <c r="C184" s="631"/>
      <c r="D184" s="632"/>
      <c r="E184" s="633"/>
      <c r="F184" s="649"/>
      <c r="G184" s="650"/>
      <c r="H184" s="636"/>
    </row>
    <row r="185" spans="1:8">
      <c r="A185" s="637"/>
      <c r="B185" s="638"/>
      <c r="C185" s="638"/>
      <c r="D185" s="639"/>
      <c r="E185" s="628"/>
      <c r="F185" s="661"/>
      <c r="G185" s="653"/>
      <c r="H185" s="642"/>
    </row>
    <row r="186" spans="1:8">
      <c r="A186" s="662"/>
      <c r="B186" s="663"/>
      <c r="C186" s="663"/>
      <c r="D186" s="632"/>
      <c r="E186" s="633"/>
      <c r="F186" s="664"/>
      <c r="G186" s="650"/>
      <c r="H186" s="665"/>
    </row>
    <row r="187" spans="1:8">
      <c r="A187" s="637"/>
      <c r="B187" s="663"/>
      <c r="C187" s="663"/>
      <c r="D187" s="639"/>
      <c r="E187" s="628"/>
      <c r="F187" s="666"/>
      <c r="G187" s="653"/>
      <c r="H187" s="665"/>
    </row>
    <row r="188" spans="1:8">
      <c r="A188" s="630"/>
      <c r="B188" s="667"/>
      <c r="C188" s="667"/>
      <c r="D188" s="654"/>
      <c r="E188" s="668"/>
      <c r="F188" s="655"/>
      <c r="G188" s="650"/>
      <c r="H188" s="669"/>
    </row>
    <row r="189" spans="1:8">
      <c r="A189" s="637"/>
      <c r="B189" s="628" t="s">
        <v>5</v>
      </c>
      <c r="C189" s="670"/>
      <c r="D189" s="656"/>
      <c r="E189" s="671"/>
      <c r="F189" s="638"/>
      <c r="G189" s="672">
        <f>SUM(G162:G187)</f>
        <v>0</v>
      </c>
      <c r="H189" s="642"/>
    </row>
    <row r="190" spans="1:8">
      <c r="A190" s="630"/>
      <c r="B190" s="631"/>
      <c r="C190" s="631"/>
      <c r="D190" s="654"/>
      <c r="E190" s="633"/>
      <c r="F190" s="673"/>
      <c r="G190" s="674"/>
      <c r="H190" s="636"/>
    </row>
    <row r="191" spans="1:8">
      <c r="A191" s="637" t="s">
        <v>491</v>
      </c>
      <c r="B191" s="638" t="s">
        <v>491</v>
      </c>
      <c r="C191" s="638"/>
      <c r="D191" s="656"/>
      <c r="E191" s="628"/>
      <c r="F191" s="661"/>
      <c r="G191" s="674" t="s">
        <v>492</v>
      </c>
      <c r="H191" s="642" t="s">
        <v>493</v>
      </c>
    </row>
    <row r="192" spans="1:8">
      <c r="A192" s="630"/>
      <c r="B192" s="667"/>
      <c r="C192" s="667"/>
      <c r="D192" s="654"/>
      <c r="E192" s="668"/>
      <c r="F192" s="655"/>
      <c r="G192" s="675"/>
      <c r="H192" s="652"/>
    </row>
    <row r="193" spans="1:8">
      <c r="A193" s="637"/>
      <c r="B193" s="628" t="s">
        <v>494</v>
      </c>
      <c r="C193" s="670"/>
      <c r="D193" s="656"/>
      <c r="E193" s="671"/>
      <c r="F193" s="676"/>
      <c r="G193" s="677">
        <f>ROUND(G189,-1)</f>
        <v>0</v>
      </c>
      <c r="H193" s="629"/>
    </row>
    <row r="194" spans="1:8">
      <c r="A194" s="630"/>
      <c r="B194" s="633"/>
      <c r="C194" s="667"/>
      <c r="D194" s="654"/>
      <c r="E194" s="668"/>
      <c r="F194" s="678"/>
      <c r="G194" s="679"/>
      <c r="H194" s="680"/>
    </row>
    <row r="195" spans="1:8">
      <c r="A195" s="681" t="s">
        <v>491</v>
      </c>
      <c r="B195" s="682"/>
      <c r="C195" s="682"/>
      <c r="D195" s="683"/>
      <c r="E195" s="682"/>
      <c r="F195" s="684"/>
      <c r="G195" s="685"/>
      <c r="H195" s="686"/>
    </row>
  </sheetData>
  <mergeCells count="21">
    <mergeCell ref="A1:H1"/>
    <mergeCell ref="C6:C7"/>
    <mergeCell ref="C8:C9"/>
    <mergeCell ref="C10:C11"/>
    <mergeCell ref="C12:C13"/>
    <mergeCell ref="C90:C91"/>
    <mergeCell ref="A40:H40"/>
    <mergeCell ref="C47:C48"/>
    <mergeCell ref="C49:C50"/>
    <mergeCell ref="C51:C52"/>
    <mergeCell ref="A79:H79"/>
    <mergeCell ref="C166:C167"/>
    <mergeCell ref="C168:C169"/>
    <mergeCell ref="A118:H118"/>
    <mergeCell ref="C123:C124"/>
    <mergeCell ref="C125:C126"/>
    <mergeCell ref="C127:C128"/>
    <mergeCell ref="C129:C130"/>
    <mergeCell ref="A157:H157"/>
    <mergeCell ref="C162:C163"/>
    <mergeCell ref="C164:C165"/>
  </mergeCells>
  <phoneticPr fontId="7"/>
  <pageMargins left="0.7" right="0.7" top="0.75" bottom="0.75" header="0.3" footer="0.3"/>
  <pageSetup paperSize="9" orientation="landscape" r:id="rId1"/>
  <rowBreaks count="4" manualBreakCount="4">
    <brk id="39" max="7" man="1"/>
    <brk id="78" max="7" man="1"/>
    <brk id="117" max="7" man="1"/>
    <brk id="156"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U48"/>
  <sheetViews>
    <sheetView view="pageBreakPreview" zoomScaleNormal="100" zoomScaleSheetLayoutView="100" workbookViewId="0">
      <selection activeCell="A35" sqref="A35:E42"/>
    </sheetView>
  </sheetViews>
  <sheetFormatPr defaultColWidth="10.69921875" defaultRowHeight="17.25"/>
  <cols>
    <col min="1" max="1" width="16.796875" style="1" customWidth="1"/>
    <col min="2" max="2" width="27.19921875" style="28" customWidth="1"/>
    <col min="3" max="3" width="4.19921875" style="28" customWidth="1"/>
    <col min="4" max="14" width="4.19921875" style="1" customWidth="1"/>
    <col min="15" max="15" width="4.19921875" style="50" customWidth="1"/>
    <col min="16" max="16" width="9.59765625" style="51" bestFit="1" customWidth="1"/>
    <col min="17" max="17" width="2.5" style="1" customWidth="1"/>
    <col min="18" max="19" width="5.69921875" style="1" customWidth="1"/>
    <col min="20" max="20" width="8.69921875" style="1" customWidth="1"/>
    <col min="21" max="21" width="10.69921875" style="1"/>
    <col min="22" max="28" width="4.69921875" style="1" customWidth="1"/>
    <col min="29" max="16384" width="10.69921875" style="1"/>
  </cols>
  <sheetData>
    <row r="1" spans="1:21" ht="27.95" customHeight="1">
      <c r="A1" s="4" t="s">
        <v>153</v>
      </c>
      <c r="B1" s="15"/>
      <c r="C1" s="15"/>
      <c r="D1" s="16" t="s">
        <v>165</v>
      </c>
      <c r="E1" s="2"/>
      <c r="F1" s="2"/>
      <c r="G1" s="2"/>
      <c r="H1" s="2"/>
      <c r="I1" s="2"/>
      <c r="K1" s="2"/>
      <c r="L1" s="2"/>
      <c r="M1" s="2"/>
      <c r="N1" s="2"/>
      <c r="O1" s="39"/>
      <c r="P1" s="40"/>
      <c r="Q1" s="2"/>
      <c r="R1" s="2"/>
      <c r="S1" s="2"/>
      <c r="T1" s="2"/>
      <c r="U1" s="2"/>
    </row>
    <row r="2" spans="1:21" ht="9.9499999999999993" customHeight="1">
      <c r="A2" s="2"/>
      <c r="B2" s="15"/>
      <c r="C2" s="15"/>
      <c r="D2" s="2"/>
      <c r="E2" s="2"/>
      <c r="F2" s="2"/>
      <c r="G2" s="2"/>
      <c r="H2" s="2"/>
      <c r="I2" s="2"/>
      <c r="J2" s="2"/>
      <c r="K2" s="2"/>
      <c r="L2" s="2"/>
      <c r="M2" s="2"/>
      <c r="N2" s="2"/>
      <c r="O2" s="39"/>
      <c r="P2" s="40"/>
      <c r="Q2" s="2"/>
      <c r="R2" s="2"/>
      <c r="S2" s="2"/>
      <c r="T2" s="2"/>
      <c r="U2" s="2"/>
    </row>
    <row r="3" spans="1:21" ht="20.100000000000001" customHeight="1">
      <c r="A3" s="5"/>
      <c r="B3" s="6"/>
      <c r="C3" s="6"/>
      <c r="D3" s="19"/>
      <c r="E3" s="19"/>
      <c r="F3" s="19"/>
      <c r="G3" s="19"/>
      <c r="H3" s="19"/>
      <c r="I3" s="19"/>
      <c r="J3" s="19"/>
      <c r="K3" s="19"/>
      <c r="L3" s="19"/>
      <c r="M3" s="19"/>
      <c r="N3" s="19"/>
      <c r="O3" s="41"/>
      <c r="P3" s="42" t="s">
        <v>0</v>
      </c>
      <c r="Q3" s="2"/>
      <c r="R3" s="2"/>
      <c r="S3" s="2"/>
      <c r="T3" s="2"/>
      <c r="U3" s="2"/>
    </row>
    <row r="4" spans="1:21" ht="24" customHeight="1">
      <c r="A4" s="6" t="s">
        <v>1</v>
      </c>
      <c r="B4" s="6" t="s">
        <v>101</v>
      </c>
      <c r="C4" s="6" t="s">
        <v>2</v>
      </c>
      <c r="D4" s="53"/>
      <c r="E4" s="22"/>
      <c r="F4" s="22"/>
      <c r="G4" s="53" t="s">
        <v>3</v>
      </c>
      <c r="H4" s="23"/>
      <c r="I4" s="22"/>
      <c r="J4" s="22"/>
      <c r="K4" s="53" t="s">
        <v>147</v>
      </c>
      <c r="L4" s="22"/>
      <c r="M4" s="22"/>
      <c r="N4" s="22"/>
      <c r="O4" s="43" t="s">
        <v>5</v>
      </c>
      <c r="P4" s="44" t="s">
        <v>34</v>
      </c>
      <c r="R4" s="2"/>
      <c r="S4" s="2"/>
    </row>
    <row r="5" spans="1:21" ht="24" customHeight="1">
      <c r="A5" s="37" t="s">
        <v>164</v>
      </c>
      <c r="B5" s="6"/>
      <c r="C5" s="6"/>
      <c r="D5" s="22"/>
      <c r="E5" s="22"/>
      <c r="F5" s="22"/>
      <c r="G5" s="45"/>
      <c r="H5" s="23"/>
      <c r="I5" s="22"/>
      <c r="J5" s="22"/>
      <c r="K5" s="22"/>
      <c r="L5" s="22"/>
      <c r="M5" s="22"/>
      <c r="N5" s="22"/>
      <c r="O5" s="43"/>
      <c r="P5" s="46"/>
      <c r="R5" s="2"/>
      <c r="S5" s="2"/>
    </row>
    <row r="6" spans="1:21" ht="24" customHeight="1">
      <c r="A6" s="47"/>
      <c r="B6" s="35"/>
      <c r="C6" s="6"/>
      <c r="D6" s="48"/>
      <c r="E6" s="48"/>
      <c r="F6" s="48"/>
      <c r="G6" s="48"/>
      <c r="H6" s="48"/>
      <c r="I6" s="48"/>
      <c r="J6" s="48"/>
      <c r="K6" s="48"/>
      <c r="L6" s="48"/>
      <c r="M6" s="48"/>
      <c r="N6" s="48"/>
      <c r="O6" s="11">
        <f t="shared" ref="O6:O24" si="0">SUM(D6:N6)</f>
        <v>0</v>
      </c>
      <c r="P6" s="11">
        <f>ROUND(O6,0)</f>
        <v>0</v>
      </c>
      <c r="R6" s="2"/>
      <c r="S6" s="49"/>
    </row>
    <row r="7" spans="1:21" ht="24" customHeight="1">
      <c r="A7" s="47"/>
      <c r="B7" s="35"/>
      <c r="C7" s="6"/>
      <c r="D7" s="48"/>
      <c r="E7" s="48"/>
      <c r="F7" s="48"/>
      <c r="G7" s="48"/>
      <c r="H7" s="48"/>
      <c r="I7" s="48"/>
      <c r="J7" s="48"/>
      <c r="K7" s="48"/>
      <c r="L7" s="48"/>
      <c r="M7" s="48"/>
      <c r="N7" s="48"/>
      <c r="O7" s="11">
        <f t="shared" si="0"/>
        <v>0</v>
      </c>
      <c r="P7" s="11">
        <f>ROUND(O7,0)</f>
        <v>0</v>
      </c>
      <c r="R7" s="2"/>
      <c r="S7" s="49"/>
    </row>
    <row r="8" spans="1:21" ht="24" customHeight="1">
      <c r="A8" s="47"/>
      <c r="B8" s="35"/>
      <c r="C8" s="6"/>
      <c r="D8" s="48"/>
      <c r="E8" s="48"/>
      <c r="F8" s="48"/>
      <c r="G8" s="48"/>
      <c r="H8" s="48"/>
      <c r="I8" s="48"/>
      <c r="J8" s="48"/>
      <c r="K8" s="48"/>
      <c r="L8" s="48"/>
      <c r="M8" s="48"/>
      <c r="N8" s="48"/>
      <c r="O8" s="11">
        <f t="shared" si="0"/>
        <v>0</v>
      </c>
      <c r="P8" s="11">
        <f>ROUND(O8,0)</f>
        <v>0</v>
      </c>
      <c r="R8" s="2"/>
      <c r="S8" s="49"/>
    </row>
    <row r="9" spans="1:21" ht="24" customHeight="1">
      <c r="A9" s="52"/>
      <c r="B9" s="35"/>
      <c r="C9" s="6"/>
      <c r="D9" s="48"/>
      <c r="E9" s="48"/>
      <c r="F9" s="48"/>
      <c r="G9" s="48"/>
      <c r="H9" s="48"/>
      <c r="I9" s="48"/>
      <c r="J9" s="48"/>
      <c r="K9" s="48"/>
      <c r="L9" s="48"/>
      <c r="M9" s="48"/>
      <c r="N9" s="48"/>
      <c r="O9" s="11">
        <f t="shared" si="0"/>
        <v>0</v>
      </c>
      <c r="P9" s="11">
        <f>ROUND(O9,0)</f>
        <v>0</v>
      </c>
      <c r="R9" s="2"/>
      <c r="S9" s="49"/>
    </row>
    <row r="10" spans="1:21" ht="24" customHeight="1">
      <c r="A10" s="52"/>
      <c r="B10" s="35"/>
      <c r="C10" s="6"/>
      <c r="D10" s="48"/>
      <c r="E10" s="48"/>
      <c r="F10" s="48"/>
      <c r="G10" s="48"/>
      <c r="H10" s="48"/>
      <c r="I10" s="48"/>
      <c r="J10" s="48"/>
      <c r="K10" s="48"/>
      <c r="L10" s="48"/>
      <c r="M10" s="48"/>
      <c r="N10" s="48"/>
      <c r="O10" s="11">
        <f t="shared" si="0"/>
        <v>0</v>
      </c>
      <c r="P10" s="11">
        <f t="shared" ref="P10:P24" si="1">ROUND(O10,0)</f>
        <v>0</v>
      </c>
      <c r="R10" s="2"/>
      <c r="S10" s="49"/>
    </row>
    <row r="11" spans="1:21" ht="24" customHeight="1">
      <c r="A11" s="52"/>
      <c r="B11" s="35"/>
      <c r="C11" s="6"/>
      <c r="D11" s="48"/>
      <c r="E11" s="48"/>
      <c r="F11" s="48"/>
      <c r="G11" s="48"/>
      <c r="H11" s="48"/>
      <c r="I11" s="48"/>
      <c r="J11" s="48"/>
      <c r="K11" s="48"/>
      <c r="L11" s="48"/>
      <c r="M11" s="48"/>
      <c r="N11" s="48"/>
      <c r="O11" s="11">
        <f t="shared" si="0"/>
        <v>0</v>
      </c>
      <c r="P11" s="11">
        <f t="shared" si="1"/>
        <v>0</v>
      </c>
      <c r="R11" s="2"/>
      <c r="S11" s="49"/>
    </row>
    <row r="12" spans="1:21" ht="24" customHeight="1">
      <c r="A12" s="52"/>
      <c r="B12" s="35"/>
      <c r="C12" s="6"/>
      <c r="D12" s="48"/>
      <c r="E12" s="48"/>
      <c r="F12" s="48"/>
      <c r="G12" s="48"/>
      <c r="H12" s="48"/>
      <c r="I12" s="48"/>
      <c r="J12" s="48"/>
      <c r="K12" s="48"/>
      <c r="L12" s="48"/>
      <c r="M12" s="48"/>
      <c r="N12" s="48"/>
      <c r="O12" s="11">
        <f t="shared" si="0"/>
        <v>0</v>
      </c>
      <c r="P12" s="11">
        <f t="shared" si="1"/>
        <v>0</v>
      </c>
      <c r="R12" s="2"/>
      <c r="S12" s="49"/>
    </row>
    <row r="13" spans="1:21" ht="24" customHeight="1">
      <c r="A13" s="52"/>
      <c r="B13" s="35"/>
      <c r="C13" s="6"/>
      <c r="D13" s="48"/>
      <c r="E13" s="48"/>
      <c r="F13" s="48"/>
      <c r="G13" s="48"/>
      <c r="H13" s="48"/>
      <c r="I13" s="48"/>
      <c r="J13" s="48"/>
      <c r="K13" s="48"/>
      <c r="L13" s="48"/>
      <c r="M13" s="48"/>
      <c r="N13" s="48"/>
      <c r="O13" s="11">
        <f t="shared" si="0"/>
        <v>0</v>
      </c>
      <c r="P13" s="11">
        <f t="shared" si="1"/>
        <v>0</v>
      </c>
      <c r="R13" s="2"/>
      <c r="S13" s="49"/>
    </row>
    <row r="14" spans="1:21" ht="24" customHeight="1">
      <c r="A14" s="47"/>
      <c r="B14" s="35"/>
      <c r="C14" s="6"/>
      <c r="D14" s="48"/>
      <c r="E14" s="48"/>
      <c r="F14" s="48"/>
      <c r="G14" s="48"/>
      <c r="H14" s="48"/>
      <c r="I14" s="48"/>
      <c r="J14" s="48"/>
      <c r="K14" s="48"/>
      <c r="L14" s="48"/>
      <c r="M14" s="48"/>
      <c r="N14" s="48"/>
      <c r="O14" s="11">
        <f t="shared" si="0"/>
        <v>0</v>
      </c>
      <c r="P14" s="11">
        <f t="shared" si="1"/>
        <v>0</v>
      </c>
      <c r="R14" s="2"/>
      <c r="S14" s="49"/>
    </row>
    <row r="15" spans="1:21" ht="24" customHeight="1">
      <c r="A15" s="52"/>
      <c r="B15" s="36"/>
      <c r="C15" s="6"/>
      <c r="D15" s="48"/>
      <c r="E15" s="48"/>
      <c r="F15" s="48"/>
      <c r="G15" s="48"/>
      <c r="H15" s="48"/>
      <c r="I15" s="48"/>
      <c r="J15" s="48"/>
      <c r="K15" s="48"/>
      <c r="L15" s="48"/>
      <c r="M15" s="48"/>
      <c r="N15" s="48"/>
      <c r="O15" s="11">
        <f t="shared" si="0"/>
        <v>0</v>
      </c>
      <c r="P15" s="11">
        <f t="shared" si="1"/>
        <v>0</v>
      </c>
      <c r="R15" s="2"/>
      <c r="S15" s="49"/>
    </row>
    <row r="16" spans="1:21" ht="24" customHeight="1">
      <c r="A16" s="52"/>
      <c r="B16" s="6"/>
      <c r="C16" s="6"/>
      <c r="D16" s="48"/>
      <c r="E16" s="48"/>
      <c r="F16" s="48"/>
      <c r="G16" s="48"/>
      <c r="H16" s="48"/>
      <c r="I16" s="48"/>
      <c r="J16" s="48"/>
      <c r="K16" s="48"/>
      <c r="L16" s="48"/>
      <c r="M16" s="48"/>
      <c r="N16" s="48"/>
      <c r="O16" s="11">
        <f t="shared" si="0"/>
        <v>0</v>
      </c>
      <c r="P16" s="11">
        <f t="shared" si="1"/>
        <v>0</v>
      </c>
      <c r="R16" s="2"/>
      <c r="S16" s="49"/>
    </row>
    <row r="17" spans="1:19" ht="24" customHeight="1">
      <c r="A17" s="52"/>
      <c r="B17" s="6"/>
      <c r="C17" s="6"/>
      <c r="D17" s="48"/>
      <c r="E17" s="48"/>
      <c r="F17" s="48"/>
      <c r="G17" s="48"/>
      <c r="H17" s="48"/>
      <c r="I17" s="48"/>
      <c r="J17" s="48"/>
      <c r="K17" s="48"/>
      <c r="L17" s="48"/>
      <c r="M17" s="48"/>
      <c r="N17" s="48"/>
      <c r="O17" s="11">
        <f t="shared" si="0"/>
        <v>0</v>
      </c>
      <c r="P17" s="11">
        <f t="shared" si="1"/>
        <v>0</v>
      </c>
      <c r="R17" s="2"/>
      <c r="S17" s="49"/>
    </row>
    <row r="18" spans="1:19" ht="24" customHeight="1">
      <c r="A18" s="47"/>
      <c r="B18" s="6"/>
      <c r="C18" s="6"/>
      <c r="D18" s="48"/>
      <c r="E18" s="48"/>
      <c r="F18" s="48"/>
      <c r="G18" s="48"/>
      <c r="H18" s="48"/>
      <c r="I18" s="48"/>
      <c r="J18" s="48"/>
      <c r="K18" s="48"/>
      <c r="L18" s="48"/>
      <c r="M18" s="48"/>
      <c r="N18" s="48"/>
      <c r="O18" s="11">
        <f t="shared" si="0"/>
        <v>0</v>
      </c>
      <c r="P18" s="11">
        <f t="shared" si="1"/>
        <v>0</v>
      </c>
      <c r="R18" s="2"/>
      <c r="S18" s="49"/>
    </row>
    <row r="19" spans="1:19" ht="24" customHeight="1">
      <c r="A19" s="47"/>
      <c r="B19" s="6"/>
      <c r="C19" s="6"/>
      <c r="D19" s="48"/>
      <c r="E19" s="48"/>
      <c r="F19" s="48"/>
      <c r="G19" s="48"/>
      <c r="H19" s="48"/>
      <c r="I19" s="48"/>
      <c r="J19" s="48"/>
      <c r="K19" s="48"/>
      <c r="L19" s="48"/>
      <c r="M19" s="48"/>
      <c r="N19" s="48"/>
      <c r="O19" s="11">
        <f t="shared" si="0"/>
        <v>0</v>
      </c>
      <c r="P19" s="11">
        <f t="shared" si="1"/>
        <v>0</v>
      </c>
      <c r="R19" s="2"/>
      <c r="S19" s="49"/>
    </row>
    <row r="20" spans="1:19" ht="24" customHeight="1">
      <c r="A20" s="47"/>
      <c r="B20" s="6"/>
      <c r="C20" s="6"/>
      <c r="D20" s="48"/>
      <c r="E20" s="48"/>
      <c r="F20" s="48"/>
      <c r="G20" s="48"/>
      <c r="H20" s="48"/>
      <c r="I20" s="48"/>
      <c r="J20" s="48"/>
      <c r="K20" s="48"/>
      <c r="L20" s="48"/>
      <c r="M20" s="48"/>
      <c r="N20" s="48"/>
      <c r="O20" s="11">
        <f t="shared" si="0"/>
        <v>0</v>
      </c>
      <c r="P20" s="11">
        <f t="shared" si="1"/>
        <v>0</v>
      </c>
      <c r="R20" s="2"/>
      <c r="S20" s="49"/>
    </row>
    <row r="21" spans="1:19" ht="24" customHeight="1">
      <c r="A21" s="52"/>
      <c r="B21" s="6"/>
      <c r="C21" s="6"/>
      <c r="D21" s="48"/>
      <c r="E21" s="48"/>
      <c r="F21" s="48"/>
      <c r="G21" s="48"/>
      <c r="H21" s="48"/>
      <c r="I21" s="48"/>
      <c r="J21" s="48"/>
      <c r="K21" s="48"/>
      <c r="L21" s="48"/>
      <c r="M21" s="48"/>
      <c r="N21" s="48"/>
      <c r="O21" s="11">
        <f t="shared" si="0"/>
        <v>0</v>
      </c>
      <c r="P21" s="11">
        <f t="shared" si="1"/>
        <v>0</v>
      </c>
      <c r="R21" s="2"/>
      <c r="S21" s="49"/>
    </row>
    <row r="22" spans="1:19" ht="24" customHeight="1">
      <c r="A22" s="47"/>
      <c r="B22" s="6"/>
      <c r="C22" s="6"/>
      <c r="D22" s="48"/>
      <c r="E22" s="48"/>
      <c r="F22" s="48"/>
      <c r="G22" s="48"/>
      <c r="H22" s="48"/>
      <c r="I22" s="48"/>
      <c r="J22" s="48"/>
      <c r="K22" s="48"/>
      <c r="L22" s="48"/>
      <c r="M22" s="48"/>
      <c r="N22" s="48"/>
      <c r="O22" s="11">
        <f t="shared" si="0"/>
        <v>0</v>
      </c>
      <c r="P22" s="11">
        <f t="shared" si="1"/>
        <v>0</v>
      </c>
      <c r="R22" s="2"/>
      <c r="S22" s="49"/>
    </row>
    <row r="23" spans="1:19" ht="24" customHeight="1">
      <c r="A23" s="47"/>
      <c r="B23" s="6"/>
      <c r="C23" s="6"/>
      <c r="D23" s="48"/>
      <c r="E23" s="48"/>
      <c r="F23" s="48"/>
      <c r="G23" s="48"/>
      <c r="H23" s="48"/>
      <c r="I23" s="48"/>
      <c r="J23" s="48"/>
      <c r="K23" s="48"/>
      <c r="L23" s="48"/>
      <c r="M23" s="48"/>
      <c r="N23" s="48"/>
      <c r="O23" s="11">
        <f t="shared" si="0"/>
        <v>0</v>
      </c>
      <c r="P23" s="11">
        <f t="shared" si="1"/>
        <v>0</v>
      </c>
      <c r="R23" s="2"/>
      <c r="S23" s="49"/>
    </row>
    <row r="24" spans="1:19" ht="24" customHeight="1">
      <c r="A24" s="47"/>
      <c r="B24" s="6"/>
      <c r="C24" s="6"/>
      <c r="D24" s="48"/>
      <c r="E24" s="48"/>
      <c r="F24" s="48"/>
      <c r="G24" s="48"/>
      <c r="H24" s="48"/>
      <c r="I24" s="48"/>
      <c r="J24" s="48"/>
      <c r="K24" s="48"/>
      <c r="L24" s="48"/>
      <c r="M24" s="48"/>
      <c r="N24" s="48"/>
      <c r="O24" s="11">
        <f t="shared" si="0"/>
        <v>0</v>
      </c>
      <c r="P24" s="11">
        <f t="shared" si="1"/>
        <v>0</v>
      </c>
      <c r="R24" s="2"/>
      <c r="S24" s="49"/>
    </row>
    <row r="25" spans="1:19" ht="24" customHeight="1">
      <c r="A25" s="47"/>
      <c r="B25" s="58"/>
      <c r="C25" s="6"/>
      <c r="D25" s="56"/>
      <c r="E25" s="48"/>
      <c r="F25" s="48"/>
      <c r="G25" s="48"/>
      <c r="H25" s="38"/>
      <c r="I25" s="38"/>
      <c r="J25" s="38"/>
      <c r="K25" s="38"/>
      <c r="L25" s="38"/>
      <c r="M25" s="38"/>
      <c r="N25" s="38"/>
      <c r="O25" s="13">
        <f t="shared" ref="O25:O40" si="2">SUM(D25:N25)</f>
        <v>0</v>
      </c>
      <c r="P25" s="13">
        <f t="shared" ref="P25:P40" si="3">ROUND(O25,0)</f>
        <v>0</v>
      </c>
      <c r="R25" s="2"/>
      <c r="S25" s="49"/>
    </row>
    <row r="26" spans="1:19" ht="24" customHeight="1">
      <c r="A26" s="47"/>
      <c r="B26" s="58"/>
      <c r="C26" s="6"/>
      <c r="D26" s="56"/>
      <c r="E26" s="55"/>
      <c r="F26" s="55"/>
      <c r="G26" s="55"/>
      <c r="H26" s="56"/>
      <c r="I26" s="56"/>
      <c r="J26" s="56"/>
      <c r="K26" s="56"/>
      <c r="L26" s="48"/>
      <c r="M26" s="55"/>
      <c r="N26" s="48"/>
      <c r="O26" s="11">
        <f t="shared" si="2"/>
        <v>0</v>
      </c>
      <c r="P26" s="11">
        <f t="shared" si="3"/>
        <v>0</v>
      </c>
      <c r="R26" s="2"/>
      <c r="S26" s="49"/>
    </row>
    <row r="27" spans="1:19" ht="24" customHeight="1">
      <c r="A27" s="47"/>
      <c r="B27" s="58"/>
      <c r="C27" s="6"/>
      <c r="D27" s="56"/>
      <c r="E27" s="48"/>
      <c r="F27" s="48"/>
      <c r="G27" s="48"/>
      <c r="H27" s="48"/>
      <c r="I27" s="48"/>
      <c r="J27" s="48"/>
      <c r="K27" s="48"/>
      <c r="L27" s="48"/>
      <c r="M27" s="48"/>
      <c r="N27" s="48"/>
      <c r="O27" s="11">
        <f t="shared" si="2"/>
        <v>0</v>
      </c>
      <c r="P27" s="11">
        <f t="shared" si="3"/>
        <v>0</v>
      </c>
      <c r="R27" s="2"/>
      <c r="S27" s="49"/>
    </row>
    <row r="28" spans="1:19" ht="24" customHeight="1">
      <c r="A28" s="47"/>
      <c r="B28" s="58"/>
      <c r="C28" s="6"/>
      <c r="D28" s="56"/>
      <c r="E28" s="48"/>
      <c r="F28" s="48"/>
      <c r="G28" s="48"/>
      <c r="H28" s="48"/>
      <c r="I28" s="48"/>
      <c r="J28" s="48"/>
      <c r="K28" s="48"/>
      <c r="L28" s="48"/>
      <c r="M28" s="48"/>
      <c r="N28" s="48"/>
      <c r="O28" s="11">
        <f t="shared" si="2"/>
        <v>0</v>
      </c>
      <c r="P28" s="11">
        <f t="shared" si="3"/>
        <v>0</v>
      </c>
      <c r="R28" s="2"/>
      <c r="S28" s="49"/>
    </row>
    <row r="29" spans="1:19" ht="24" customHeight="1">
      <c r="A29" s="47"/>
      <c r="B29" s="58"/>
      <c r="C29" s="6"/>
      <c r="D29" s="56"/>
      <c r="E29" s="48"/>
      <c r="F29" s="48"/>
      <c r="G29" s="48"/>
      <c r="H29" s="48"/>
      <c r="I29" s="48"/>
      <c r="J29" s="48"/>
      <c r="K29" s="48"/>
      <c r="L29" s="48"/>
      <c r="M29" s="48"/>
      <c r="N29" s="48"/>
      <c r="O29" s="11">
        <f t="shared" si="2"/>
        <v>0</v>
      </c>
      <c r="P29" s="11">
        <f t="shared" si="3"/>
        <v>0</v>
      </c>
      <c r="R29" s="2"/>
      <c r="S29" s="49"/>
    </row>
    <row r="30" spans="1:19" ht="24" customHeight="1">
      <c r="A30" s="47"/>
      <c r="B30" s="58"/>
      <c r="C30" s="6"/>
      <c r="D30" s="56"/>
      <c r="E30" s="48"/>
      <c r="F30" s="48"/>
      <c r="G30" s="48"/>
      <c r="H30" s="48"/>
      <c r="I30" s="48"/>
      <c r="J30" s="48"/>
      <c r="K30" s="48"/>
      <c r="L30" s="48"/>
      <c r="M30" s="48"/>
      <c r="N30" s="48"/>
      <c r="O30" s="11">
        <f t="shared" si="2"/>
        <v>0</v>
      </c>
      <c r="P30" s="11">
        <f t="shared" si="3"/>
        <v>0</v>
      </c>
      <c r="R30" s="2"/>
      <c r="S30" s="49"/>
    </row>
    <row r="31" spans="1:19" ht="24" customHeight="1">
      <c r="A31" s="47"/>
      <c r="B31" s="58"/>
      <c r="C31" s="6"/>
      <c r="D31" s="56"/>
      <c r="E31" s="48"/>
      <c r="F31" s="48"/>
      <c r="G31" s="48"/>
      <c r="H31" s="48"/>
      <c r="I31" s="48"/>
      <c r="J31" s="48"/>
      <c r="K31" s="48"/>
      <c r="L31" s="48"/>
      <c r="M31" s="48"/>
      <c r="N31" s="48"/>
      <c r="O31" s="11">
        <f t="shared" si="2"/>
        <v>0</v>
      </c>
      <c r="P31" s="11">
        <f t="shared" si="3"/>
        <v>0</v>
      </c>
      <c r="R31" s="2"/>
      <c r="S31" s="49"/>
    </row>
    <row r="32" spans="1:19" ht="24" customHeight="1">
      <c r="A32" s="47"/>
      <c r="B32" s="58"/>
      <c r="C32" s="6"/>
      <c r="D32" s="56"/>
      <c r="E32" s="48"/>
      <c r="F32" s="48"/>
      <c r="G32" s="48"/>
      <c r="H32" s="48"/>
      <c r="I32" s="48"/>
      <c r="J32" s="48"/>
      <c r="K32" s="48"/>
      <c r="L32" s="48"/>
      <c r="M32" s="48"/>
      <c r="N32" s="48"/>
      <c r="O32" s="11">
        <f t="shared" si="2"/>
        <v>0</v>
      </c>
      <c r="P32" s="11">
        <f t="shared" si="3"/>
        <v>0</v>
      </c>
      <c r="R32" s="2"/>
      <c r="S32" s="49"/>
    </row>
    <row r="33" spans="1:19" ht="24" customHeight="1">
      <c r="A33" s="47"/>
      <c r="B33" s="58"/>
      <c r="C33" s="6"/>
      <c r="D33" s="56"/>
      <c r="E33" s="55"/>
      <c r="F33" s="55"/>
      <c r="G33" s="55"/>
      <c r="H33" s="55"/>
      <c r="I33" s="55"/>
      <c r="J33" s="55"/>
      <c r="K33" s="55"/>
      <c r="L33" s="55"/>
      <c r="M33" s="55"/>
      <c r="N33" s="55"/>
      <c r="O33" s="11">
        <f t="shared" si="2"/>
        <v>0</v>
      </c>
      <c r="P33" s="11">
        <f t="shared" si="3"/>
        <v>0</v>
      </c>
      <c r="R33" s="2"/>
      <c r="S33" s="49"/>
    </row>
    <row r="34" spans="1:19" ht="24" customHeight="1">
      <c r="A34" s="47"/>
      <c r="B34" s="58"/>
      <c r="C34" s="6"/>
      <c r="D34" s="56"/>
      <c r="E34" s="48"/>
      <c r="F34" s="48"/>
      <c r="G34" s="48"/>
      <c r="H34" s="48"/>
      <c r="I34" s="48"/>
      <c r="J34" s="48"/>
      <c r="K34" s="48"/>
      <c r="L34" s="48"/>
      <c r="M34" s="48"/>
      <c r="N34" s="48"/>
      <c r="O34" s="11">
        <f t="shared" si="2"/>
        <v>0</v>
      </c>
      <c r="P34" s="11">
        <f t="shared" si="3"/>
        <v>0</v>
      </c>
      <c r="R34" s="2"/>
      <c r="S34" s="49"/>
    </row>
    <row r="35" spans="1:19" ht="24" customHeight="1">
      <c r="A35" s="47"/>
      <c r="B35" s="58"/>
      <c r="C35" s="6"/>
      <c r="D35" s="56"/>
      <c r="E35" s="48"/>
      <c r="F35" s="48"/>
      <c r="G35" s="48"/>
      <c r="H35" s="48"/>
      <c r="I35" s="48"/>
      <c r="J35" s="48"/>
      <c r="K35" s="48"/>
      <c r="L35" s="48"/>
      <c r="M35" s="48"/>
      <c r="N35" s="48"/>
      <c r="O35" s="11">
        <f t="shared" si="2"/>
        <v>0</v>
      </c>
      <c r="P35" s="11">
        <f t="shared" si="3"/>
        <v>0</v>
      </c>
      <c r="R35" s="2"/>
      <c r="S35" s="49"/>
    </row>
    <row r="36" spans="1:19" ht="24" customHeight="1">
      <c r="A36" s="47"/>
      <c r="B36" s="58"/>
      <c r="C36" s="6"/>
      <c r="D36" s="56"/>
      <c r="E36" s="48"/>
      <c r="F36" s="48"/>
      <c r="G36" s="48"/>
      <c r="H36" s="48"/>
      <c r="I36" s="48"/>
      <c r="J36" s="48"/>
      <c r="K36" s="48"/>
      <c r="L36" s="48"/>
      <c r="M36" s="48"/>
      <c r="N36" s="48"/>
      <c r="O36" s="11">
        <f t="shared" si="2"/>
        <v>0</v>
      </c>
      <c r="P36" s="11">
        <f t="shared" si="3"/>
        <v>0</v>
      </c>
      <c r="R36" s="2"/>
      <c r="S36" s="49"/>
    </row>
    <row r="37" spans="1:19" ht="24" customHeight="1">
      <c r="A37" s="47"/>
      <c r="B37" s="58"/>
      <c r="C37" s="6"/>
      <c r="D37" s="56"/>
      <c r="E37" s="48"/>
      <c r="F37" s="48"/>
      <c r="G37" s="48"/>
      <c r="H37" s="48"/>
      <c r="I37" s="48"/>
      <c r="J37" s="48"/>
      <c r="K37" s="48"/>
      <c r="L37" s="48"/>
      <c r="M37" s="48"/>
      <c r="N37" s="48"/>
      <c r="O37" s="11">
        <f t="shared" si="2"/>
        <v>0</v>
      </c>
      <c r="P37" s="11">
        <f t="shared" si="3"/>
        <v>0</v>
      </c>
      <c r="R37" s="2"/>
      <c r="S37" s="49"/>
    </row>
    <row r="38" spans="1:19" ht="24" customHeight="1">
      <c r="A38" s="47"/>
      <c r="B38" s="58"/>
      <c r="C38" s="6"/>
      <c r="D38" s="56"/>
      <c r="E38" s="48"/>
      <c r="F38" s="48"/>
      <c r="G38" s="48"/>
      <c r="H38" s="48"/>
      <c r="I38" s="48"/>
      <c r="J38" s="48"/>
      <c r="K38" s="48"/>
      <c r="L38" s="48"/>
      <c r="M38" s="48"/>
      <c r="N38" s="48"/>
      <c r="O38" s="11">
        <f t="shared" si="2"/>
        <v>0</v>
      </c>
      <c r="P38" s="11">
        <f t="shared" si="3"/>
        <v>0</v>
      </c>
      <c r="R38" s="2"/>
      <c r="S38" s="49"/>
    </row>
    <row r="39" spans="1:19" ht="24" customHeight="1">
      <c r="A39" s="47"/>
      <c r="B39" s="58"/>
      <c r="C39" s="6"/>
      <c r="D39" s="56"/>
      <c r="E39" s="48"/>
      <c r="F39" s="48"/>
      <c r="G39" s="48"/>
      <c r="H39" s="48"/>
      <c r="I39" s="48"/>
      <c r="J39" s="48"/>
      <c r="K39" s="48"/>
      <c r="L39" s="48"/>
      <c r="M39" s="48"/>
      <c r="N39" s="48"/>
      <c r="O39" s="11">
        <f t="shared" si="2"/>
        <v>0</v>
      </c>
      <c r="P39" s="11">
        <f t="shared" si="3"/>
        <v>0</v>
      </c>
      <c r="R39" s="2"/>
      <c r="S39" s="49"/>
    </row>
    <row r="40" spans="1:19" ht="24" customHeight="1">
      <c r="A40" s="47"/>
      <c r="B40" s="58"/>
      <c r="C40" s="6"/>
      <c r="D40" s="56"/>
      <c r="E40" s="48"/>
      <c r="F40" s="48"/>
      <c r="G40" s="48"/>
      <c r="H40" s="48"/>
      <c r="I40" s="48"/>
      <c r="J40" s="48"/>
      <c r="K40" s="48"/>
      <c r="L40" s="48"/>
      <c r="M40" s="48"/>
      <c r="N40" s="48"/>
      <c r="O40" s="11">
        <f t="shared" si="2"/>
        <v>0</v>
      </c>
      <c r="P40" s="11">
        <f t="shared" si="3"/>
        <v>0</v>
      </c>
      <c r="R40" s="2"/>
      <c r="S40" s="49"/>
    </row>
    <row r="41" spans="1:19" ht="24" customHeight="1">
      <c r="A41" s="47"/>
      <c r="B41" s="35"/>
      <c r="C41" s="6"/>
      <c r="D41" s="56"/>
      <c r="E41" s="48"/>
      <c r="F41" s="48"/>
      <c r="G41" s="48"/>
      <c r="H41" s="48"/>
      <c r="I41" s="48"/>
      <c r="J41" s="48"/>
      <c r="K41" s="48"/>
      <c r="L41" s="48"/>
      <c r="M41" s="48"/>
      <c r="N41" s="48"/>
      <c r="O41" s="11"/>
      <c r="P41" s="11"/>
      <c r="R41" s="2"/>
      <c r="S41" s="49"/>
    </row>
    <row r="42" spans="1:19" ht="24" customHeight="1">
      <c r="A42" s="47"/>
      <c r="B42" s="35"/>
      <c r="C42" s="6"/>
      <c r="D42" s="48"/>
      <c r="E42" s="48"/>
      <c r="F42" s="48"/>
      <c r="G42" s="48"/>
      <c r="H42" s="48"/>
      <c r="I42" s="48"/>
      <c r="J42" s="48"/>
      <c r="K42" s="48"/>
      <c r="L42" s="48"/>
      <c r="M42" s="48"/>
      <c r="N42" s="48"/>
      <c r="O42" s="11"/>
      <c r="P42" s="11"/>
      <c r="R42" s="2"/>
      <c r="S42" s="49"/>
    </row>
    <row r="43" spans="1:19" ht="24" customHeight="1">
      <c r="A43" s="47"/>
      <c r="B43" s="6"/>
      <c r="C43" s="6"/>
      <c r="D43" s="48"/>
      <c r="E43" s="48"/>
      <c r="F43" s="48"/>
      <c r="G43" s="48"/>
      <c r="H43" s="48"/>
      <c r="I43" s="48"/>
      <c r="J43" s="48"/>
      <c r="K43" s="48"/>
      <c r="L43" s="48"/>
      <c r="M43" s="48"/>
      <c r="N43" s="48"/>
      <c r="O43" s="11"/>
      <c r="P43" s="11"/>
      <c r="R43" s="2"/>
      <c r="S43" s="49"/>
    </row>
    <row r="44" spans="1:19" ht="24" customHeight="1">
      <c r="A44" s="47"/>
      <c r="B44" s="6"/>
      <c r="C44" s="6"/>
      <c r="D44" s="48"/>
      <c r="E44" s="48"/>
      <c r="F44" s="48"/>
      <c r="G44" s="48"/>
      <c r="H44" s="48"/>
      <c r="I44" s="48"/>
      <c r="J44" s="48"/>
      <c r="K44" s="48"/>
      <c r="L44" s="48"/>
      <c r="M44" s="48"/>
      <c r="N44" s="48"/>
      <c r="O44" s="11"/>
      <c r="P44" s="11"/>
      <c r="R44" s="2"/>
      <c r="S44" s="49"/>
    </row>
    <row r="45" spans="1:19" ht="24" customHeight="1">
      <c r="A45" s="47"/>
      <c r="B45" s="6"/>
      <c r="C45" s="6"/>
      <c r="D45" s="48"/>
      <c r="E45" s="48"/>
      <c r="F45" s="48"/>
      <c r="G45" s="48"/>
      <c r="H45" s="48"/>
      <c r="I45" s="48"/>
      <c r="J45" s="48"/>
      <c r="K45" s="48"/>
      <c r="L45" s="48"/>
      <c r="M45" s="48"/>
      <c r="N45" s="48"/>
      <c r="O45" s="11"/>
      <c r="P45" s="11"/>
      <c r="R45" s="2"/>
      <c r="S45" s="49"/>
    </row>
    <row r="46" spans="1:19" ht="24" customHeight="1">
      <c r="A46" s="47"/>
      <c r="B46" s="6"/>
      <c r="C46" s="6"/>
      <c r="D46" s="48"/>
      <c r="E46" s="48"/>
      <c r="F46" s="48"/>
      <c r="G46" s="48"/>
      <c r="H46" s="48"/>
      <c r="I46" s="48"/>
      <c r="J46" s="48"/>
      <c r="K46" s="48"/>
      <c r="L46" s="48"/>
      <c r="M46" s="48"/>
      <c r="N46" s="48"/>
      <c r="O46" s="11"/>
      <c r="P46" s="11"/>
      <c r="R46" s="2"/>
      <c r="S46" s="49"/>
    </row>
    <row r="47" spans="1:19" ht="24" customHeight="1">
      <c r="A47" s="47"/>
      <c r="B47" s="6"/>
      <c r="C47" s="6"/>
      <c r="D47" s="48"/>
      <c r="E47" s="48"/>
      <c r="F47" s="48"/>
      <c r="G47" s="48"/>
      <c r="H47" s="48"/>
      <c r="I47" s="48"/>
      <c r="J47" s="48"/>
      <c r="K47" s="48"/>
      <c r="L47" s="48"/>
      <c r="M47" s="48"/>
      <c r="N47" s="48"/>
      <c r="O47" s="11"/>
      <c r="P47" s="11"/>
      <c r="R47" s="2"/>
      <c r="S47" s="49"/>
    </row>
    <row r="48" spans="1:19" ht="24" customHeight="1">
      <c r="A48" s="47"/>
      <c r="B48" s="6"/>
      <c r="C48" s="6"/>
      <c r="D48" s="48"/>
      <c r="E48" s="48"/>
      <c r="F48" s="48"/>
      <c r="G48" s="48"/>
      <c r="H48" s="48"/>
      <c r="I48" s="48"/>
      <c r="J48" s="48"/>
      <c r="K48" s="48"/>
      <c r="L48" s="48"/>
      <c r="M48" s="48"/>
      <c r="N48" s="48"/>
      <c r="O48" s="11"/>
      <c r="P48" s="11"/>
      <c r="R48" s="2"/>
      <c r="S48" s="49"/>
    </row>
  </sheetData>
  <phoneticPr fontId="7"/>
  <printOptions horizontalCentered="1"/>
  <pageMargins left="0.70866141732283472" right="0.70866141732283472" top="0.74803149606299213" bottom="0.74803149606299213" header="0.31496062992125984" footer="0.31496062992125984"/>
  <pageSetup paperSize="9" scale="96" fitToHeight="0" orientation="landscape" horizontalDpi="300" verticalDpi="300" r:id="rId1"/>
  <headerFooter alignWithMargins="0"/>
  <rowBreaks count="1" manualBreakCount="1">
    <brk id="24"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W27"/>
  <sheetViews>
    <sheetView view="pageBreakPreview" zoomScaleNormal="100" zoomScaleSheetLayoutView="100" workbookViewId="0"/>
  </sheetViews>
  <sheetFormatPr defaultColWidth="10.69921875" defaultRowHeight="17.25"/>
  <cols>
    <col min="1" max="1" width="16.796875" style="1" customWidth="1"/>
    <col min="2" max="2" width="18" style="28" bestFit="1" customWidth="1"/>
    <col min="3" max="3" width="4.19921875" style="28" customWidth="1"/>
    <col min="4" max="16" width="4.19921875" style="1" customWidth="1"/>
    <col min="17" max="17" width="4.19921875" style="50" customWidth="1"/>
    <col min="18" max="18" width="9.59765625" style="51" bestFit="1" customWidth="1"/>
    <col min="19" max="19" width="2.5" style="1" customWidth="1"/>
    <col min="20" max="21" width="5.69921875" style="1" customWidth="1"/>
    <col min="22" max="22" width="8.69921875" style="1" customWidth="1"/>
    <col min="23" max="23" width="10.69921875" style="1"/>
    <col min="24" max="30" width="4.69921875" style="1" customWidth="1"/>
    <col min="31" max="16384" width="10.69921875" style="1"/>
  </cols>
  <sheetData>
    <row r="1" spans="1:23" ht="27.95" customHeight="1">
      <c r="A1" s="4" t="str">
        <f>'1,衛生器具'!$A$1</f>
        <v>沖縄市安慶田小学校空調機能復旧工事(除湿・換気)</v>
      </c>
      <c r="B1" s="15"/>
      <c r="C1" s="15"/>
      <c r="D1" s="16" t="s">
        <v>141</v>
      </c>
      <c r="E1" s="2"/>
      <c r="F1" s="2"/>
      <c r="G1" s="2"/>
      <c r="H1" s="2"/>
      <c r="I1" s="2"/>
      <c r="L1" s="2"/>
      <c r="M1" s="2"/>
      <c r="N1" s="2"/>
      <c r="O1" s="2"/>
      <c r="P1" s="2"/>
      <c r="Q1" s="39"/>
      <c r="R1" s="40"/>
      <c r="S1" s="2"/>
      <c r="T1" s="2"/>
      <c r="U1" s="2"/>
      <c r="V1" s="2"/>
      <c r="W1" s="2"/>
    </row>
    <row r="2" spans="1:23" ht="9.9499999999999993" customHeight="1">
      <c r="A2" s="2"/>
      <c r="B2" s="15"/>
      <c r="C2" s="15"/>
      <c r="D2" s="2"/>
      <c r="E2" s="2"/>
      <c r="F2" s="2"/>
      <c r="G2" s="2"/>
      <c r="H2" s="2"/>
      <c r="I2" s="2"/>
      <c r="J2" s="2"/>
      <c r="K2" s="2"/>
      <c r="L2" s="2"/>
      <c r="M2" s="2"/>
      <c r="N2" s="2"/>
      <c r="O2" s="2"/>
      <c r="P2" s="2"/>
      <c r="Q2" s="39"/>
      <c r="R2" s="40"/>
      <c r="S2" s="2"/>
      <c r="T2" s="2"/>
      <c r="U2" s="2"/>
      <c r="V2" s="2"/>
      <c r="W2" s="2"/>
    </row>
    <row r="3" spans="1:23" ht="20.100000000000001" customHeight="1">
      <c r="A3" s="5"/>
      <c r="B3" s="6"/>
      <c r="C3" s="6"/>
      <c r="D3" s="19"/>
      <c r="E3" s="19"/>
      <c r="F3" s="19"/>
      <c r="G3" s="19"/>
      <c r="H3" s="19"/>
      <c r="I3" s="19"/>
      <c r="J3" s="19"/>
      <c r="K3" s="19"/>
      <c r="L3" s="19"/>
      <c r="M3" s="19"/>
      <c r="N3" s="19"/>
      <c r="O3" s="19"/>
      <c r="P3" s="19"/>
      <c r="Q3" s="41"/>
      <c r="R3" s="42" t="s">
        <v>0</v>
      </c>
      <c r="S3" s="2"/>
      <c r="T3" s="2"/>
      <c r="U3" s="2"/>
      <c r="V3" s="2"/>
      <c r="W3" s="2"/>
    </row>
    <row r="4" spans="1:23" ht="24" customHeight="1">
      <c r="A4" s="6" t="s">
        <v>1</v>
      </c>
      <c r="B4" s="6" t="s">
        <v>101</v>
      </c>
      <c r="C4" s="6" t="s">
        <v>2</v>
      </c>
      <c r="D4" s="22"/>
      <c r="E4" s="22"/>
      <c r="F4" s="22"/>
      <c r="G4" s="23" t="s">
        <v>3</v>
      </c>
      <c r="H4" s="23"/>
      <c r="I4" s="22"/>
      <c r="J4" s="22"/>
      <c r="K4" s="22"/>
      <c r="L4" s="23" t="s">
        <v>4</v>
      </c>
      <c r="M4" s="22"/>
      <c r="N4" s="22"/>
      <c r="O4" s="22"/>
      <c r="P4" s="22"/>
      <c r="Q4" s="43" t="s">
        <v>5</v>
      </c>
      <c r="R4" s="44" t="s">
        <v>34</v>
      </c>
      <c r="T4" s="2"/>
      <c r="U4" s="2"/>
    </row>
    <row r="5" spans="1:23" ht="24" customHeight="1">
      <c r="A5" s="7" t="s">
        <v>126</v>
      </c>
      <c r="B5" s="6"/>
      <c r="C5" s="6"/>
      <c r="D5" s="22"/>
      <c r="E5" s="22"/>
      <c r="F5" s="22"/>
      <c r="G5" s="45"/>
      <c r="H5" s="23"/>
      <c r="I5" s="22"/>
      <c r="J5" s="22"/>
      <c r="K5" s="22"/>
      <c r="L5" s="23"/>
      <c r="M5" s="22"/>
      <c r="N5" s="22"/>
      <c r="O5" s="22"/>
      <c r="P5" s="22"/>
      <c r="Q5" s="43"/>
      <c r="R5" s="46"/>
      <c r="T5" s="2"/>
      <c r="U5" s="2"/>
    </row>
    <row r="6" spans="1:23" ht="24" customHeight="1">
      <c r="A6" s="47" t="s">
        <v>127</v>
      </c>
      <c r="B6" s="6" t="s">
        <v>128</v>
      </c>
      <c r="C6" s="6" t="s">
        <v>87</v>
      </c>
      <c r="D6" s="48">
        <v>1</v>
      </c>
      <c r="E6" s="48"/>
      <c r="F6" s="48"/>
      <c r="G6" s="48"/>
      <c r="H6" s="48"/>
      <c r="I6" s="48"/>
      <c r="J6" s="48"/>
      <c r="K6" s="48"/>
      <c r="L6" s="48"/>
      <c r="M6" s="48"/>
      <c r="N6" s="48"/>
      <c r="O6" s="48"/>
      <c r="P6" s="48"/>
      <c r="Q6" s="11">
        <f t="shared" ref="Q6:Q19" si="0">SUM(D6:P6)</f>
        <v>1</v>
      </c>
      <c r="R6" s="11">
        <f>ROUND(Q6,0)</f>
        <v>1</v>
      </c>
      <c r="T6" s="2"/>
      <c r="U6" s="49"/>
    </row>
    <row r="7" spans="1:23" ht="24" customHeight="1">
      <c r="A7" s="47" t="s">
        <v>129</v>
      </c>
      <c r="B7" s="6" t="s">
        <v>128</v>
      </c>
      <c r="C7" s="6" t="s">
        <v>87</v>
      </c>
      <c r="D7" s="48">
        <v>1</v>
      </c>
      <c r="E7" s="48"/>
      <c r="F7" s="48"/>
      <c r="G7" s="48"/>
      <c r="H7" s="48"/>
      <c r="I7" s="48"/>
      <c r="J7" s="48"/>
      <c r="K7" s="48"/>
      <c r="L7" s="48"/>
      <c r="M7" s="48"/>
      <c r="N7" s="48"/>
      <c r="O7" s="48"/>
      <c r="P7" s="48"/>
      <c r="Q7" s="11">
        <f t="shared" si="0"/>
        <v>1</v>
      </c>
      <c r="R7" s="11">
        <f>ROUND(Q7,0)</f>
        <v>1</v>
      </c>
      <c r="T7" s="2"/>
      <c r="U7" s="49"/>
    </row>
    <row r="8" spans="1:23" ht="24" customHeight="1">
      <c r="A8" s="47" t="s">
        <v>130</v>
      </c>
      <c r="B8" s="35" t="s">
        <v>131</v>
      </c>
      <c r="C8" s="6" t="s">
        <v>87</v>
      </c>
      <c r="D8" s="48">
        <v>1</v>
      </c>
      <c r="E8" s="48"/>
      <c r="F8" s="48"/>
      <c r="G8" s="48"/>
      <c r="H8" s="48"/>
      <c r="I8" s="48"/>
      <c r="J8" s="48"/>
      <c r="K8" s="48"/>
      <c r="L8" s="48"/>
      <c r="M8" s="48"/>
      <c r="N8" s="48"/>
      <c r="O8" s="48"/>
      <c r="P8" s="48"/>
      <c r="Q8" s="11">
        <f t="shared" si="0"/>
        <v>1</v>
      </c>
      <c r="R8" s="11">
        <f>ROUND(Q8,0)</f>
        <v>1</v>
      </c>
      <c r="T8" s="2"/>
      <c r="U8" s="49"/>
    </row>
    <row r="9" spans="1:23" ht="24" customHeight="1">
      <c r="A9" s="47" t="s">
        <v>132</v>
      </c>
      <c r="B9" s="35" t="s">
        <v>128</v>
      </c>
      <c r="C9" s="6" t="s">
        <v>87</v>
      </c>
      <c r="D9" s="48">
        <v>1</v>
      </c>
      <c r="E9" s="48"/>
      <c r="F9" s="48"/>
      <c r="G9" s="48"/>
      <c r="H9" s="48"/>
      <c r="I9" s="48"/>
      <c r="J9" s="48"/>
      <c r="K9" s="48"/>
      <c r="L9" s="48"/>
      <c r="M9" s="48"/>
      <c r="N9" s="48"/>
      <c r="O9" s="48"/>
      <c r="P9" s="48"/>
      <c r="Q9" s="11">
        <f t="shared" si="0"/>
        <v>1</v>
      </c>
      <c r="R9" s="11">
        <f>ROUND(Q9,0)</f>
        <v>1</v>
      </c>
      <c r="T9" s="2"/>
      <c r="U9" s="49"/>
    </row>
    <row r="10" spans="1:23" ht="24" customHeight="1">
      <c r="A10" s="47" t="s">
        <v>148</v>
      </c>
      <c r="B10" s="35" t="s">
        <v>152</v>
      </c>
      <c r="C10" s="6" t="s">
        <v>149</v>
      </c>
      <c r="D10" s="48">
        <v>4.2</v>
      </c>
      <c r="E10" s="48">
        <v>4.2</v>
      </c>
      <c r="F10" s="48">
        <v>2.2000000000000002</v>
      </c>
      <c r="G10" s="48">
        <v>4.2</v>
      </c>
      <c r="H10" s="48"/>
      <c r="I10" s="48"/>
      <c r="J10" s="48"/>
      <c r="K10" s="48"/>
      <c r="L10" s="48"/>
      <c r="M10" s="48"/>
      <c r="N10" s="48"/>
      <c r="O10" s="48"/>
      <c r="P10" s="48"/>
      <c r="Q10" s="54">
        <f t="shared" si="0"/>
        <v>14.8</v>
      </c>
      <c r="R10" s="54">
        <f>ROUND(Q10,0)</f>
        <v>15</v>
      </c>
      <c r="T10" s="2"/>
      <c r="U10" s="49"/>
    </row>
    <row r="11" spans="1:23" ht="24" customHeight="1">
      <c r="A11" s="47"/>
      <c r="B11" s="35"/>
      <c r="C11" s="6"/>
      <c r="D11" s="48"/>
      <c r="E11" s="48"/>
      <c r="F11" s="48"/>
      <c r="G11" s="48"/>
      <c r="H11" s="48"/>
      <c r="I11" s="48"/>
      <c r="J11" s="48"/>
      <c r="K11" s="48"/>
      <c r="L11" s="48"/>
      <c r="M11" s="48"/>
      <c r="N11" s="48"/>
      <c r="O11" s="48"/>
      <c r="P11" s="48"/>
      <c r="Q11" s="11"/>
      <c r="R11" s="11"/>
      <c r="T11" s="2"/>
      <c r="U11" s="49"/>
    </row>
    <row r="12" spans="1:23" ht="24" customHeight="1">
      <c r="A12" s="52"/>
      <c r="B12" s="35"/>
      <c r="C12" s="6"/>
      <c r="D12" s="48"/>
      <c r="E12" s="48"/>
      <c r="F12" s="48"/>
      <c r="G12" s="48"/>
      <c r="H12" s="48"/>
      <c r="I12" s="48"/>
      <c r="J12" s="48"/>
      <c r="K12" s="48"/>
      <c r="L12" s="48"/>
      <c r="M12" s="48"/>
      <c r="N12" s="48"/>
      <c r="O12" s="48"/>
      <c r="P12" s="48"/>
      <c r="Q12" s="11"/>
      <c r="R12" s="11"/>
      <c r="T12" s="2"/>
      <c r="U12" s="49"/>
    </row>
    <row r="13" spans="1:23" ht="24" customHeight="1">
      <c r="A13" s="52"/>
      <c r="B13" s="35"/>
      <c r="C13" s="6"/>
      <c r="D13" s="48"/>
      <c r="E13" s="48"/>
      <c r="F13" s="48"/>
      <c r="G13" s="48"/>
      <c r="H13" s="48"/>
      <c r="I13" s="48"/>
      <c r="J13" s="48"/>
      <c r="K13" s="48"/>
      <c r="L13" s="48"/>
      <c r="M13" s="48"/>
      <c r="N13" s="48"/>
      <c r="O13" s="48"/>
      <c r="P13" s="48"/>
      <c r="Q13" s="11"/>
      <c r="R13" s="11"/>
      <c r="T13" s="2"/>
      <c r="U13" s="49"/>
    </row>
    <row r="14" spans="1:23" ht="24" customHeight="1">
      <c r="A14" s="7" t="s">
        <v>133</v>
      </c>
      <c r="B14" s="6"/>
      <c r="C14" s="6"/>
      <c r="D14" s="48"/>
      <c r="E14" s="48"/>
      <c r="F14" s="48"/>
      <c r="G14" s="48"/>
      <c r="H14" s="48"/>
      <c r="I14" s="48"/>
      <c r="J14" s="48"/>
      <c r="K14" s="48"/>
      <c r="L14" s="48"/>
      <c r="M14" s="48"/>
      <c r="N14" s="48"/>
      <c r="O14" s="48"/>
      <c r="P14" s="48"/>
      <c r="Q14" s="11"/>
      <c r="R14" s="11"/>
      <c r="T14" s="2"/>
      <c r="U14" s="49"/>
    </row>
    <row r="15" spans="1:23" ht="24" customHeight="1">
      <c r="A15" s="47" t="s">
        <v>134</v>
      </c>
      <c r="B15" s="36" t="s">
        <v>131</v>
      </c>
      <c r="C15" s="6" t="s">
        <v>87</v>
      </c>
      <c r="D15" s="48">
        <v>1</v>
      </c>
      <c r="E15" s="48"/>
      <c r="F15" s="48"/>
      <c r="G15" s="48"/>
      <c r="H15" s="48"/>
      <c r="I15" s="48"/>
      <c r="J15" s="48"/>
      <c r="K15" s="48"/>
      <c r="L15" s="48"/>
      <c r="M15" s="48"/>
      <c r="N15" s="48"/>
      <c r="O15" s="48"/>
      <c r="P15" s="48"/>
      <c r="Q15" s="11">
        <f t="shared" si="0"/>
        <v>1</v>
      </c>
      <c r="R15" s="11">
        <f t="shared" ref="R15:R19" si="1">ROUND(Q15,0)</f>
        <v>1</v>
      </c>
      <c r="T15" s="2"/>
      <c r="U15" s="49"/>
    </row>
    <row r="16" spans="1:23" ht="24" customHeight="1">
      <c r="A16" s="47" t="s">
        <v>135</v>
      </c>
      <c r="B16" s="6" t="s">
        <v>128</v>
      </c>
      <c r="C16" s="6" t="s">
        <v>87</v>
      </c>
      <c r="D16" s="48">
        <v>1</v>
      </c>
      <c r="E16" s="48"/>
      <c r="F16" s="48"/>
      <c r="G16" s="48"/>
      <c r="H16" s="48"/>
      <c r="I16" s="48"/>
      <c r="J16" s="48"/>
      <c r="K16" s="48"/>
      <c r="L16" s="48"/>
      <c r="M16" s="48"/>
      <c r="N16" s="48"/>
      <c r="O16" s="48"/>
      <c r="P16" s="48"/>
      <c r="Q16" s="11">
        <f t="shared" si="0"/>
        <v>1</v>
      </c>
      <c r="R16" s="11">
        <f t="shared" si="1"/>
        <v>1</v>
      </c>
      <c r="T16" s="2"/>
      <c r="U16" s="49"/>
    </row>
    <row r="17" spans="1:21" ht="24" customHeight="1">
      <c r="A17" s="47" t="s">
        <v>136</v>
      </c>
      <c r="B17" s="6" t="s">
        <v>128</v>
      </c>
      <c r="C17" s="6" t="s">
        <v>87</v>
      </c>
      <c r="D17" s="48">
        <v>1</v>
      </c>
      <c r="E17" s="48"/>
      <c r="F17" s="48"/>
      <c r="G17" s="48"/>
      <c r="H17" s="48"/>
      <c r="I17" s="48"/>
      <c r="J17" s="48"/>
      <c r="K17" s="48"/>
      <c r="L17" s="48"/>
      <c r="M17" s="48"/>
      <c r="N17" s="48"/>
      <c r="O17" s="48"/>
      <c r="P17" s="48"/>
      <c r="Q17" s="11">
        <f t="shared" si="0"/>
        <v>1</v>
      </c>
      <c r="R17" s="11">
        <f t="shared" si="1"/>
        <v>1</v>
      </c>
      <c r="T17" s="2"/>
      <c r="U17" s="49"/>
    </row>
    <row r="18" spans="1:21" ht="24" customHeight="1">
      <c r="A18" s="47" t="s">
        <v>137</v>
      </c>
      <c r="B18" s="6" t="s">
        <v>128</v>
      </c>
      <c r="C18" s="6" t="s">
        <v>87</v>
      </c>
      <c r="D18" s="48">
        <v>1</v>
      </c>
      <c r="E18" s="48"/>
      <c r="F18" s="48"/>
      <c r="G18" s="48"/>
      <c r="H18" s="48"/>
      <c r="I18" s="48"/>
      <c r="J18" s="48"/>
      <c r="K18" s="48"/>
      <c r="L18" s="48"/>
      <c r="M18" s="48"/>
      <c r="N18" s="48"/>
      <c r="O18" s="48"/>
      <c r="P18" s="48"/>
      <c r="Q18" s="11">
        <f t="shared" si="0"/>
        <v>1</v>
      </c>
      <c r="R18" s="11">
        <f t="shared" si="1"/>
        <v>1</v>
      </c>
      <c r="T18" s="2"/>
      <c r="U18" s="49"/>
    </row>
    <row r="19" spans="1:21" ht="24" customHeight="1">
      <c r="A19" s="47" t="s">
        <v>138</v>
      </c>
      <c r="B19" s="6" t="s">
        <v>128</v>
      </c>
      <c r="C19" s="6" t="s">
        <v>87</v>
      </c>
      <c r="D19" s="48">
        <v>1</v>
      </c>
      <c r="E19" s="48"/>
      <c r="F19" s="48"/>
      <c r="G19" s="48"/>
      <c r="H19" s="48"/>
      <c r="I19" s="48"/>
      <c r="J19" s="48"/>
      <c r="K19" s="48"/>
      <c r="L19" s="48"/>
      <c r="M19" s="48"/>
      <c r="N19" s="48"/>
      <c r="O19" s="48"/>
      <c r="P19" s="48"/>
      <c r="Q19" s="11">
        <f t="shared" si="0"/>
        <v>1</v>
      </c>
      <c r="R19" s="11">
        <f t="shared" si="1"/>
        <v>1</v>
      </c>
      <c r="T19" s="2"/>
      <c r="U19" s="49"/>
    </row>
    <row r="20" spans="1:21" ht="24" customHeight="1">
      <c r="A20" s="47"/>
      <c r="B20" s="6"/>
      <c r="C20" s="6"/>
      <c r="D20" s="48"/>
      <c r="E20" s="48"/>
      <c r="F20" s="48"/>
      <c r="G20" s="48"/>
      <c r="H20" s="48"/>
      <c r="I20" s="48"/>
      <c r="J20" s="48"/>
      <c r="K20" s="48"/>
      <c r="L20" s="48"/>
      <c r="M20" s="48"/>
      <c r="N20" s="48"/>
      <c r="O20" s="48"/>
      <c r="P20" s="48"/>
      <c r="Q20" s="11"/>
      <c r="R20" s="11"/>
      <c r="T20" s="2"/>
      <c r="U20" s="49"/>
    </row>
    <row r="21" spans="1:21" ht="24" customHeight="1">
      <c r="A21" s="47"/>
      <c r="B21" s="6"/>
      <c r="C21" s="6"/>
      <c r="D21" s="48"/>
      <c r="E21" s="48"/>
      <c r="F21" s="48"/>
      <c r="G21" s="48"/>
      <c r="H21" s="48"/>
      <c r="I21" s="48"/>
      <c r="J21" s="48"/>
      <c r="K21" s="48"/>
      <c r="L21" s="48"/>
      <c r="M21" s="48"/>
      <c r="N21" s="48"/>
      <c r="O21" s="48"/>
      <c r="P21" s="48"/>
      <c r="Q21" s="11"/>
      <c r="R21" s="11"/>
      <c r="T21" s="2"/>
      <c r="U21" s="49"/>
    </row>
    <row r="22" spans="1:21" ht="24" customHeight="1">
      <c r="A22" s="47"/>
      <c r="B22" s="6"/>
      <c r="C22" s="6"/>
      <c r="D22" s="48"/>
      <c r="E22" s="48"/>
      <c r="F22" s="48"/>
      <c r="G22" s="48"/>
      <c r="H22" s="48"/>
      <c r="I22" s="48"/>
      <c r="J22" s="48"/>
      <c r="K22" s="48"/>
      <c r="L22" s="48"/>
      <c r="M22" s="48"/>
      <c r="N22" s="48"/>
      <c r="O22" s="48"/>
      <c r="P22" s="48"/>
      <c r="Q22" s="11"/>
      <c r="R22" s="11"/>
      <c r="T22" s="2"/>
      <c r="U22" s="49"/>
    </row>
    <row r="23" spans="1:21" ht="24" customHeight="1">
      <c r="A23" s="47"/>
      <c r="B23" s="6"/>
      <c r="C23" s="6"/>
      <c r="D23" s="48"/>
      <c r="E23" s="48"/>
      <c r="F23" s="48"/>
      <c r="G23" s="48"/>
      <c r="H23" s="48"/>
      <c r="I23" s="48"/>
      <c r="J23" s="48"/>
      <c r="K23" s="48"/>
      <c r="L23" s="48"/>
      <c r="M23" s="48"/>
      <c r="N23" s="48"/>
      <c r="O23" s="48"/>
      <c r="P23" s="48"/>
      <c r="Q23" s="11"/>
      <c r="R23" s="11"/>
      <c r="T23" s="2"/>
      <c r="U23" s="49"/>
    </row>
    <row r="24" spans="1:21" ht="24" customHeight="1">
      <c r="A24" s="47"/>
      <c r="B24" s="6"/>
      <c r="C24" s="6"/>
      <c r="D24" s="48"/>
      <c r="E24" s="48"/>
      <c r="F24" s="48"/>
      <c r="G24" s="48"/>
      <c r="H24" s="48"/>
      <c r="I24" s="48"/>
      <c r="J24" s="48"/>
      <c r="K24" s="48"/>
      <c r="L24" s="48"/>
      <c r="M24" s="48"/>
      <c r="N24" s="48"/>
      <c r="O24" s="48"/>
      <c r="P24" s="48"/>
      <c r="Q24" s="11"/>
      <c r="R24" s="11"/>
      <c r="T24" s="2"/>
      <c r="U24" s="49"/>
    </row>
    <row r="25" spans="1:21" ht="24" customHeight="1">
      <c r="A25" s="47"/>
      <c r="B25" s="6"/>
      <c r="C25" s="6"/>
      <c r="D25" s="48"/>
      <c r="E25" s="48"/>
      <c r="F25" s="48"/>
      <c r="G25" s="48"/>
      <c r="H25" s="48"/>
      <c r="I25" s="48"/>
      <c r="J25" s="48"/>
      <c r="K25" s="48"/>
      <c r="L25" s="48"/>
      <c r="M25" s="48"/>
      <c r="N25" s="48"/>
      <c r="O25" s="48"/>
      <c r="P25" s="48"/>
      <c r="Q25" s="11"/>
      <c r="R25" s="11"/>
      <c r="T25" s="2"/>
      <c r="U25" s="49"/>
    </row>
    <row r="26" spans="1:21" ht="24" customHeight="1">
      <c r="A26" s="47"/>
      <c r="B26" s="6"/>
      <c r="C26" s="6"/>
      <c r="D26" s="48"/>
      <c r="E26" s="48"/>
      <c r="F26" s="48"/>
      <c r="G26" s="48"/>
      <c r="H26" s="48"/>
      <c r="I26" s="48"/>
      <c r="J26" s="48"/>
      <c r="K26" s="48"/>
      <c r="L26" s="48"/>
      <c r="M26" s="48"/>
      <c r="N26" s="48"/>
      <c r="O26" s="48"/>
      <c r="P26" s="48"/>
      <c r="Q26" s="11"/>
      <c r="R26" s="11"/>
      <c r="T26" s="2"/>
      <c r="U26" s="49"/>
    </row>
    <row r="27" spans="1:21" ht="24" customHeight="1">
      <c r="A27" s="47"/>
      <c r="B27" s="6"/>
      <c r="C27" s="6"/>
      <c r="D27" s="48"/>
      <c r="E27" s="48"/>
      <c r="F27" s="48"/>
      <c r="G27" s="48"/>
      <c r="H27" s="48"/>
      <c r="I27" s="48"/>
      <c r="J27" s="48"/>
      <c r="K27" s="48"/>
      <c r="L27" s="48"/>
      <c r="M27" s="48"/>
      <c r="N27" s="48"/>
      <c r="O27" s="48"/>
      <c r="P27" s="48"/>
      <c r="Q27" s="11"/>
      <c r="R27" s="11"/>
      <c r="T27" s="2"/>
      <c r="U27" s="49"/>
    </row>
  </sheetData>
  <phoneticPr fontId="7"/>
  <printOptions horizontalCentered="1"/>
  <pageMargins left="0.70866141732283472" right="0.70866141732283472" top="0.74803149606299213" bottom="0.74803149606299213" header="0.31496062992125984" footer="0.31496062992125984"/>
  <pageSetup paperSize="9" scale="87" orientation="landscape" horizontalDpi="300" verticalDpi="300" r:id="rId1"/>
  <headerFooter alignWithMargins="0"/>
  <rowBreaks count="1" manualBreakCount="1">
    <brk id="7" max="17" man="1"/>
  </rowBreaks>
  <colBreaks count="1" manualBreakCount="1">
    <brk id="1"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30</vt:i4>
      </vt:variant>
    </vt:vector>
  </HeadingPairs>
  <TitlesOfParts>
    <vt:vector size="49" baseType="lpstr">
      <vt:lpstr>1,衛生器具</vt:lpstr>
      <vt:lpstr>2,衛生機器</vt:lpstr>
      <vt:lpstr>3、桝</vt:lpstr>
      <vt:lpstr>4、給水配管</vt:lpstr>
      <vt:lpstr>仕訳横</vt:lpstr>
      <vt:lpstr>見積単価 </vt:lpstr>
      <vt:lpstr>見積単価 (改修)</vt:lpstr>
      <vt:lpstr>見積単価 (ｱｽﾍﾞｽﾄ撤去)</vt:lpstr>
      <vt:lpstr>内訳書</vt:lpstr>
      <vt:lpstr>電気複合(執務並行)</vt:lpstr>
      <vt:lpstr>複合</vt:lpstr>
      <vt:lpstr>電気複合(撤去)</vt:lpstr>
      <vt:lpstr>数量拾い書(1.更新電灯設備工事)</vt:lpstr>
      <vt:lpstr>数量拾い書 (2.撤去工事)</vt:lpstr>
      <vt:lpstr>数量拾い書 (3.仮設工事）</vt:lpstr>
      <vt:lpstr>数量拾い書 (4.産廃処分費)</vt:lpstr>
      <vt:lpstr>代価表</vt:lpstr>
      <vt:lpstr>2，産廃処分</vt:lpstr>
      <vt:lpstr>8、空調機器 (備品)</vt:lpstr>
      <vt:lpstr>'1,衛生器具'!Print_Area</vt:lpstr>
      <vt:lpstr>'2,衛生機器'!Print_Area</vt:lpstr>
      <vt:lpstr>'2，産廃処分'!Print_Area</vt:lpstr>
      <vt:lpstr>'3、桝'!Print_Area</vt:lpstr>
      <vt:lpstr>'4、給水配管'!Print_Area</vt:lpstr>
      <vt:lpstr>'8、空調機器 (備品)'!Print_Area</vt:lpstr>
      <vt:lpstr>'見積単価 '!Print_Area</vt:lpstr>
      <vt:lpstr>'見積単価 (ｱｽﾍﾞｽﾄ撤去)'!Print_Area</vt:lpstr>
      <vt:lpstr>'見積単価 (改修)'!Print_Area</vt:lpstr>
      <vt:lpstr>仕訳横!Print_Area</vt:lpstr>
      <vt:lpstr>'数量拾い書 (2.撤去工事)'!Print_Area</vt:lpstr>
      <vt:lpstr>'数量拾い書 (3.仮設工事）'!Print_Area</vt:lpstr>
      <vt:lpstr>'数量拾い書 (4.産廃処分費)'!Print_Area</vt:lpstr>
      <vt:lpstr>'数量拾い書(1.更新電灯設備工事)'!Print_Area</vt:lpstr>
      <vt:lpstr>代価表!Print_Area</vt:lpstr>
      <vt:lpstr>'電気複合(執務並行)'!Print_Area</vt:lpstr>
      <vt:lpstr>'電気複合(撤去)'!Print_Area</vt:lpstr>
      <vt:lpstr>内訳書!Print_Area</vt:lpstr>
      <vt:lpstr>複合!Print_Area</vt:lpstr>
      <vt:lpstr>'1,衛生器具'!Print_Titles</vt:lpstr>
      <vt:lpstr>'2，産廃処分'!Print_Titles</vt:lpstr>
      <vt:lpstr>'見積単価 '!Print_Titles</vt:lpstr>
      <vt:lpstr>'数量拾い書 (2.撤去工事)'!Print_Titles</vt:lpstr>
      <vt:lpstr>'数量拾い書 (3.仮設工事）'!Print_Titles</vt:lpstr>
      <vt:lpstr>'数量拾い書 (4.産廃処分費)'!Print_Titles</vt:lpstr>
      <vt:lpstr>'数量拾い書(1.更新電灯設備工事)'!Print_Titles</vt:lpstr>
      <vt:lpstr>'電気複合(執務並行)'!Print_Titles</vt:lpstr>
      <vt:lpstr>'電気複合(撤去)'!Print_Titles</vt:lpstr>
      <vt:lpstr>内訳書!Print_Titles</vt:lpstr>
      <vt:lpstr>複合!Print_Titles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真境名　健英</dc:creator>
  <cp:lastModifiedBy>伊敷 邦雄</cp:lastModifiedBy>
  <cp:lastPrinted>2024-06-06T22:54:43Z</cp:lastPrinted>
  <dcterms:created xsi:type="dcterms:W3CDTF">2001-11-13T08:10:29Z</dcterms:created>
  <dcterms:modified xsi:type="dcterms:W3CDTF">2024-07-30T09:09:46Z</dcterms:modified>
</cp:coreProperties>
</file>